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998\Downloads\객체지향모델링\팀프\2020-2학기-프로젝트도구 QA,AN\"/>
    </mc:Choice>
  </mc:AlternateContent>
  <xr:revisionPtr revIDLastSave="0" documentId="13_ncr:1_{9321B6DC-CFBE-4A70-A033-8D495F3FA965}" xr6:coauthVersionLast="45" xr6:coauthVersionMax="45" xr10:uidLastSave="{00000000-0000-0000-0000-000000000000}"/>
  <bookViews>
    <workbookView xWindow="7860" yWindow="936" windowWidth="18480" windowHeight="10980" xr2:uid="{00000000-000D-0000-FFFF-FFFF00000000}"/>
  </bookViews>
  <sheets>
    <sheet name="기본 정보" sheetId="1" r:id="rId1"/>
    <sheet name="기능요구사항" sheetId="2" r:id="rId2"/>
    <sheet name="개발진행상황" sheetId="3" r:id="rId3"/>
    <sheet name="분석 산출물" sheetId="4" state="hidden" r:id="rId4"/>
    <sheet name="설계 산출물" sheetId="5" state="hidden" r:id="rId5"/>
    <sheet name="구현 산출물" sheetId="6" r:id="rId6"/>
    <sheet name="테스팅" sheetId="7" r:id="rId7"/>
    <sheet name="도구" sheetId="8" r:id="rId8"/>
  </sheets>
  <definedNames>
    <definedName name="_xlnm._FilterDatabase" localSheetId="1" hidden="1">기능요구사항!$A$1:$I$43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2" l="1"/>
  <c r="E52" i="2"/>
  <c r="C51" i="2"/>
  <c r="C53" i="2"/>
  <c r="G51" i="2"/>
  <c r="G53" i="2" l="1"/>
</calcChain>
</file>

<file path=xl/sharedStrings.xml><?xml version="1.0" encoding="utf-8"?>
<sst xmlns="http://schemas.openxmlformats.org/spreadsheetml/2006/main" count="435" uniqueCount="279">
  <si>
    <t>* 매 주 프로젝트 진행 상황을 알 수 있도록 추정치 총합과 계획 총합을 위의 표에 적어야 함.</t>
  </si>
  <si>
    <t>미로찾기 및 로봇청소기</t>
  </si>
  <si>
    <t>장애 요소 인식 및 저장</t>
  </si>
  <si>
    <t>20183161 백다은(팀원)</t>
  </si>
  <si>
    <t>20163346 김창호(팀장)</t>
  </si>
  <si>
    <t>20183173 황현지(팀원)</t>
  </si>
  <si>
    <t>20143252 유지원(팀원)</t>
  </si>
  <si>
    <t>20163294 한슬기(팀원)</t>
  </si>
  <si>
    <t>시작지점과 반환지점을 기억한다.</t>
  </si>
  <si>
    <t>주행 초기 설정</t>
  </si>
  <si>
    <t>주행 경로 저장</t>
  </si>
  <si>
    <t>최단 경로 계산</t>
  </si>
  <si>
    <r>
      <rPr>
        <b/>
        <sz val="11"/>
        <color rgb="FF000000"/>
        <rFont val="맑은 고딕"/>
        <family val="3"/>
        <charset val="129"/>
      </rPr>
      <t>계획 총합</t>
    </r>
    <r>
      <rPr>
        <sz val="11"/>
        <color rgb="FF000000"/>
        <rFont val="맑은 고딕"/>
        <family val="3"/>
        <charset val="129"/>
      </rPr>
      <t>: 진행 중이거나 완료한 기능 요구사항의 추정치 총합 (EVM의 Planned Value 개념)</t>
    </r>
  </si>
  <si>
    <t>* 테스트 케이스 상세한 내용은 별도의 양식을 사용하여 작성하면 됩니다.</t>
  </si>
  <si>
    <t>요구사항 상세화 실무 가이드라인의 레벨2과 3에 기반하여 2 단계로 작성</t>
  </si>
  <si>
    <t>기준: 4h/day/person * 2days/week * 팀원 수</t>
  </si>
  <si>
    <r>
      <rPr>
        <b/>
        <sz val="11"/>
        <color rgb="FF000000"/>
        <rFont val="맑은 고딕"/>
        <family val="3"/>
        <charset val="129"/>
      </rPr>
      <t>진행&amp;완료 총합</t>
    </r>
    <r>
      <rPr>
        <sz val="11"/>
        <color rgb="FF000000"/>
        <rFont val="맑은 고딕"/>
        <family val="3"/>
        <charset val="129"/>
      </rPr>
      <t>: 진행 중이면서 완료한 기능 요구사항의 추정치 총합</t>
    </r>
  </si>
  <si>
    <t>* 기본 양식의 항목에 있는 값은 적절하게 수정하여 사용하면 됩니다.</t>
  </si>
  <si>
    <t>또는 스크럼의 User Story와 Task 개념으로 생각해도 좋음</t>
  </si>
  <si>
    <t>* 객체지향 관련 교과목에서 사용하는 기본 양식은 동일합니다.</t>
  </si>
  <si>
    <r>
      <rPr>
        <b/>
        <sz val="11"/>
        <color rgb="FF000000"/>
        <rFont val="맑은 고딕"/>
        <family val="3"/>
        <charset val="129"/>
      </rPr>
      <t>완료 총합</t>
    </r>
    <r>
      <rPr>
        <sz val="11"/>
        <color rgb="FF000000"/>
        <rFont val="맑은 고딕"/>
        <family val="3"/>
        <charset val="129"/>
      </rPr>
      <t>: 개발 단계가 "완료"인 기능 요구사항의 추정치 총합</t>
    </r>
  </si>
  <si>
    <r>
      <rPr>
        <b/>
        <sz val="11"/>
        <color rgb="FF000000"/>
        <rFont val="맑은 고딕"/>
        <family val="3"/>
        <charset val="129"/>
      </rPr>
      <t>진행 총합</t>
    </r>
    <r>
      <rPr>
        <sz val="11"/>
        <color rgb="FF000000"/>
        <rFont val="맑은 고딕"/>
        <family val="3"/>
        <charset val="129"/>
      </rPr>
      <t>: 반복 대상이 TRUE인 기능 요구사항의 추정치 총합</t>
    </r>
  </si>
  <si>
    <r>
      <rPr>
        <b/>
        <sz val="11"/>
        <color rgb="FF000000"/>
        <rFont val="맑은 고딕"/>
        <family val="3"/>
        <charset val="129"/>
      </rPr>
      <t>추정치 총합</t>
    </r>
    <r>
      <rPr>
        <sz val="11"/>
        <color rgb="FF000000"/>
        <rFont val="맑은 고딕"/>
        <family val="3"/>
        <charset val="129"/>
      </rPr>
      <t>: 현재까지 파악된 기능 요구사항의 추정치 총합</t>
    </r>
  </si>
  <si>
    <t>예) 팀원 수 4명: 4*2*4 = 32h/week --&gt; 32시간/주 * 9주 = 288시간 = 하루 8시간 기준 36일</t>
  </si>
  <si>
    <t>로봇의 반지름은 r= 25cm이다.</t>
  </si>
  <si>
    <t>진행&amp;완료 
총합(C)</t>
  </si>
  <si>
    <t>계획 총합(A+B-C)</t>
  </si>
  <si>
    <t>대기 장소에 있어야한다.</t>
  </si>
  <si>
    <t>로봇 청소기 초기 상태</t>
  </si>
  <si>
    <t>로봇 청소기 청소 기능</t>
  </si>
  <si>
    <t>장애물 위치 설정 기능</t>
  </si>
  <si>
    <t>관련 설계 산출물(X)</t>
  </si>
  <si>
    <t>* 기본 양식에서 제공되는 항목은 수정할 수 없습니다.</t>
  </si>
  <si>
    <t>대기 장소에 도착하면 사용자에게 청소 완료를 알린다.</t>
  </si>
  <si>
    <t>2분반</t>
  </si>
  <si>
    <t>개발자</t>
  </si>
  <si>
    <t>테스팅</t>
  </si>
  <si>
    <t>5조</t>
  </si>
  <si>
    <t>설명</t>
  </si>
  <si>
    <t>추정치</t>
  </si>
  <si>
    <t>14조</t>
  </si>
  <si>
    <t>1분반</t>
  </si>
  <si>
    <t>완료</t>
  </si>
  <si>
    <t>구현</t>
  </si>
  <si>
    <t>8조</t>
  </si>
  <si>
    <t>11조</t>
  </si>
  <si>
    <t>13조</t>
  </si>
  <si>
    <t>설계</t>
  </si>
  <si>
    <t>9조</t>
  </si>
  <si>
    <t>6조</t>
  </si>
  <si>
    <t>ID</t>
  </si>
  <si>
    <t>1조</t>
  </si>
  <si>
    <t>3조</t>
  </si>
  <si>
    <t>조원</t>
  </si>
  <si>
    <t>분석</t>
  </si>
  <si>
    <t>10조</t>
  </si>
  <si>
    <t>중</t>
  </si>
  <si>
    <t>7조</t>
  </si>
  <si>
    <t>분반</t>
  </si>
  <si>
    <t>15조</t>
  </si>
  <si>
    <t>작성일</t>
  </si>
  <si>
    <t>12조</t>
  </si>
  <si>
    <t>주차</t>
  </si>
  <si>
    <t>4조</t>
  </si>
  <si>
    <t>파일명</t>
  </si>
  <si>
    <t>하</t>
  </si>
  <si>
    <t>2조</t>
  </si>
  <si>
    <t>시작</t>
  </si>
  <si>
    <t>상</t>
  </si>
  <si>
    <t>SFR-501, SFR-502</t>
  </si>
  <si>
    <t>로봇 청소기 대기장소 이동 기능</t>
  </si>
  <si>
    <t>사용자는 장애물을 원하는 위치에 지정할 수 있다.</t>
  </si>
  <si>
    <t>SFR-402</t>
  </si>
  <si>
    <t>조 번호</t>
  </si>
  <si>
    <t>SFR-401</t>
  </si>
  <si>
    <t>SFR-301</t>
  </si>
  <si>
    <t>I-02</t>
  </si>
  <si>
    <t>I-04</t>
  </si>
  <si>
    <t>객체지향모델링</t>
  </si>
  <si>
    <t>SFR-600</t>
  </si>
  <si>
    <t>UC-105</t>
  </si>
  <si>
    <t>I-01</t>
  </si>
  <si>
    <t>failed</t>
  </si>
  <si>
    <t>SFR-101</t>
  </si>
  <si>
    <t>SFR-102</t>
  </si>
  <si>
    <t>SFR-200</t>
  </si>
  <si>
    <t>SFR-201</t>
  </si>
  <si>
    <t>success</t>
  </si>
  <si>
    <t>관련 비기능</t>
  </si>
  <si>
    <t>UC-101</t>
  </si>
  <si>
    <t>객체지향설계</t>
  </si>
  <si>
    <t>교과목명</t>
  </si>
  <si>
    <t>I-05</t>
  </si>
  <si>
    <t>SFR-700</t>
  </si>
  <si>
    <t>산출물 이름</t>
  </si>
  <si>
    <t>D-03</t>
  </si>
  <si>
    <t>우선순위</t>
  </si>
  <si>
    <t>SFR-501</t>
  </si>
  <si>
    <t>D-02</t>
  </si>
  <si>
    <t>추정치(일)</t>
  </si>
  <si>
    <t>SFR-500</t>
  </si>
  <si>
    <t>SFR-300</t>
  </si>
  <si>
    <t>I-06</t>
  </si>
  <si>
    <t>I-03</t>
  </si>
  <si>
    <t>반복 대상</t>
  </si>
  <si>
    <t>개발 단계</t>
  </si>
  <si>
    <t>SFR-202</t>
  </si>
  <si>
    <t>기능 요구사항</t>
  </si>
  <si>
    <t>D-01</t>
  </si>
  <si>
    <t>개발단계</t>
  </si>
  <si>
    <t>테스팅 결과</t>
  </si>
  <si>
    <t>SFR-400</t>
  </si>
  <si>
    <t>관련 기능</t>
  </si>
  <si>
    <t>I-07</t>
  </si>
  <si>
    <t>프로젝트</t>
  </si>
  <si>
    <t>UC-104</t>
  </si>
  <si>
    <t>UC-103</t>
  </si>
  <si>
    <t>SFR-100</t>
  </si>
  <si>
    <t>UC-102</t>
  </si>
  <si>
    <t>추정치 총합</t>
  </si>
  <si>
    <t>계획 총합</t>
  </si>
  <si>
    <t>관련 기능/비기능</t>
  </si>
  <si>
    <t>관련 분석 산출물</t>
  </si>
  <si>
    <t>테스트 케이스 이름</t>
  </si>
  <si>
    <t>객체지향프로그래밍II</t>
  </si>
  <si>
    <t>관련 유스케이스</t>
  </si>
  <si>
    <t>진행 총합(A)</t>
  </si>
  <si>
    <t>기능 요구사항 수</t>
  </si>
  <si>
    <t>완료 총합(B)</t>
  </si>
  <si>
    <t>20.09.23</t>
  </si>
  <si>
    <t>20.09.16</t>
  </si>
  <si>
    <t>관련 비기능(X)</t>
  </si>
  <si>
    <t>소프트웨어설계공학</t>
  </si>
  <si>
    <t>관련 구현 산출물</t>
  </si>
  <si>
    <t>이동 속도는 최대 50cm/sec이다.</t>
  </si>
  <si>
    <t>빨간 색 부분을 마주 보고있어야한다.</t>
  </si>
  <si>
    <t>벽면과 최소 10cm 떨어져 이동한다.</t>
  </si>
  <si>
    <t>벽과 장애물의 충돌을 피할 수 있다.</t>
  </si>
  <si>
    <t>청소가 완료되면 대기장소로 이동한다.</t>
  </si>
  <si>
    <t>주어진 공간을 최대한 많이 청소해야한다.</t>
  </si>
  <si>
    <t>첫 주행에서 저장된 장애 요소, 주행 경로를 토대로 최단 경로를 계산할 수 있다.</t>
  </si>
  <si>
    <t>SFR-502</t>
  </si>
  <si>
    <t>SFR-504</t>
  </si>
  <si>
    <t>SFR-203</t>
  </si>
  <si>
    <t>SFR-701</t>
  </si>
  <si>
    <t>SFR-800</t>
  </si>
  <si>
    <t>SFR-801</t>
  </si>
  <si>
    <t>SFR-802</t>
  </si>
  <si>
    <t>SFR-503</t>
  </si>
  <si>
    <t>계산된 최단경로를 토대로 출발점으로 주행한다.</t>
  </si>
  <si>
    <t>막다른 길을 인식하여 해당 좌표를 저장한다.</t>
  </si>
  <si>
    <t>최대 이동속도인 1m/sec 이내로 주행한다.</t>
  </si>
  <si>
    <t>두 갈래 길을 인식하여 해당 좌표를 저장한다.</t>
  </si>
  <si>
    <t>첫 주행에서의 주행 경로를 저장한다.</t>
  </si>
  <si>
    <t>벽을 인식하여 해당 좌표를 저장한다.</t>
  </si>
  <si>
    <t>YJW</t>
  </si>
  <si>
    <r>
      <t>K</t>
    </r>
    <r>
      <rPr>
        <sz val="11"/>
        <color rgb="FF000000"/>
        <rFont val="맑은 고딕"/>
        <family val="3"/>
        <charset val="129"/>
      </rPr>
      <t>CH, YJW</t>
    </r>
    <phoneticPr fontId="8" type="noConversion"/>
  </si>
  <si>
    <r>
      <t>K</t>
    </r>
    <r>
      <rPr>
        <sz val="11"/>
        <color rgb="FF000000"/>
        <rFont val="맑은 고딕"/>
        <family val="3"/>
        <charset val="129"/>
      </rPr>
      <t>CH</t>
    </r>
    <phoneticPr fontId="8" type="noConversion"/>
  </si>
  <si>
    <r>
      <t>K</t>
    </r>
    <r>
      <rPr>
        <sz val="11"/>
        <color rgb="FF000000"/>
        <rFont val="맑은 고딕"/>
        <family val="3"/>
        <charset val="129"/>
      </rPr>
      <t>CH</t>
    </r>
    <phoneticPr fontId="8" type="noConversion"/>
  </si>
  <si>
    <r>
      <t>K</t>
    </r>
    <r>
      <rPr>
        <sz val="11"/>
        <color rgb="FF000000"/>
        <rFont val="맑은 고딕"/>
        <family val="3"/>
        <charset val="129"/>
      </rPr>
      <t>CH, YJW</t>
    </r>
    <phoneticPr fontId="8" type="noConversion"/>
  </si>
  <si>
    <t>KCH, YJW</t>
    <phoneticPr fontId="8" type="noConversion"/>
  </si>
  <si>
    <t>로봇 청소기 충돌 회피 기능</t>
    <phoneticPr fontId="8" type="noConversion"/>
  </si>
  <si>
    <r>
      <t>SFR-60</t>
    </r>
    <r>
      <rPr>
        <sz val="11"/>
        <color rgb="FF000000"/>
        <rFont val="맑은 고딕"/>
        <family val="3"/>
        <charset val="129"/>
      </rPr>
      <t>2</t>
    </r>
    <phoneticPr fontId="8" type="noConversion"/>
  </si>
  <si>
    <r>
      <t>SFR-60</t>
    </r>
    <r>
      <rPr>
        <sz val="11"/>
        <color rgb="FF000000"/>
        <rFont val="맑은 고딕"/>
        <family val="3"/>
        <charset val="129"/>
      </rPr>
      <t>3</t>
    </r>
    <phoneticPr fontId="8" type="noConversion"/>
  </si>
  <si>
    <r>
      <t>SFR-</t>
    </r>
    <r>
      <rPr>
        <sz val="11"/>
        <color rgb="FF000000"/>
        <rFont val="맑은 고딕"/>
        <family val="3"/>
        <charset val="129"/>
      </rPr>
      <t>6</t>
    </r>
    <r>
      <rPr>
        <sz val="11"/>
        <color rgb="FF000000"/>
        <rFont val="맑은 고딕"/>
        <family val="3"/>
        <charset val="129"/>
      </rPr>
      <t>01</t>
    </r>
    <phoneticPr fontId="8" type="noConversion"/>
  </si>
  <si>
    <t>SFR-900</t>
    <phoneticPr fontId="8" type="noConversion"/>
  </si>
  <si>
    <r>
      <t>SFR-</t>
    </r>
    <r>
      <rPr>
        <sz val="11"/>
        <color rgb="FF000000"/>
        <rFont val="맑은 고딕"/>
        <family val="3"/>
        <charset val="129"/>
      </rPr>
      <t>90</t>
    </r>
    <r>
      <rPr>
        <sz val="11"/>
        <color rgb="FF000000"/>
        <rFont val="맑은 고딕"/>
        <family val="3"/>
        <charset val="129"/>
      </rPr>
      <t>1</t>
    </r>
    <phoneticPr fontId="8" type="noConversion"/>
  </si>
  <si>
    <r>
      <t>SFR-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>02</t>
    </r>
    <phoneticPr fontId="8" type="noConversion"/>
  </si>
  <si>
    <t>중복된 청소 영역에 대한 정보가 같이 제공하여야한다.</t>
    <phoneticPr fontId="8" type="noConversion"/>
  </si>
  <si>
    <t>사용자의 청소 시작을 알릴 수 있다.</t>
    <phoneticPr fontId="8" type="noConversion"/>
  </si>
  <si>
    <r>
      <t>Y</t>
    </r>
    <r>
      <rPr>
        <sz val="11"/>
        <color rgb="FF000000"/>
        <rFont val="맑은 고딕"/>
        <family val="3"/>
        <charset val="129"/>
      </rPr>
      <t>JW</t>
    </r>
    <phoneticPr fontId="8" type="noConversion"/>
  </si>
  <si>
    <r>
      <t>B</t>
    </r>
    <r>
      <rPr>
        <sz val="11"/>
        <color rgb="FF000000"/>
        <rFont val="맑은 고딕"/>
        <family val="3"/>
        <charset val="129"/>
      </rPr>
      <t>DE</t>
    </r>
    <phoneticPr fontId="8" type="noConversion"/>
  </si>
  <si>
    <r>
      <t>H</t>
    </r>
    <r>
      <rPr>
        <sz val="11"/>
        <color rgb="FF000000"/>
        <rFont val="맑은 고딕"/>
        <family val="3"/>
        <charset val="129"/>
      </rPr>
      <t>HJ, BDE</t>
    </r>
    <phoneticPr fontId="8" type="noConversion"/>
  </si>
  <si>
    <t>HHJ, BDE</t>
    <phoneticPr fontId="8" type="noConversion"/>
  </si>
  <si>
    <t>HSG</t>
    <phoneticPr fontId="8" type="noConversion"/>
  </si>
  <si>
    <r>
      <t>H</t>
    </r>
    <r>
      <rPr>
        <sz val="11"/>
        <color rgb="FF000000"/>
        <rFont val="맑은 고딕"/>
        <family val="3"/>
        <charset val="129"/>
      </rPr>
      <t>HJ</t>
    </r>
    <phoneticPr fontId="8" type="noConversion"/>
  </si>
  <si>
    <t>청소 시간과 청소한 영역의 면적 정보를 제공할 수 있어야한다.</t>
    <phoneticPr fontId="8" type="noConversion"/>
  </si>
  <si>
    <t>HHJ</t>
    <phoneticPr fontId="8" type="noConversion"/>
  </si>
  <si>
    <t>HHJ, HSG</t>
    <phoneticPr fontId="8" type="noConversion"/>
  </si>
  <si>
    <t>BDE</t>
    <phoneticPr fontId="8" type="noConversion"/>
  </si>
  <si>
    <t>20.10.07</t>
    <phoneticPr fontId="8" type="noConversion"/>
  </si>
  <si>
    <t>20.10.20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</si>
  <si>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0.10.16</t>
    </r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</si>
  <si>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0.11.02</t>
    </r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</si>
  <si>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0.10.28</t>
    </r>
    <phoneticPr fontId="8" type="noConversion"/>
  </si>
  <si>
    <t>UC-MIRO100</t>
  </si>
  <si>
    <t>UC-MIRO100</t>
    <phoneticPr fontId="8" type="noConversion"/>
  </si>
  <si>
    <t>UC-MIRO100</t>
    <phoneticPr fontId="8" type="noConversion"/>
  </si>
  <si>
    <t>UC-MIRO200</t>
  </si>
  <si>
    <t>UC-MIRO200</t>
    <phoneticPr fontId="8" type="noConversion"/>
  </si>
  <si>
    <t>UC-MIRO200</t>
    <phoneticPr fontId="8" type="noConversion"/>
  </si>
  <si>
    <r>
      <t>U</t>
    </r>
    <r>
      <rPr>
        <sz val="11"/>
        <color rgb="FF000000"/>
        <rFont val="맑은 고딕"/>
        <family val="3"/>
        <charset val="129"/>
      </rPr>
      <t>C-MIRO300</t>
    </r>
    <phoneticPr fontId="8" type="noConversion"/>
  </si>
  <si>
    <r>
      <t>U</t>
    </r>
    <r>
      <rPr>
        <sz val="11"/>
        <color rgb="FF000000"/>
        <rFont val="맑은 고딕"/>
        <family val="3"/>
        <charset val="129"/>
      </rPr>
      <t>C-MIRO400</t>
    </r>
    <phoneticPr fontId="8" type="noConversion"/>
  </si>
  <si>
    <t>UC-MIRO400</t>
  </si>
  <si>
    <r>
      <t>U</t>
    </r>
    <r>
      <rPr>
        <sz val="11"/>
        <color rgb="FF000000"/>
        <rFont val="맑은 고딕"/>
        <family val="3"/>
        <charset val="129"/>
      </rPr>
      <t>C-ROBO100</t>
    </r>
    <phoneticPr fontId="8" type="noConversion"/>
  </si>
  <si>
    <t>UC-ROBO100</t>
  </si>
  <si>
    <r>
      <t>UC-ROBO</t>
    </r>
    <r>
      <rPr>
        <sz val="11"/>
        <color rgb="FF000000"/>
        <rFont val="맑은 고딕"/>
        <family val="3"/>
        <charset val="129"/>
      </rPr>
      <t>200</t>
    </r>
    <phoneticPr fontId="8" type="noConversion"/>
  </si>
  <si>
    <t>UC-ROBO200</t>
  </si>
  <si>
    <r>
      <t>UC-ROBO</t>
    </r>
    <r>
      <rPr>
        <sz val="11"/>
        <color rgb="FF000000"/>
        <rFont val="맑은 고딕"/>
        <family val="3"/>
        <charset val="129"/>
      </rPr>
      <t>3</t>
    </r>
    <r>
      <rPr>
        <sz val="11"/>
        <color rgb="FF000000"/>
        <rFont val="맑은 고딕"/>
        <family val="3"/>
        <charset val="129"/>
      </rPr>
      <t>00</t>
    </r>
    <phoneticPr fontId="8" type="noConversion"/>
  </si>
  <si>
    <r>
      <t>UC-ROBO</t>
    </r>
    <r>
      <rPr>
        <sz val="11"/>
        <color rgb="FF000000"/>
        <rFont val="맑은 고딕"/>
        <family val="3"/>
        <charset val="129"/>
      </rPr>
      <t>4</t>
    </r>
    <r>
      <rPr>
        <sz val="11"/>
        <color rgb="FF000000"/>
        <rFont val="맑은 고딕"/>
        <family val="3"/>
        <charset val="129"/>
      </rPr>
      <t>00</t>
    </r>
    <phoneticPr fontId="8" type="noConversion"/>
  </si>
  <si>
    <r>
      <t>UC-ROBO</t>
    </r>
    <r>
      <rPr>
        <sz val="11"/>
        <color rgb="FF000000"/>
        <rFont val="맑은 고딕"/>
        <family val="3"/>
        <charset val="129"/>
      </rPr>
      <t>5</t>
    </r>
    <r>
      <rPr>
        <sz val="11"/>
        <color rgb="FF000000"/>
        <rFont val="맑은 고딕"/>
        <family val="3"/>
        <charset val="129"/>
      </rPr>
      <t>00</t>
    </r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</si>
  <si>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0.11.09</t>
    </r>
    <phoneticPr fontId="8" type="noConversion"/>
  </si>
  <si>
    <r>
      <t>b</t>
    </r>
    <r>
      <rPr>
        <sz val="11"/>
        <color rgb="FF000000"/>
        <rFont val="맑은 고딕"/>
        <family val="3"/>
        <charset val="129"/>
      </rPr>
      <t>otinfo.py</t>
    </r>
    <phoneticPr fontId="8" type="noConversion"/>
  </si>
  <si>
    <r>
      <t>m</t>
    </r>
    <r>
      <rPr>
        <sz val="11"/>
        <color rgb="FF000000"/>
        <rFont val="맑은 고딕"/>
        <family val="3"/>
        <charset val="129"/>
      </rPr>
      <t>ain.py</t>
    </r>
    <phoneticPr fontId="8" type="noConversion"/>
  </si>
  <si>
    <r>
      <t>미로 프로그램</t>
    </r>
    <r>
      <rPr>
        <sz val="11"/>
        <color rgb="FF000000"/>
        <rFont val="맑은 고딕"/>
        <family val="3"/>
        <charset val="129"/>
      </rPr>
      <t xml:space="preserve"> 실행</t>
    </r>
    <phoneticPr fontId="8" type="noConversion"/>
  </si>
  <si>
    <t>SFR-100, SFR-101, SFR-102, SFR-200, SFR-201, SFR-202, SFR-203, SFR-300, SFR-301</t>
    <phoneticPr fontId="8" type="noConversion"/>
  </si>
  <si>
    <t>SFR-100 ~ SFR-402 (미로 전체)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</si>
  <si>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0.11.16</t>
    </r>
    <phoneticPr fontId="8" type="noConversion"/>
  </si>
  <si>
    <t>TCS-501</t>
    <phoneticPr fontId="8" type="noConversion"/>
  </si>
  <si>
    <t>벽면에 약간 튀어 나온 대기장소 대기</t>
    <phoneticPr fontId="8" type="noConversion"/>
  </si>
  <si>
    <t>vacuum.word</t>
    <phoneticPr fontId="8" type="noConversion"/>
  </si>
  <si>
    <t>SFR-501, SFR-502</t>
    <phoneticPr fontId="8" type="noConversion"/>
  </si>
  <si>
    <t>TCS-502</t>
    <phoneticPr fontId="8" type="noConversion"/>
  </si>
  <si>
    <t>대기장소에 존재하지 않음</t>
    <phoneticPr fontId="8" type="noConversion"/>
  </si>
  <si>
    <t>TCS-601</t>
    <phoneticPr fontId="8" type="noConversion"/>
  </si>
  <si>
    <t>정상적인 청소 알림기능</t>
    <phoneticPr fontId="8" type="noConversion"/>
  </si>
  <si>
    <t>.py</t>
    <phoneticPr fontId="8" type="noConversion"/>
  </si>
  <si>
    <t>SFR-601</t>
  </si>
  <si>
    <t>TCS-602</t>
    <phoneticPr fontId="8" type="noConversion"/>
  </si>
  <si>
    <t>비정상적인 청소 알람기능</t>
    <phoneticPr fontId="8" type="noConversion"/>
  </si>
  <si>
    <t>SFR-601</t>
    <phoneticPr fontId="8" type="noConversion"/>
  </si>
  <si>
    <t>TCS-701</t>
    <phoneticPr fontId="8" type="noConversion"/>
  </si>
  <si>
    <t xml:space="preserve">정상적인 장애물 위치 설정 </t>
    <phoneticPr fontId="8" type="noConversion"/>
  </si>
  <si>
    <t>vacuum.png, vacuum.yaml</t>
    <phoneticPr fontId="8" type="noConversion"/>
  </si>
  <si>
    <t>SFR-701</t>
    <phoneticPr fontId="8" type="noConversion"/>
  </si>
  <si>
    <t>TCS-702</t>
    <phoneticPr fontId="8" type="noConversion"/>
  </si>
  <si>
    <t>비정상적인 장애물 위치 설정</t>
    <phoneticPr fontId="8" type="noConversion"/>
  </si>
  <si>
    <t>TCS-801</t>
    <phoneticPr fontId="8" type="noConversion"/>
  </si>
  <si>
    <t>정상적인 충돌 회피 기능</t>
    <phoneticPr fontId="8" type="noConversion"/>
  </si>
  <si>
    <t>SFR-801, SFR-802</t>
    <phoneticPr fontId="8" type="noConversion"/>
  </si>
  <si>
    <t>TCS-802</t>
    <phoneticPr fontId="8" type="noConversion"/>
  </si>
  <si>
    <t>비정상적인 충돌 회피 기능</t>
    <phoneticPr fontId="8" type="noConversion"/>
  </si>
  <si>
    <t>TCS-901</t>
    <phoneticPr fontId="8" type="noConversion"/>
  </si>
  <si>
    <t>정상적인 2차원 모양,이동 경로를 PNG 또는 JPEG 이미지 형태출력</t>
    <phoneticPr fontId="8" type="noConversion"/>
  </si>
  <si>
    <t>SFR-603</t>
    <phoneticPr fontId="8" type="noConversion"/>
  </si>
  <si>
    <t>TCS-902</t>
    <phoneticPr fontId="8" type="noConversion"/>
  </si>
  <si>
    <t>비정상적인 2차원 모양,이동 경로를 PNG 또는 JPEG 이미지 형태출력</t>
    <phoneticPr fontId="8" type="noConversion"/>
  </si>
  <si>
    <t>TCS-1001</t>
    <phoneticPr fontId="8" type="noConversion"/>
  </si>
  <si>
    <t>로봇 청소기 이동속도 50cm/sec 이하</t>
    <phoneticPr fontId="8" type="noConversion"/>
  </si>
  <si>
    <t>SFR-504</t>
    <phoneticPr fontId="8" type="noConversion"/>
  </si>
  <si>
    <t>TCS-1002</t>
    <phoneticPr fontId="8" type="noConversion"/>
  </si>
  <si>
    <t>로봇 청소기 이동속도 50cm/sec 초과</t>
    <phoneticPr fontId="8" type="noConversion"/>
  </si>
  <si>
    <t>TCS-1101</t>
    <phoneticPr fontId="8" type="noConversion"/>
  </si>
  <si>
    <t>최대 공간 청소 가능</t>
    <phoneticPr fontId="8" type="noConversion"/>
  </si>
  <si>
    <t>SFR-602</t>
    <phoneticPr fontId="8" type="noConversion"/>
  </si>
  <si>
    <t>TCS-1102</t>
    <phoneticPr fontId="8" type="noConversion"/>
  </si>
  <si>
    <t>최대 공간 청소 불가능</t>
    <phoneticPr fontId="8" type="noConversion"/>
  </si>
  <si>
    <t>20.11.22</t>
    <phoneticPr fontId="8" type="noConversion"/>
  </si>
  <si>
    <t>지도, 로봇의 기본 정보 및 기본 주행 관련 설정 정보를 저장, 저장한 좌표 바탕으로 로봇 주행</t>
    <phoneticPr fontId="8" type="noConversion"/>
  </si>
  <si>
    <t>TCS-101</t>
    <phoneticPr fontId="8" type="noConversion"/>
  </si>
  <si>
    <t>TCS-102</t>
    <phoneticPr fontId="8" type="noConversion"/>
  </si>
  <si>
    <t>TCS-201</t>
    <phoneticPr fontId="8" type="noConversion"/>
  </si>
  <si>
    <t>TCS-202</t>
    <phoneticPr fontId="8" type="noConversion"/>
  </si>
  <si>
    <t>TCS-301</t>
    <phoneticPr fontId="8" type="noConversion"/>
  </si>
  <si>
    <t>TCS-302</t>
    <phoneticPr fontId="8" type="noConversion"/>
  </si>
  <si>
    <t>TCS-401</t>
    <phoneticPr fontId="8" type="noConversion"/>
  </si>
  <si>
    <t>시작, 종료지점, 속도 값 터미널에 출력</t>
    <phoneticPr fontId="8" type="noConversion"/>
  </si>
  <si>
    <t>botinfo.py</t>
    <phoneticPr fontId="8" type="noConversion"/>
  </si>
  <si>
    <t>시작, 종료지점 = 0, 속도 값 = 0</t>
    <phoneticPr fontId="8" type="noConversion"/>
  </si>
  <si>
    <t>botinfo.py, turtlebot1.launch</t>
    <phoneticPr fontId="8" type="noConversion"/>
  </si>
  <si>
    <t>전방, 좌,우 벽 인식 하여 회전 테스트</t>
    <phoneticPr fontId="8" type="noConversion"/>
  </si>
  <si>
    <t>사방이 뚫려 있는 가운데 좌표 에서 회전</t>
    <phoneticPr fontId="8" type="noConversion"/>
  </si>
  <si>
    <t>turtlebot1.launch, botinfo.py, 
main.py</t>
    <phoneticPr fontId="8" type="noConversion"/>
  </si>
  <si>
    <t>주행 경로 좌표 출력 테스트</t>
    <phoneticPr fontId="8" type="noConversion"/>
  </si>
  <si>
    <t>mv.py</t>
    <phoneticPr fontId="8" type="noConversion"/>
  </si>
  <si>
    <t>로봇 청소기 주행 프로그램</t>
    <phoneticPr fontId="8" type="noConversion"/>
  </si>
  <si>
    <t>SFR-500, SFR-501, SFR-502, SFR-503 ,
SFR-504, SFR-600, SFR-601, SFR-602, 
SFR-603, SFR-604 ,SFR-605 ,SFR-606, 
SFR-700 ,SFR-701, SFR-800, SFR-801, 
SFR-802, SFR-900, SFR-901, SFR-902</t>
    <phoneticPr fontId="8" type="noConversion"/>
  </si>
  <si>
    <t>주행 초기상황, 반환 지점 도달시,
해당 좌표 지속 출력 테스트</t>
    <phoneticPr fontId="8" type="noConversion"/>
  </si>
  <si>
    <t>botinfo.py, main.py</t>
    <phoneticPr fontId="8" type="noConversion"/>
  </si>
  <si>
    <t>경로 좌표 저장 스택을 이용한 
최단 경로 반환주행</t>
    <phoneticPr fontId="8" type="noConversion"/>
  </si>
  <si>
    <t>SFR-101, SFR-102</t>
    <phoneticPr fontId="8" type="noConversion"/>
  </si>
  <si>
    <t>SFR-201, SRF-202</t>
    <phoneticPr fontId="8" type="noConversion"/>
  </si>
  <si>
    <t>SFR-301</t>
    <phoneticPr fontId="8" type="noConversion"/>
  </si>
  <si>
    <t>SFR-401, SFR-402</t>
    <phoneticPr fontId="8" type="noConversion"/>
  </si>
  <si>
    <t>청소 완료 시 주어진 공간의 2차원 모양을 이미지 형태로 보여줄 수 있어야한다.</t>
    <phoneticPr fontId="8" type="noConversion"/>
  </si>
  <si>
    <t>SFR-604</t>
    <phoneticPr fontId="8" type="noConversion"/>
  </si>
  <si>
    <t>청소 완료 시 이동 경로를 PNG 또는 JPEG 이미지 형태로 보여줄 수 있어야한다.</t>
    <phoneticPr fontId="8" type="noConversion"/>
  </si>
  <si>
    <t>SFR-605</t>
    <phoneticPr fontId="8" type="noConversion"/>
  </si>
  <si>
    <t>SFR-606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</si>
</sst>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FBFBF"/>
      </patternFill>
    </fill>
    <fill>
      <patternFill patternType="solid">
        <fgColor rgb="FFD9D9D9"/>
      </patternFill>
    </fill>
    <fill>
      <patternFill patternType="solid">
        <fgColor rgb="FFFBE5D7"/>
      </patternFill>
    </fill>
    <fill>
      <patternFill patternType="solid">
        <fgColor rgb="FFFFE699"/>
      </patternFill>
    </fill>
    <fill>
      <patternFill patternType="solid">
        <fgColor rgb="FFBED7EE"/>
      </patternFill>
    </fill>
    <fill>
      <patternFill patternType="solid">
        <fgColor rgb="FF92D050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4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2" fillId="8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1" fillId="1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>
      <alignment vertical="center"/>
    </xf>
    <xf numFmtId="0" fontId="0" fillId="0" borderId="7" xfId="0" applyFill="1" applyBorder="1" applyAlignment="1">
      <alignment vertical="center"/>
    </xf>
  </cellXfs>
  <cellStyles count="1">
    <cellStyle name="표준" xfId="0" builtinId="0"/>
  </cellStyles>
  <dxfs count="121"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ill>
        <patternFill>
          <bgColor rgb="FF92D050"/>
        </patternFill>
      </fill>
    </dxf>
    <dxf>
      <fill>
        <patternFill>
          <bgColor rgb="FFF8CB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CC3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r>
              <a:rPr lang="ko-KR" alt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개발 진행 상황 </a:t>
            </a:r>
            <a:r>
              <a:rPr lang="en-US" altLang="ko-KR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(1</a:t>
            </a:r>
            <a:r>
              <a:rPr lang="ko-KR" alt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분반 </a:t>
            </a:r>
            <a:r>
              <a:rPr lang="en-US" altLang="ko-KR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1</a:t>
            </a:r>
            <a:r>
              <a:rPr lang="ko-KR" altLang="en-US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조</a:t>
            </a:r>
            <a:r>
              <a:rPr lang="en-US" altLang="ko-KR" sz="14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rPr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개발진행상황!$B$1</c:f>
              <c:strCache>
                <c:ptCount val="1"/>
                <c:pt idx="0">
                  <c:v>추정치 총합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개발진행상황!$B$2:$B$11</c:f>
              <c:numCache>
                <c:formatCode>General</c:formatCode>
                <c:ptCount val="10"/>
                <c:pt idx="0">
                  <c:v>60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56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C-42BC-ABF3-A8D65820AA62}"/>
            </c:ext>
          </c:extLst>
        </c:ser>
        <c:ser>
          <c:idx val="1"/>
          <c:order val="1"/>
          <c:tx>
            <c:strRef>
              <c:f>개발진행상황!$C$1</c:f>
              <c:strCache>
                <c:ptCount val="1"/>
                <c:pt idx="0">
                  <c:v>기능 요구사항 수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개발진행상황!$C$2:$C$11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C-42BC-ABF3-A8D65820AA62}"/>
            </c:ext>
          </c:extLst>
        </c:ser>
        <c:ser>
          <c:idx val="2"/>
          <c:order val="2"/>
          <c:tx>
            <c:strRef>
              <c:f>개발진행상황!$D$1</c:f>
              <c:strCache>
                <c:ptCount val="1"/>
                <c:pt idx="0">
                  <c:v>계획 총합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개발진행상황!$D$2:$D$11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13</c:v>
                </c:pt>
                <c:pt idx="7">
                  <c:v>32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C-42BC-ABF3-A8D65820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67200"/>
        <c:axId val="134627328"/>
      </c:lineChart>
      <c:catAx>
        <c:axId val="1348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endParaRPr lang="ko-KR"/>
          </a:p>
        </c:txPr>
        <c:crossAx val="134627328"/>
        <c:crosses val="autoZero"/>
        <c:auto val="1"/>
        <c:lblAlgn val="ctr"/>
        <c:lblOffset val="100"/>
        <c:tickMarkSkip val="1"/>
        <c:noMultiLvlLbl val="0"/>
      </c:catAx>
      <c:valAx>
        <c:axId val="1346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 panose="00000000000000000000"/>
                <a:ea typeface="+mn-ea" panose="00000000000000000000"/>
                <a:cs typeface="+mn-ea" panose="00000000000000000000"/>
                <a:sym typeface="+mn-ea" panose="00000000000000000000"/>
              </a:defRPr>
            </a:pPr>
            <a:endParaRPr lang="ko-KR"/>
          </a:p>
        </c:txPr>
        <c:crossAx val="1348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 panose="00000000000000000000"/>
              <a:ea typeface="+mn-ea" panose="00000000000000000000"/>
              <a:cs typeface="+mn-ea" panose="00000000000000000000"/>
              <a:sym typeface="+mn-ea" panose="00000000000000000000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14</xdr:row>
      <xdr:rowOff>9525</xdr:rowOff>
    </xdr:from>
    <xdr:to>
      <xdr:col>10</xdr:col>
      <xdr:colOff>9525</xdr:colOff>
      <xdr:row>32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</sheetPr>
  <dimension ref="A1:G15"/>
  <sheetViews>
    <sheetView tabSelected="1" zoomScaleNormal="100" zoomScaleSheetLayoutView="75" workbookViewId="0">
      <selection activeCell="A13" sqref="A13:G13"/>
    </sheetView>
  </sheetViews>
  <sheetFormatPr defaultColWidth="9" defaultRowHeight="17.399999999999999" x14ac:dyDescent="0.4"/>
  <cols>
    <col min="2" max="2" width="9.3984375" bestFit="1" customWidth="1"/>
  </cols>
  <sheetData>
    <row r="1" spans="1:7" x14ac:dyDescent="0.4">
      <c r="A1" s="12" t="s">
        <v>91</v>
      </c>
      <c r="B1" s="54" t="s">
        <v>124</v>
      </c>
      <c r="C1" s="54"/>
      <c r="D1" s="54"/>
      <c r="E1" s="54"/>
      <c r="F1" s="54"/>
      <c r="G1" s="54"/>
    </row>
    <row r="2" spans="1:7" x14ac:dyDescent="0.4">
      <c r="A2" s="12" t="s">
        <v>58</v>
      </c>
      <c r="B2" s="55" t="s">
        <v>41</v>
      </c>
      <c r="C2" s="55"/>
      <c r="D2" s="55"/>
      <c r="E2" s="55"/>
      <c r="F2" s="55"/>
      <c r="G2" s="55"/>
    </row>
    <row r="3" spans="1:7" x14ac:dyDescent="0.4">
      <c r="A3" s="12" t="s">
        <v>73</v>
      </c>
      <c r="B3" s="55" t="s">
        <v>51</v>
      </c>
      <c r="C3" s="55"/>
      <c r="D3" s="55"/>
      <c r="E3" s="55"/>
      <c r="F3" s="55"/>
      <c r="G3" s="55"/>
    </row>
    <row r="4" spans="1:7" x14ac:dyDescent="0.4">
      <c r="A4" s="12" t="s">
        <v>114</v>
      </c>
      <c r="B4" s="55" t="s">
        <v>1</v>
      </c>
      <c r="C4" s="55"/>
      <c r="D4" s="55"/>
      <c r="E4" s="55"/>
      <c r="F4" s="55"/>
      <c r="G4" s="55"/>
    </row>
    <row r="5" spans="1:7" x14ac:dyDescent="0.4">
      <c r="A5" s="58" t="s">
        <v>53</v>
      </c>
      <c r="B5" s="55" t="s">
        <v>4</v>
      </c>
      <c r="C5" s="55"/>
      <c r="D5" s="55"/>
      <c r="E5" s="55"/>
      <c r="F5" s="55"/>
      <c r="G5" s="55"/>
    </row>
    <row r="6" spans="1:7" x14ac:dyDescent="0.4">
      <c r="A6" s="59"/>
      <c r="B6" s="55" t="s">
        <v>6</v>
      </c>
      <c r="C6" s="55"/>
      <c r="D6" s="55"/>
      <c r="E6" s="55"/>
      <c r="F6" s="55"/>
      <c r="G6" s="55"/>
    </row>
    <row r="7" spans="1:7" x14ac:dyDescent="0.4">
      <c r="A7" s="59"/>
      <c r="B7" s="55" t="s">
        <v>7</v>
      </c>
      <c r="C7" s="56"/>
      <c r="D7" s="56"/>
      <c r="E7" s="56"/>
      <c r="F7" s="56"/>
      <c r="G7" s="57"/>
    </row>
    <row r="8" spans="1:7" x14ac:dyDescent="0.4">
      <c r="A8" s="59"/>
      <c r="B8" s="55" t="s">
        <v>3</v>
      </c>
      <c r="C8" s="56"/>
      <c r="D8" s="56"/>
      <c r="E8" s="56"/>
      <c r="F8" s="56"/>
      <c r="G8" s="57"/>
    </row>
    <row r="9" spans="1:7" x14ac:dyDescent="0.4">
      <c r="A9" s="59"/>
      <c r="B9" s="55" t="s">
        <v>5</v>
      </c>
      <c r="C9" s="56"/>
      <c r="D9" s="56"/>
      <c r="E9" s="56"/>
      <c r="F9" s="56"/>
      <c r="G9" s="57"/>
    </row>
    <row r="10" spans="1:7" x14ac:dyDescent="0.4">
      <c r="A10" s="60"/>
      <c r="B10" s="55"/>
      <c r="C10" s="55"/>
      <c r="D10" s="55"/>
      <c r="E10" s="55"/>
      <c r="F10" s="55"/>
      <c r="G10" s="55"/>
    </row>
    <row r="13" spans="1:7" x14ac:dyDescent="0.4">
      <c r="A13" s="53" t="s">
        <v>19</v>
      </c>
      <c r="B13" s="53"/>
      <c r="C13" s="53"/>
      <c r="D13" s="53"/>
      <c r="E13" s="53"/>
      <c r="F13" s="53"/>
      <c r="G13" s="53"/>
    </row>
    <row r="14" spans="1:7" x14ac:dyDescent="0.4">
      <c r="A14" s="53" t="s">
        <v>32</v>
      </c>
      <c r="B14" s="53"/>
      <c r="C14" s="53"/>
      <c r="D14" s="53"/>
      <c r="E14" s="53"/>
      <c r="F14" s="53"/>
      <c r="G14" s="53"/>
    </row>
    <row r="15" spans="1:7" x14ac:dyDescent="0.4">
      <c r="A15" s="53" t="s">
        <v>17</v>
      </c>
      <c r="B15" s="53"/>
      <c r="C15" s="53"/>
      <c r="D15" s="53"/>
      <c r="E15" s="53"/>
      <c r="F15" s="53"/>
      <c r="G15" s="53"/>
    </row>
  </sheetData>
  <mergeCells count="14">
    <mergeCell ref="A13:G13"/>
    <mergeCell ref="A14:G14"/>
    <mergeCell ref="A15:G15"/>
    <mergeCell ref="B1:G1"/>
    <mergeCell ref="B2:G2"/>
    <mergeCell ref="B3:G3"/>
    <mergeCell ref="B4:G4"/>
    <mergeCell ref="B5:G5"/>
    <mergeCell ref="B7:G7"/>
    <mergeCell ref="B8:G8"/>
    <mergeCell ref="B9:G9"/>
    <mergeCell ref="B10:G10"/>
    <mergeCell ref="A5:A10"/>
    <mergeCell ref="B6:G6"/>
  </mergeCells>
  <phoneticPr fontId="8" type="noConversion"/>
  <pageMargins left="0.69999998807907104" right="0.69999998807907104" top="0.75" bottom="0.75" header="0.30000001192092896" footer="0.30000001192092896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분반" prompt="1분반 또는 2분반 선택" xr:uid="{00000000-0002-0000-0000-000000000000}">
          <x14:formula1>
            <xm:f>도구!$K$2:$K$3</xm:f>
          </x14:formula1>
          <xm:sqref>B2</xm:sqref>
        </x14:dataValidation>
        <x14:dataValidation type="list" allowBlank="1" showInputMessage="1" showErrorMessage="1" promptTitle="조 번호" prompt="조 번호 선택!" xr:uid="{00000000-0002-0000-0000-000001000000}">
          <x14:formula1>
            <xm:f>도구!$M$2:$M$16</xm:f>
          </x14:formula1>
          <xm:sqref>B3:G3</xm:sqref>
        </x14:dataValidation>
        <x14:dataValidation type="list" allowBlank="1" showInputMessage="1" showErrorMessage="1" promptTitle="교과목명" prompt="해당하는 교과목명을 선택하면 됩니다." xr:uid="{00000000-0002-0000-0000-000002000000}">
          <x14:formula1>
            <xm:f>도구!$O$2:$O$5</xm:f>
          </x14:formula1>
          <xm:sqref>B1:G1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</sheetPr>
  <dimension ref="A1:L65"/>
  <sheetViews>
    <sheetView zoomScale="70" zoomScaleNormal="70" zoomScaleSheetLayoutView="100" workbookViewId="0">
      <pane ySplit="1" topLeftCell="A8" activePane="bottomLeft" state="frozen"/>
      <selection pane="bottomLeft" activeCell="L15" sqref="L15"/>
    </sheetView>
  </sheetViews>
  <sheetFormatPr defaultColWidth="8.59765625" defaultRowHeight="17.399999999999999" x14ac:dyDescent="0.4"/>
  <cols>
    <col min="1" max="1" width="8.59765625" style="3"/>
    <col min="2" max="2" width="53" style="4" customWidth="1"/>
    <col min="3" max="3" width="13.19921875" style="3" customWidth="1"/>
    <col min="4" max="4" width="12.59765625" style="3" bestFit="1" customWidth="1"/>
    <col min="5" max="5" width="13" style="3" bestFit="1" customWidth="1"/>
    <col min="6" max="6" width="14.8984375" customWidth="1"/>
    <col min="7" max="7" width="13.3984375" customWidth="1"/>
    <col min="8" max="8" width="13.59765625" customWidth="1"/>
    <col min="9" max="9" width="10.69921875" hidden="1" customWidth="1"/>
  </cols>
  <sheetData>
    <row r="1" spans="1:12" x14ac:dyDescent="0.4">
      <c r="A1" s="9" t="s">
        <v>50</v>
      </c>
      <c r="B1" s="10" t="s">
        <v>107</v>
      </c>
      <c r="C1" s="9" t="s">
        <v>99</v>
      </c>
      <c r="D1" s="9" t="s">
        <v>96</v>
      </c>
      <c r="E1" s="9" t="s">
        <v>105</v>
      </c>
      <c r="F1" s="9" t="s">
        <v>125</v>
      </c>
      <c r="G1" s="9" t="s">
        <v>104</v>
      </c>
      <c r="H1" s="9" t="s">
        <v>35</v>
      </c>
      <c r="I1" s="9" t="s">
        <v>104</v>
      </c>
    </row>
    <row r="2" spans="1:12" x14ac:dyDescent="0.4">
      <c r="A2" s="36" t="s">
        <v>117</v>
      </c>
      <c r="B2" s="37" t="s">
        <v>9</v>
      </c>
      <c r="C2" s="36">
        <v>0</v>
      </c>
      <c r="D2" s="36" t="s">
        <v>65</v>
      </c>
      <c r="E2" s="36" t="s">
        <v>42</v>
      </c>
      <c r="F2" s="41" t="s">
        <v>187</v>
      </c>
      <c r="G2" s="36" t="b">
        <v>0</v>
      </c>
      <c r="H2" s="41" t="s">
        <v>170</v>
      </c>
      <c r="I2" s="6" t="b">
        <v>0</v>
      </c>
    </row>
    <row r="3" spans="1:12" x14ac:dyDescent="0.4">
      <c r="A3" s="8" t="s">
        <v>83</v>
      </c>
      <c r="B3" s="7" t="s">
        <v>8</v>
      </c>
      <c r="C3" s="8">
        <v>1</v>
      </c>
      <c r="D3" s="8" t="s">
        <v>65</v>
      </c>
      <c r="E3" s="8" t="s">
        <v>42</v>
      </c>
      <c r="F3" s="40" t="s">
        <v>186</v>
      </c>
      <c r="G3" s="13" t="b">
        <v>0</v>
      </c>
      <c r="H3" s="40" t="s">
        <v>155</v>
      </c>
      <c r="I3" s="6" t="b">
        <v>0</v>
      </c>
    </row>
    <row r="4" spans="1:12" x14ac:dyDescent="0.4">
      <c r="A4" s="8" t="s">
        <v>84</v>
      </c>
      <c r="B4" s="7" t="s">
        <v>151</v>
      </c>
      <c r="C4" s="8">
        <v>1</v>
      </c>
      <c r="D4" s="8" t="s">
        <v>56</v>
      </c>
      <c r="E4" s="8" t="s">
        <v>42</v>
      </c>
      <c r="F4" s="20" t="s">
        <v>185</v>
      </c>
      <c r="G4" s="13" t="b">
        <v>0</v>
      </c>
      <c r="H4" s="20" t="s">
        <v>155</v>
      </c>
      <c r="I4" s="6" t="b">
        <v>0</v>
      </c>
    </row>
    <row r="5" spans="1:12" x14ac:dyDescent="0.4">
      <c r="A5" s="36" t="s">
        <v>85</v>
      </c>
      <c r="B5" s="37" t="s">
        <v>2</v>
      </c>
      <c r="C5" s="36">
        <v>0</v>
      </c>
      <c r="D5" s="36" t="s">
        <v>56</v>
      </c>
      <c r="E5" s="36" t="s">
        <v>42</v>
      </c>
      <c r="F5" s="41" t="s">
        <v>190</v>
      </c>
      <c r="G5" s="36" t="b">
        <v>0</v>
      </c>
      <c r="H5" s="41" t="s">
        <v>156</v>
      </c>
      <c r="I5" s="6" t="b">
        <v>0</v>
      </c>
    </row>
    <row r="6" spans="1:12" x14ac:dyDescent="0.4">
      <c r="A6" s="8" t="s">
        <v>86</v>
      </c>
      <c r="B6" s="7" t="s">
        <v>154</v>
      </c>
      <c r="C6" s="8">
        <v>5</v>
      </c>
      <c r="D6" s="8" t="s">
        <v>68</v>
      </c>
      <c r="E6" s="8" t="s">
        <v>42</v>
      </c>
      <c r="F6" s="20" t="s">
        <v>188</v>
      </c>
      <c r="G6" s="13" t="b">
        <v>0</v>
      </c>
      <c r="H6" s="40" t="s">
        <v>155</v>
      </c>
      <c r="I6" s="6" t="b">
        <v>0</v>
      </c>
    </row>
    <row r="7" spans="1:12" x14ac:dyDescent="0.4">
      <c r="A7" s="20" t="s">
        <v>106</v>
      </c>
      <c r="B7" s="7" t="s">
        <v>150</v>
      </c>
      <c r="C7" s="8">
        <v>3</v>
      </c>
      <c r="D7" s="8" t="s">
        <v>56</v>
      </c>
      <c r="E7" s="8" t="s">
        <v>42</v>
      </c>
      <c r="F7" s="8" t="s">
        <v>188</v>
      </c>
      <c r="G7" s="20" t="b">
        <v>0</v>
      </c>
      <c r="H7" s="20" t="s">
        <v>155</v>
      </c>
      <c r="I7" s="6" t="b">
        <v>0</v>
      </c>
    </row>
    <row r="8" spans="1:12" x14ac:dyDescent="0.4">
      <c r="A8" s="20" t="s">
        <v>143</v>
      </c>
      <c r="B8" s="7" t="s">
        <v>152</v>
      </c>
      <c r="C8" s="8">
        <v>5</v>
      </c>
      <c r="D8" s="8" t="s">
        <v>68</v>
      </c>
      <c r="E8" s="8" t="s">
        <v>42</v>
      </c>
      <c r="F8" s="40" t="s">
        <v>189</v>
      </c>
      <c r="G8" s="20" t="b">
        <v>0</v>
      </c>
      <c r="H8" s="40" t="s">
        <v>157</v>
      </c>
      <c r="I8" s="6" t="b">
        <v>0</v>
      </c>
    </row>
    <row r="9" spans="1:12" x14ac:dyDescent="0.4">
      <c r="A9" s="36" t="s">
        <v>101</v>
      </c>
      <c r="B9" s="37" t="s">
        <v>10</v>
      </c>
      <c r="C9" s="36">
        <v>0</v>
      </c>
      <c r="D9" s="36" t="s">
        <v>56</v>
      </c>
      <c r="E9" s="36" t="s">
        <v>42</v>
      </c>
      <c r="F9" s="41" t="s">
        <v>191</v>
      </c>
      <c r="G9" s="36" t="b">
        <v>0</v>
      </c>
      <c r="H9" s="41" t="s">
        <v>158</v>
      </c>
      <c r="I9" s="6" t="b">
        <v>0</v>
      </c>
    </row>
    <row r="10" spans="1:12" x14ac:dyDescent="0.4">
      <c r="A10" s="8" t="s">
        <v>75</v>
      </c>
      <c r="B10" s="7" t="s">
        <v>153</v>
      </c>
      <c r="C10" s="8">
        <v>3</v>
      </c>
      <c r="D10" s="8" t="s">
        <v>56</v>
      </c>
      <c r="E10" s="8" t="s">
        <v>42</v>
      </c>
      <c r="F10" s="40" t="s">
        <v>191</v>
      </c>
      <c r="G10" s="20" t="b">
        <v>0</v>
      </c>
      <c r="H10" s="40" t="s">
        <v>158</v>
      </c>
      <c r="I10" s="6" t="b">
        <v>0</v>
      </c>
    </row>
    <row r="11" spans="1:12" x14ac:dyDescent="0.4">
      <c r="A11" s="36" t="s">
        <v>111</v>
      </c>
      <c r="B11" s="37" t="s">
        <v>11</v>
      </c>
      <c r="C11" s="36">
        <v>0</v>
      </c>
      <c r="D11" s="36" t="s">
        <v>68</v>
      </c>
      <c r="E11" s="36" t="s">
        <v>42</v>
      </c>
      <c r="F11" s="41" t="s">
        <v>192</v>
      </c>
      <c r="G11" s="36" t="b">
        <v>0</v>
      </c>
      <c r="H11" s="41" t="s">
        <v>159</v>
      </c>
      <c r="I11" s="6" t="b">
        <v>0</v>
      </c>
    </row>
    <row r="12" spans="1:12" ht="34.799999999999997" x14ac:dyDescent="0.4">
      <c r="A12" s="20" t="s">
        <v>74</v>
      </c>
      <c r="B12" s="7" t="s">
        <v>140</v>
      </c>
      <c r="C12" s="20">
        <v>-1</v>
      </c>
      <c r="D12" s="20" t="s">
        <v>68</v>
      </c>
      <c r="E12" s="20" t="s">
        <v>42</v>
      </c>
      <c r="F12" s="40" t="s">
        <v>193</v>
      </c>
      <c r="G12" s="20" t="b">
        <v>0</v>
      </c>
      <c r="H12" s="40" t="s">
        <v>160</v>
      </c>
      <c r="I12" s="6" t="b">
        <v>0</v>
      </c>
    </row>
    <row r="13" spans="1:12" x14ac:dyDescent="0.4">
      <c r="A13" s="20" t="s">
        <v>72</v>
      </c>
      <c r="B13" s="7" t="s">
        <v>149</v>
      </c>
      <c r="C13" s="20">
        <v>-1</v>
      </c>
      <c r="D13" s="20" t="s">
        <v>56</v>
      </c>
      <c r="E13" s="20" t="s">
        <v>42</v>
      </c>
      <c r="F13" s="20" t="s">
        <v>193</v>
      </c>
      <c r="G13" s="20" t="b">
        <v>0</v>
      </c>
      <c r="H13" s="40" t="s">
        <v>157</v>
      </c>
      <c r="I13" s="6" t="b">
        <v>0</v>
      </c>
      <c r="L13" s="46"/>
    </row>
    <row r="14" spans="1:12" x14ac:dyDescent="0.4">
      <c r="A14" s="36" t="s">
        <v>100</v>
      </c>
      <c r="B14" s="37" t="s">
        <v>28</v>
      </c>
      <c r="C14" s="36">
        <v>0</v>
      </c>
      <c r="D14" s="38" t="s">
        <v>68</v>
      </c>
      <c r="E14" s="36" t="s">
        <v>42</v>
      </c>
      <c r="F14" s="41" t="s">
        <v>194</v>
      </c>
      <c r="G14" s="36" t="b">
        <v>0</v>
      </c>
      <c r="H14" s="41" t="s">
        <v>178</v>
      </c>
      <c r="I14" s="6" t="b">
        <v>0</v>
      </c>
      <c r="L14" s="46"/>
    </row>
    <row r="15" spans="1:12" x14ac:dyDescent="0.4">
      <c r="A15" s="8" t="s">
        <v>97</v>
      </c>
      <c r="B15" s="7" t="s">
        <v>27</v>
      </c>
      <c r="C15" s="8">
        <v>1</v>
      </c>
      <c r="D15" s="39" t="s">
        <v>68</v>
      </c>
      <c r="E15" s="39" t="s">
        <v>42</v>
      </c>
      <c r="F15" s="8" t="s">
        <v>195</v>
      </c>
      <c r="G15" s="8" t="b">
        <v>0</v>
      </c>
      <c r="H15" s="40" t="s">
        <v>177</v>
      </c>
      <c r="I15" s="6" t="b">
        <v>0</v>
      </c>
      <c r="L15" s="46"/>
    </row>
    <row r="16" spans="1:12" x14ac:dyDescent="0.4">
      <c r="A16" s="8" t="s">
        <v>141</v>
      </c>
      <c r="B16" s="7" t="s">
        <v>135</v>
      </c>
      <c r="C16" s="8">
        <v>1</v>
      </c>
      <c r="D16" s="8" t="s">
        <v>68</v>
      </c>
      <c r="E16" s="39" t="s">
        <v>42</v>
      </c>
      <c r="F16" s="8" t="s">
        <v>195</v>
      </c>
      <c r="G16" s="8" t="b">
        <v>0</v>
      </c>
      <c r="H16" s="40" t="s">
        <v>177</v>
      </c>
      <c r="I16" s="6" t="b">
        <v>0</v>
      </c>
    </row>
    <row r="17" spans="1:9" x14ac:dyDescent="0.4">
      <c r="A17" s="8" t="s">
        <v>148</v>
      </c>
      <c r="B17" s="4" t="s">
        <v>24</v>
      </c>
      <c r="C17" s="8">
        <v>1</v>
      </c>
      <c r="D17" s="8" t="s">
        <v>68</v>
      </c>
      <c r="E17" s="39" t="s">
        <v>42</v>
      </c>
      <c r="F17" s="8" t="s">
        <v>195</v>
      </c>
      <c r="G17" s="8" t="b">
        <v>0</v>
      </c>
      <c r="H17" s="40" t="s">
        <v>174</v>
      </c>
      <c r="I17" s="6" t="b">
        <v>0</v>
      </c>
    </row>
    <row r="18" spans="1:9" x14ac:dyDescent="0.4">
      <c r="A18" s="8" t="s">
        <v>142</v>
      </c>
      <c r="B18" s="7" t="s">
        <v>134</v>
      </c>
      <c r="C18" s="8">
        <v>1</v>
      </c>
      <c r="D18" s="8" t="s">
        <v>56</v>
      </c>
      <c r="E18" s="8" t="s">
        <v>42</v>
      </c>
      <c r="F18" s="8" t="s">
        <v>195</v>
      </c>
      <c r="G18" s="8" t="b">
        <v>0</v>
      </c>
      <c r="H18" s="40" t="s">
        <v>174</v>
      </c>
      <c r="I18" s="6" t="b">
        <v>0</v>
      </c>
    </row>
    <row r="19" spans="1:9" x14ac:dyDescent="0.4">
      <c r="A19" s="36" t="s">
        <v>79</v>
      </c>
      <c r="B19" s="37" t="s">
        <v>29</v>
      </c>
      <c r="C19" s="36">
        <v>0</v>
      </c>
      <c r="D19" s="38" t="s">
        <v>68</v>
      </c>
      <c r="E19" s="36" t="s">
        <v>42</v>
      </c>
      <c r="F19" s="41" t="s">
        <v>196</v>
      </c>
      <c r="G19" s="36" t="b">
        <v>0</v>
      </c>
      <c r="H19" s="41" t="s">
        <v>173</v>
      </c>
      <c r="I19" s="6" t="b">
        <v>0</v>
      </c>
    </row>
    <row r="20" spans="1:9" x14ac:dyDescent="0.4">
      <c r="A20" s="40" t="s">
        <v>164</v>
      </c>
      <c r="B20" s="45" t="s">
        <v>169</v>
      </c>
      <c r="C20" s="20">
        <v>3</v>
      </c>
      <c r="D20" s="20" t="s">
        <v>56</v>
      </c>
      <c r="E20" s="39" t="s">
        <v>42</v>
      </c>
      <c r="F20" s="20" t="s">
        <v>197</v>
      </c>
      <c r="G20" s="20" t="b">
        <v>0</v>
      </c>
      <c r="H20" s="47" t="s">
        <v>177</v>
      </c>
      <c r="I20" s="6"/>
    </row>
    <row r="21" spans="1:9" x14ac:dyDescent="0.4">
      <c r="A21" s="40" t="s">
        <v>162</v>
      </c>
      <c r="B21" s="7" t="s">
        <v>139</v>
      </c>
      <c r="C21" s="20">
        <v>5</v>
      </c>
      <c r="D21" s="39" t="s">
        <v>68</v>
      </c>
      <c r="E21" s="39" t="s">
        <v>42</v>
      </c>
      <c r="F21" s="20" t="s">
        <v>197</v>
      </c>
      <c r="G21" s="20" t="b">
        <v>0</v>
      </c>
      <c r="H21" s="40" t="s">
        <v>173</v>
      </c>
      <c r="I21" s="6" t="b">
        <v>0</v>
      </c>
    </row>
    <row r="22" spans="1:9" ht="37.5" customHeight="1" x14ac:dyDescent="0.4">
      <c r="A22" s="40" t="s">
        <v>163</v>
      </c>
      <c r="B22" s="45" t="s">
        <v>274</v>
      </c>
      <c r="C22" s="20">
        <v>3</v>
      </c>
      <c r="D22" s="20" t="s">
        <v>65</v>
      </c>
      <c r="E22" s="20" t="s">
        <v>42</v>
      </c>
      <c r="F22" s="20" t="s">
        <v>197</v>
      </c>
      <c r="G22" s="20" t="b">
        <v>0</v>
      </c>
      <c r="H22" s="40" t="s">
        <v>177</v>
      </c>
      <c r="I22" s="6" t="b">
        <v>0</v>
      </c>
    </row>
    <row r="23" spans="1:9" ht="15" customHeight="1" x14ac:dyDescent="0.4">
      <c r="A23" s="40" t="s">
        <v>275</v>
      </c>
      <c r="B23" s="45" t="s">
        <v>276</v>
      </c>
      <c r="C23" s="20">
        <v>-1</v>
      </c>
      <c r="D23" s="20" t="s">
        <v>65</v>
      </c>
      <c r="E23" s="20" t="s">
        <v>42</v>
      </c>
      <c r="F23" s="20" t="s">
        <v>197</v>
      </c>
      <c r="G23" s="20" t="b">
        <v>0</v>
      </c>
      <c r="H23" s="40" t="s">
        <v>177</v>
      </c>
      <c r="I23" s="6" t="b">
        <v>0</v>
      </c>
    </row>
    <row r="24" spans="1:9" ht="16.5" customHeight="1" x14ac:dyDescent="0.4">
      <c r="A24" s="43" t="s">
        <v>277</v>
      </c>
      <c r="B24" s="44" t="s">
        <v>176</v>
      </c>
      <c r="C24" s="20">
        <v>3</v>
      </c>
      <c r="D24" s="39" t="s">
        <v>68</v>
      </c>
      <c r="E24" s="20" t="s">
        <v>42</v>
      </c>
      <c r="F24" s="20" t="s">
        <v>197</v>
      </c>
      <c r="G24" s="20" t="b">
        <v>0</v>
      </c>
      <c r="H24" s="40" t="s">
        <v>179</v>
      </c>
      <c r="I24" s="6" t="b">
        <v>0</v>
      </c>
    </row>
    <row r="25" spans="1:9" ht="15" customHeight="1" x14ac:dyDescent="0.4">
      <c r="A25" s="43" t="s">
        <v>278</v>
      </c>
      <c r="B25" s="44" t="s">
        <v>168</v>
      </c>
      <c r="C25" s="20">
        <v>-1</v>
      </c>
      <c r="D25" s="39" t="s">
        <v>68</v>
      </c>
      <c r="E25" s="20" t="s">
        <v>42</v>
      </c>
      <c r="F25" s="20" t="s">
        <v>197</v>
      </c>
      <c r="G25" s="20" t="b">
        <v>0</v>
      </c>
      <c r="H25" s="40" t="s">
        <v>179</v>
      </c>
      <c r="I25" s="6" t="b">
        <v>0</v>
      </c>
    </row>
    <row r="26" spans="1:9" ht="15" customHeight="1" x14ac:dyDescent="0.4">
      <c r="A26" s="36" t="s">
        <v>93</v>
      </c>
      <c r="B26" s="37" t="s">
        <v>30</v>
      </c>
      <c r="C26" s="36">
        <v>0</v>
      </c>
      <c r="D26" s="38" t="s">
        <v>68</v>
      </c>
      <c r="E26" s="36" t="s">
        <v>42</v>
      </c>
      <c r="F26" s="41" t="s">
        <v>198</v>
      </c>
      <c r="G26" s="36" t="b">
        <v>0</v>
      </c>
      <c r="H26" s="41" t="s">
        <v>174</v>
      </c>
      <c r="I26" s="6" t="b">
        <v>0</v>
      </c>
    </row>
    <row r="27" spans="1:9" ht="15" customHeight="1" x14ac:dyDescent="0.4">
      <c r="A27" s="8" t="s">
        <v>144</v>
      </c>
      <c r="B27" s="7" t="s">
        <v>71</v>
      </c>
      <c r="C27" s="8">
        <v>5</v>
      </c>
      <c r="D27" s="39" t="s">
        <v>56</v>
      </c>
      <c r="E27" s="39" t="s">
        <v>42</v>
      </c>
      <c r="F27" s="40" t="s">
        <v>198</v>
      </c>
      <c r="G27" s="8" t="b">
        <v>0</v>
      </c>
      <c r="H27" s="40" t="s">
        <v>174</v>
      </c>
      <c r="I27" s="6" t="b">
        <v>0</v>
      </c>
    </row>
    <row r="28" spans="1:9" ht="15" customHeight="1" x14ac:dyDescent="0.4">
      <c r="A28" s="36" t="s">
        <v>145</v>
      </c>
      <c r="B28" s="42" t="s">
        <v>161</v>
      </c>
      <c r="C28" s="36">
        <v>0</v>
      </c>
      <c r="D28" s="38" t="s">
        <v>68</v>
      </c>
      <c r="E28" s="36" t="s">
        <v>42</v>
      </c>
      <c r="F28" s="41" t="s">
        <v>199</v>
      </c>
      <c r="G28" s="36" t="b">
        <v>0</v>
      </c>
      <c r="H28" s="41" t="s">
        <v>179</v>
      </c>
      <c r="I28" s="6" t="b">
        <v>0</v>
      </c>
    </row>
    <row r="29" spans="1:9" x14ac:dyDescent="0.4">
      <c r="A29" s="8" t="s">
        <v>146</v>
      </c>
      <c r="B29" s="7" t="s">
        <v>137</v>
      </c>
      <c r="C29" s="8">
        <v>5</v>
      </c>
      <c r="D29" s="39" t="s">
        <v>68</v>
      </c>
      <c r="E29" s="39" t="s">
        <v>42</v>
      </c>
      <c r="F29" s="40" t="s">
        <v>199</v>
      </c>
      <c r="G29" s="8" t="b">
        <v>0</v>
      </c>
      <c r="H29" s="40" t="s">
        <v>179</v>
      </c>
      <c r="I29" s="6" t="b">
        <v>0</v>
      </c>
    </row>
    <row r="30" spans="1:9" x14ac:dyDescent="0.4">
      <c r="A30" s="8" t="s">
        <v>147</v>
      </c>
      <c r="B30" s="7" t="s">
        <v>136</v>
      </c>
      <c r="C30" s="8">
        <v>2</v>
      </c>
      <c r="D30" s="39" t="s">
        <v>56</v>
      </c>
      <c r="E30" s="48" t="s">
        <v>42</v>
      </c>
      <c r="F30" s="40" t="s">
        <v>199</v>
      </c>
      <c r="G30" s="8" t="b">
        <v>0</v>
      </c>
      <c r="H30" s="40" t="s">
        <v>179</v>
      </c>
      <c r="I30" s="6" t="b">
        <v>0</v>
      </c>
    </row>
    <row r="31" spans="1:9" ht="15" customHeight="1" x14ac:dyDescent="0.4">
      <c r="A31" s="41" t="s">
        <v>165</v>
      </c>
      <c r="B31" s="37" t="s">
        <v>70</v>
      </c>
      <c r="C31" s="36">
        <v>0</v>
      </c>
      <c r="D31" s="38" t="s">
        <v>68</v>
      </c>
      <c r="E31" s="36" t="s">
        <v>42</v>
      </c>
      <c r="F31" s="41" t="s">
        <v>200</v>
      </c>
      <c r="G31" s="36" t="b">
        <v>0</v>
      </c>
      <c r="H31" s="41" t="s">
        <v>172</v>
      </c>
      <c r="I31" s="6" t="b">
        <v>0</v>
      </c>
    </row>
    <row r="32" spans="1:9" ht="15" customHeight="1" x14ac:dyDescent="0.4">
      <c r="A32" s="40" t="s">
        <v>166</v>
      </c>
      <c r="B32" s="7" t="s">
        <v>138</v>
      </c>
      <c r="C32" s="8">
        <v>3</v>
      </c>
      <c r="D32" s="39" t="s">
        <v>68</v>
      </c>
      <c r="E32" s="39" t="s">
        <v>42</v>
      </c>
      <c r="F32" s="40" t="s">
        <v>200</v>
      </c>
      <c r="G32" s="8" t="b">
        <v>0</v>
      </c>
      <c r="H32" s="40" t="s">
        <v>175</v>
      </c>
      <c r="I32" s="6" t="b">
        <v>0</v>
      </c>
    </row>
    <row r="33" spans="1:9" ht="15" customHeight="1" x14ac:dyDescent="0.4">
      <c r="A33" s="40" t="s">
        <v>167</v>
      </c>
      <c r="B33" s="7" t="s">
        <v>33</v>
      </c>
      <c r="C33" s="8">
        <v>1</v>
      </c>
      <c r="D33" s="39" t="s">
        <v>56</v>
      </c>
      <c r="E33" s="39" t="s">
        <v>42</v>
      </c>
      <c r="F33" s="40" t="s">
        <v>200</v>
      </c>
      <c r="G33" s="8" t="b">
        <v>0</v>
      </c>
      <c r="H33" s="40" t="s">
        <v>171</v>
      </c>
      <c r="I33" s="6" t="b">
        <v>0</v>
      </c>
    </row>
    <row r="34" spans="1:9" ht="15" customHeight="1" x14ac:dyDescent="0.4">
      <c r="A34" s="8"/>
      <c r="B34" s="7"/>
      <c r="C34" s="8"/>
      <c r="D34" s="8"/>
      <c r="E34" s="8"/>
      <c r="F34" s="8"/>
      <c r="G34" s="13"/>
      <c r="H34" s="8"/>
      <c r="I34" s="6" t="b">
        <v>0</v>
      </c>
    </row>
    <row r="35" spans="1:9" x14ac:dyDescent="0.4">
      <c r="A35" s="8"/>
      <c r="B35" s="7"/>
      <c r="C35" s="8"/>
      <c r="D35" s="8"/>
      <c r="E35" s="8"/>
      <c r="F35" s="8"/>
      <c r="G35" s="13"/>
      <c r="H35" s="8"/>
      <c r="I35" s="6" t="b">
        <v>0</v>
      </c>
    </row>
    <row r="36" spans="1:9" x14ac:dyDescent="0.4">
      <c r="A36" s="8"/>
      <c r="B36" s="7"/>
      <c r="C36" s="8"/>
      <c r="D36" s="8"/>
      <c r="E36" s="8"/>
      <c r="F36" s="8"/>
      <c r="G36" s="13"/>
      <c r="H36" s="8"/>
      <c r="I36" s="6"/>
    </row>
    <row r="37" spans="1:9" x14ac:dyDescent="0.4">
      <c r="A37" s="8"/>
      <c r="B37" s="7"/>
      <c r="C37" s="8"/>
      <c r="D37" s="8"/>
      <c r="E37" s="8"/>
      <c r="F37" s="8"/>
      <c r="G37" s="13"/>
      <c r="H37" s="8"/>
      <c r="I37" s="6"/>
    </row>
    <row r="38" spans="1:9" x14ac:dyDescent="0.4">
      <c r="A38" s="8"/>
      <c r="B38" s="7"/>
      <c r="C38" s="8"/>
      <c r="D38" s="8"/>
      <c r="E38" s="8"/>
      <c r="F38" s="8"/>
      <c r="G38" s="13"/>
      <c r="H38" s="8"/>
      <c r="I38" s="6"/>
    </row>
    <row r="39" spans="1:9" x14ac:dyDescent="0.4">
      <c r="A39" s="8"/>
      <c r="B39" s="7"/>
      <c r="C39" s="8"/>
      <c r="D39" s="8"/>
      <c r="E39" s="8"/>
      <c r="F39" s="8"/>
      <c r="G39" s="13"/>
      <c r="H39" s="8"/>
      <c r="I39" s="6"/>
    </row>
    <row r="40" spans="1:9" x14ac:dyDescent="0.4">
      <c r="A40" s="8"/>
      <c r="B40" s="7"/>
      <c r="C40" s="8"/>
      <c r="D40" s="8"/>
      <c r="E40" s="8"/>
      <c r="F40" s="8"/>
      <c r="G40" s="13"/>
      <c r="H40" s="8"/>
      <c r="I40" s="6"/>
    </row>
    <row r="41" spans="1:9" x14ac:dyDescent="0.4">
      <c r="A41" s="8"/>
      <c r="B41" s="7"/>
      <c r="C41" s="8"/>
      <c r="D41" s="8"/>
      <c r="E41" s="8"/>
      <c r="F41" s="8"/>
      <c r="G41" s="13"/>
      <c r="H41" s="8"/>
      <c r="I41" s="6"/>
    </row>
    <row r="42" spans="1:9" x14ac:dyDescent="0.4">
      <c r="A42" s="8"/>
      <c r="B42" s="7"/>
      <c r="C42" s="8"/>
      <c r="D42" s="8"/>
      <c r="E42" s="8"/>
      <c r="F42" s="8"/>
      <c r="G42" s="13"/>
      <c r="H42" s="8"/>
      <c r="I42" s="6"/>
    </row>
    <row r="43" spans="1:9" x14ac:dyDescent="0.4">
      <c r="A43" s="8"/>
      <c r="B43" s="7"/>
      <c r="C43" s="8"/>
      <c r="D43" s="8"/>
      <c r="E43" s="8"/>
      <c r="F43" s="8"/>
      <c r="G43" s="13"/>
      <c r="H43" s="8"/>
      <c r="I43" s="6"/>
    </row>
    <row r="44" spans="1:9" x14ac:dyDescent="0.4">
      <c r="A44" s="8"/>
      <c r="B44" s="7"/>
      <c r="C44" s="8"/>
      <c r="D44" s="8"/>
      <c r="E44" s="8"/>
      <c r="F44" s="8"/>
      <c r="G44" s="13"/>
      <c r="H44" s="8"/>
      <c r="I44" s="6"/>
    </row>
    <row r="45" spans="1:9" x14ac:dyDescent="0.4">
      <c r="A45" s="8"/>
      <c r="B45" s="7"/>
      <c r="C45" s="8"/>
      <c r="D45" s="8"/>
      <c r="E45" s="8"/>
      <c r="F45" s="8"/>
      <c r="G45" s="13"/>
      <c r="H45" s="8"/>
      <c r="I45" s="6"/>
    </row>
    <row r="46" spans="1:9" x14ac:dyDescent="0.4">
      <c r="A46" s="8"/>
      <c r="B46" s="7"/>
      <c r="C46" s="8"/>
      <c r="D46" s="8"/>
      <c r="E46" s="8"/>
      <c r="F46" s="8"/>
      <c r="G46" s="13"/>
      <c r="H46" s="8"/>
      <c r="I46" s="6"/>
    </row>
    <row r="47" spans="1:9" x14ac:dyDescent="0.4">
      <c r="A47" s="8"/>
      <c r="B47" s="7"/>
      <c r="C47" s="8"/>
      <c r="D47" s="8"/>
      <c r="E47" s="8"/>
      <c r="F47" s="8"/>
      <c r="G47" s="13"/>
      <c r="H47" s="8"/>
      <c r="I47" s="6"/>
    </row>
    <row r="48" spans="1:9" x14ac:dyDescent="0.4">
      <c r="A48" s="8"/>
      <c r="B48" s="7"/>
      <c r="C48" s="8"/>
      <c r="D48" s="8"/>
      <c r="E48" s="8"/>
      <c r="F48" s="8"/>
      <c r="G48" s="13"/>
      <c r="H48" s="8"/>
      <c r="I48" s="6"/>
    </row>
    <row r="49" spans="1:9" x14ac:dyDescent="0.4">
      <c r="A49" s="8"/>
      <c r="B49" s="7"/>
      <c r="C49" s="8"/>
      <c r="D49" s="8"/>
      <c r="E49" s="8"/>
      <c r="F49" s="8"/>
      <c r="G49" s="13"/>
      <c r="H49" s="8"/>
      <c r="I49" s="6"/>
    </row>
    <row r="50" spans="1:9" x14ac:dyDescent="0.4">
      <c r="A50" s="8"/>
      <c r="B50" s="7"/>
      <c r="C50" s="8"/>
      <c r="D50" s="8"/>
      <c r="E50" s="8"/>
      <c r="F50" s="8"/>
      <c r="G50" s="13"/>
      <c r="H50" s="8"/>
      <c r="I50" s="6"/>
    </row>
    <row r="51" spans="1:9" x14ac:dyDescent="0.4">
      <c r="B51" s="27" t="s">
        <v>119</v>
      </c>
      <c r="C51" s="26">
        <f>SUM(C2:C50)</f>
        <v>48</v>
      </c>
      <c r="D51" s="21" t="s">
        <v>128</v>
      </c>
      <c r="E51" s="21">
        <f>SUMIF(E2:E50,"완료",C2:C50)</f>
        <v>48</v>
      </c>
      <c r="F51" s="22" t="s">
        <v>126</v>
      </c>
      <c r="G51" s="23">
        <f>SUMIF(G2:G50,TRUE,C2:C50)</f>
        <v>0</v>
      </c>
      <c r="I51" s="6"/>
    </row>
    <row r="52" spans="1:9" ht="34.799999999999997" x14ac:dyDescent="0.4">
      <c r="B52" s="17"/>
      <c r="C52" s="14"/>
      <c r="D52" s="31" t="s">
        <v>25</v>
      </c>
      <c r="E52" s="24">
        <f>SUMIFS(C2:C50,E2:E50,"완료",G2:G50,TRUE)</f>
        <v>0</v>
      </c>
      <c r="F52" s="15"/>
      <c r="G52" s="14"/>
    </row>
    <row r="53" spans="1:9" ht="31.2" customHeight="1" x14ac:dyDescent="0.4">
      <c r="B53" s="35" t="s">
        <v>127</v>
      </c>
      <c r="C53" s="26">
        <f>COUNTA(A2:A50)-COUNTIF(C2:C50,0)-COUNTIF(C2:C50,-1)</f>
        <v>19</v>
      </c>
      <c r="D53" s="14"/>
      <c r="E53" s="14"/>
      <c r="F53" s="25" t="s">
        <v>26</v>
      </c>
      <c r="G53" s="26">
        <f>G51+E51-E52</f>
        <v>48</v>
      </c>
    </row>
    <row r="54" spans="1:9" ht="139.19999999999999" x14ac:dyDescent="0.4">
      <c r="A54" s="2" t="s">
        <v>14</v>
      </c>
      <c r="B54" s="2"/>
      <c r="C54" s="2"/>
      <c r="D54" s="2"/>
      <c r="E54" s="2"/>
      <c r="F54" s="2"/>
      <c r="G54" s="2"/>
      <c r="H54" s="2"/>
    </row>
    <row r="55" spans="1:9" ht="16.5" customHeight="1" x14ac:dyDescent="0.4">
      <c r="A55" s="1" t="s">
        <v>18</v>
      </c>
      <c r="B55" s="1"/>
      <c r="C55" s="1"/>
      <c r="D55" s="1"/>
      <c r="E55" s="1"/>
      <c r="F55" s="1"/>
      <c r="G55" s="1"/>
      <c r="H55" s="1"/>
      <c r="I55" s="2"/>
    </row>
    <row r="56" spans="1:9" x14ac:dyDescent="0.4">
      <c r="I56" s="1"/>
    </row>
    <row r="57" spans="1:9" x14ac:dyDescent="0.4">
      <c r="B57" s="18" t="s">
        <v>22</v>
      </c>
    </row>
    <row r="58" spans="1:9" x14ac:dyDescent="0.4">
      <c r="B58" s="18" t="s">
        <v>21</v>
      </c>
    </row>
    <row r="59" spans="1:9" x14ac:dyDescent="0.4">
      <c r="B59" s="18" t="s">
        <v>20</v>
      </c>
    </row>
    <row r="60" spans="1:9" x14ac:dyDescent="0.4">
      <c r="B60" s="18" t="s">
        <v>16</v>
      </c>
    </row>
    <row r="61" spans="1:9" x14ac:dyDescent="0.4">
      <c r="B61" s="18" t="s">
        <v>12</v>
      </c>
    </row>
    <row r="62" spans="1:9" x14ac:dyDescent="0.4">
      <c r="B62" s="30"/>
    </row>
    <row r="63" spans="1:9" x14ac:dyDescent="0.4">
      <c r="B63" s="28" t="s">
        <v>15</v>
      </c>
    </row>
    <row r="64" spans="1:9" x14ac:dyDescent="0.4">
      <c r="B64" s="29" t="s">
        <v>23</v>
      </c>
    </row>
    <row r="65" ht="15" customHeight="1" x14ac:dyDescent="0.4"/>
  </sheetData>
  <autoFilter ref="A1:I43" xr:uid="{00000000-0009-0000-0000-000001000000}"/>
  <phoneticPr fontId="8" type="noConversion"/>
  <conditionalFormatting sqref="A2:I11 I14:I51 A34:H50 A14:H16 A17 C17:H17 A26:H30 A18:H19 A12:B13 D12:I13">
    <cfRule type="expression" dxfId="2" priority="160">
      <formula>"="</formula>
    </cfRule>
    <cfRule type="expression" dxfId="1" priority="161">
      <formula>"="</formula>
    </cfRule>
    <cfRule type="expression" dxfId="0" priority="162">
      <formula>"="</formula>
    </cfRule>
  </conditionalFormatting>
  <conditionalFormatting sqref="I2:I51">
    <cfRule type="cellIs" dxfId="120" priority="143" operator="equal">
      <formula>TRUE</formula>
    </cfRule>
  </conditionalFormatting>
  <conditionalFormatting sqref="C34:C50 C2:C11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34:A50 A2:A13">
    <cfRule type="duplicateValues" dxfId="119" priority="289"/>
  </conditionalFormatting>
  <conditionalFormatting sqref="G34:G50 G2:G13">
    <cfRule type="cellIs" dxfId="118" priority="140" operator="equal">
      <formula>"="</formula>
    </cfRule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{9FA1081B-1BCC-4393-A4D4-E2D4E0F10E5F}</x14:id>
        </ext>
      </extLst>
    </cfRule>
  </conditionalFormatting>
  <conditionalFormatting sqref="C14:C16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{999DCD5D-899B-4F6B-9AA4-3E9FBF122068}</x14:id>
        </ext>
      </extLst>
    </cfRule>
  </conditionalFormatting>
  <conditionalFormatting sqref="A14:A16">
    <cfRule type="duplicateValues" dxfId="117" priority="139"/>
  </conditionalFormatting>
  <conditionalFormatting sqref="G14:G16">
    <cfRule type="cellIs" dxfId="116" priority="136" operator="equal">
      <formula>"="</formula>
    </cfRule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{DEE26012-2EC8-4D70-B28C-39335ACF03F3}</x14:id>
        </ext>
      </extLst>
    </cfRule>
  </conditionalFormatting>
  <conditionalFormatting sqref="C18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{16DEB903-2318-4910-B60C-91A36A5F37BE}</x14:id>
        </ext>
      </extLst>
    </cfRule>
  </conditionalFormatting>
  <conditionalFormatting sqref="A18">
    <cfRule type="duplicateValues" dxfId="115" priority="132"/>
  </conditionalFormatting>
  <conditionalFormatting sqref="G18">
    <cfRule type="cellIs" dxfId="114" priority="129" operator="equal">
      <formula>"="</formula>
    </cfRule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{9387B3EE-CA9B-4042-B209-0CE1A4311047}</x14:id>
        </ext>
      </extLst>
    </cfRule>
  </conditionalFormatting>
  <conditionalFormatting sqref="A19">
    <cfRule type="duplicateValues" dxfId="113" priority="125"/>
  </conditionalFormatting>
  <conditionalFormatting sqref="C1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{A411D945-3BFA-454D-8F11-EFB883482146}</x14:id>
        </ext>
      </extLst>
    </cfRule>
  </conditionalFormatting>
  <conditionalFormatting sqref="G19">
    <cfRule type="cellIs" dxfId="112" priority="122" operator="equal">
      <formula>"="</formula>
    </cfRule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{5171EB4B-1F5C-413D-BCC6-32F2A4660D9F}</x14:id>
        </ext>
      </extLst>
    </cfRule>
  </conditionalFormatting>
  <conditionalFormatting sqref="A17">
    <cfRule type="duplicateValues" dxfId="108" priority="110"/>
  </conditionalFormatting>
  <conditionalFormatting sqref="C1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{EC4A4783-BDD2-4C56-AB80-72B5093140B1}</x14:id>
        </ext>
      </extLst>
    </cfRule>
  </conditionalFormatting>
  <conditionalFormatting sqref="G17">
    <cfRule type="cellIs" dxfId="107" priority="104" operator="equal">
      <formula>"="</formula>
    </cfRule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{C24B2321-53AD-48EB-B5C8-1F696EB84837}</x14:id>
        </ext>
      </extLst>
    </cfRule>
  </conditionalFormatting>
  <conditionalFormatting sqref="A26:A27">
    <cfRule type="duplicateValues" dxfId="106" priority="100"/>
  </conditionalFormatting>
  <conditionalFormatting sqref="C26:C27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{BF10F884-FBB0-4CBB-977D-17D4588700DC}</x14:id>
        </ext>
      </extLst>
    </cfRule>
  </conditionalFormatting>
  <conditionalFormatting sqref="G26:G27">
    <cfRule type="cellIs" dxfId="105" priority="97" operator="equal">
      <formula>"="</formula>
    </cfRule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{A2958A81-8DE3-4439-91F6-E9767650AF24}</x14:id>
        </ext>
      </extLst>
    </cfRule>
  </conditionalFormatting>
  <conditionalFormatting sqref="A28:A30">
    <cfRule type="duplicateValues" dxfId="104" priority="93"/>
  </conditionalFormatting>
  <conditionalFormatting sqref="C28:C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{295AA5AF-D505-42CB-AF07-E640A9DC69DB}</x14:id>
        </ext>
      </extLst>
    </cfRule>
  </conditionalFormatting>
  <conditionalFormatting sqref="G28:G30">
    <cfRule type="cellIs" dxfId="103" priority="90" operator="equal">
      <formula>"="</formula>
    </cfRule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{8BBDB8DD-0C60-46F3-91FE-28DF7848D5CD}</x14:id>
        </ext>
      </extLst>
    </cfRule>
  </conditionalFormatting>
  <conditionalFormatting sqref="C31:C32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{54B0F474-5CE5-4EA4-B71C-0A282C9CE209}</x14:id>
        </ext>
      </extLst>
    </cfRule>
  </conditionalFormatting>
  <conditionalFormatting sqref="G31:G32">
    <cfRule type="cellIs" dxfId="102" priority="77" operator="equal">
      <formula>"="</formula>
    </cfRule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{66598FDD-32AE-40F2-8B29-2B3D80251DF2}</x14:id>
        </ext>
      </extLst>
    </cfRule>
  </conditionalFormatting>
  <conditionalFormatting sqref="A31:A32">
    <cfRule type="duplicateValues" dxfId="101" priority="76"/>
  </conditionalFormatting>
  <conditionalFormatting sqref="A31:H32">
    <cfRule type="expression" dxfId="100" priority="73">
      <formula>"="</formula>
    </cfRule>
    <cfRule type="expression" dxfId="99" priority="74">
      <formula>"="</formula>
    </cfRule>
    <cfRule type="expression" dxfId="98" priority="75">
      <formula>"="</formula>
    </cfRule>
  </conditionalFormatting>
  <conditionalFormatting sqref="C33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{E750F5C7-FD32-455E-BB1F-F80D6239C5D6}</x14:id>
        </ext>
      </extLst>
    </cfRule>
  </conditionalFormatting>
  <conditionalFormatting sqref="G33">
    <cfRule type="cellIs" dxfId="97" priority="70" operator="equal">
      <formula>"="</formula>
    </cfRule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{534E339B-E3C5-49F3-AE0B-A05CEF775E67}</x14:id>
        </ext>
      </extLst>
    </cfRule>
  </conditionalFormatting>
  <conditionalFormatting sqref="A33">
    <cfRule type="duplicateValues" dxfId="96" priority="69"/>
  </conditionalFormatting>
  <conditionalFormatting sqref="A33:H33">
    <cfRule type="expression" dxfId="95" priority="66">
      <formula>"="</formula>
    </cfRule>
    <cfRule type="expression" dxfId="94" priority="67">
      <formula>"="</formula>
    </cfRule>
    <cfRule type="expression" dxfId="93" priority="68">
      <formula>"="</formula>
    </cfRule>
  </conditionalFormatting>
  <conditionalFormatting sqref="A20:H22 C24:H25">
    <cfRule type="expression" dxfId="25" priority="35">
      <formula>"="</formula>
    </cfRule>
    <cfRule type="expression" dxfId="24" priority="36">
      <formula>"="</formula>
    </cfRule>
    <cfRule type="expression" dxfId="23" priority="37">
      <formula>"="</formula>
    </cfRule>
  </conditionalFormatting>
  <conditionalFormatting sqref="A20">
    <cfRule type="duplicateValues" dxfId="22" priority="34"/>
  </conditionalFormatting>
  <conditionalFormatting sqref="C20:C21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{DC4ED361-6D0E-4ACD-AFF1-C04D4A935C7A}</x14:id>
        </ext>
      </extLst>
    </cfRule>
  </conditionalFormatting>
  <conditionalFormatting sqref="G20:G21">
    <cfRule type="cellIs" dxfId="21" priority="31" operator="equal">
      <formula>"="</formula>
    </cfRule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{419C6991-90AE-4ACB-8932-625A34978CFB}</x14:id>
        </ext>
      </extLst>
    </cfRule>
  </conditionalFormatting>
  <conditionalFormatting sqref="A21">
    <cfRule type="duplicateValues" dxfId="20" priority="30"/>
  </conditionalFormatting>
  <conditionalFormatting sqref="C2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{AFD0D511-D60D-40EF-A60E-B3797F85249A}</x14:id>
        </ext>
      </extLst>
    </cfRule>
  </conditionalFormatting>
  <conditionalFormatting sqref="A22">
    <cfRule type="duplicateValues" dxfId="19" priority="29"/>
  </conditionalFormatting>
  <conditionalFormatting sqref="G22">
    <cfRule type="cellIs" dxfId="18" priority="26" operator="equal">
      <formula>"="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{A6A24C5A-DCC7-4700-8653-2EED0113DEFA}</x14:id>
        </ext>
      </extLst>
    </cfRule>
  </conditionalFormatting>
  <conditionalFormatting sqref="C2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{37A6498A-9C12-4673-9A9F-F7A188E01679}</x14:id>
        </ext>
      </extLst>
    </cfRule>
  </conditionalFormatting>
  <conditionalFormatting sqref="G24">
    <cfRule type="cellIs" dxfId="17" priority="23" operator="equal">
      <formula>"="</formula>
    </cfRule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{36D7C8D5-6FC7-49F1-B690-328528106860}</x14:id>
        </ext>
      </extLst>
    </cfRule>
  </conditionalFormatting>
  <conditionalFormatting sqref="C2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{99CCEDB8-F5F4-41C4-8595-356A233AB20D}</x14:id>
        </ext>
      </extLst>
    </cfRule>
  </conditionalFormatting>
  <conditionalFormatting sqref="G25">
    <cfRule type="cellIs" dxfId="16" priority="20" operator="equal">
      <formula>"="</formula>
    </cfRule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{50D02097-3888-4B21-A8D4-056450F11C04}</x14:id>
        </ext>
      </extLst>
    </cfRule>
  </conditionalFormatting>
  <conditionalFormatting sqref="C2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{853956BF-49E5-481D-9902-6D8B6F254697}</x14:id>
        </ext>
      </extLst>
    </cfRule>
  </conditionalFormatting>
  <conditionalFormatting sqref="G20">
    <cfRule type="cellIs" dxfId="15" priority="17" operator="equal">
      <formula>"="</formula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{8532E49F-4D88-449E-B0CF-785E91F86756}</x14:id>
        </ext>
      </extLst>
    </cfRule>
  </conditionalFormatting>
  <conditionalFormatting sqref="A20">
    <cfRule type="duplicateValues" dxfId="14" priority="16"/>
  </conditionalFormatting>
  <conditionalFormatting sqref="A23:H23">
    <cfRule type="expression" dxfId="13" priority="13">
      <formula>"="</formula>
    </cfRule>
    <cfRule type="expression" dxfId="12" priority="14">
      <formula>"="</formula>
    </cfRule>
    <cfRule type="expression" dxfId="11" priority="15">
      <formula>"="</formula>
    </cfRule>
  </conditionalFormatting>
  <conditionalFormatting sqref="C2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{67082C1C-9F70-4607-84F6-F7412194448D}</x14:id>
        </ext>
      </extLst>
    </cfRule>
  </conditionalFormatting>
  <conditionalFormatting sqref="A23">
    <cfRule type="duplicateValues" dxfId="10" priority="12"/>
  </conditionalFormatting>
  <conditionalFormatting sqref="G23">
    <cfRule type="cellIs" dxfId="9" priority="9" operator="equal">
      <formula>"="</formula>
    </cfRule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{36DA6D2C-AAB9-42FB-AF3F-12125E8136D1}</x14:id>
        </ext>
      </extLst>
    </cfRule>
  </conditionalFormatting>
  <conditionalFormatting sqref="C12">
    <cfRule type="expression" dxfId="8" priority="6">
      <formula>"="</formula>
    </cfRule>
    <cfRule type="expression" dxfId="7" priority="7">
      <formula>"="</formula>
    </cfRule>
    <cfRule type="expression" dxfId="6" priority="8">
      <formula>"="</formula>
    </cfRule>
  </conditionalFormatting>
  <conditionalFormatting sqref="C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{BA60DC7E-A77D-47D6-B91E-16D480E83DB1}</x14:id>
        </ext>
      </extLst>
    </cfRule>
  </conditionalFormatting>
  <conditionalFormatting sqref="C13">
    <cfRule type="expression" dxfId="5" priority="2">
      <formula>"="</formula>
    </cfRule>
    <cfRule type="expression" dxfId="4" priority="3">
      <formula>"="</formula>
    </cfRule>
    <cfRule type="expression" dxfId="3" priority="4">
      <formula>"="</formula>
    </cfRule>
  </conditionalFormatting>
  <conditionalFormatting sqref="C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{EC3EEF32-2054-43A2-A9EB-3FC60B658BFF}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C34:C50 C2:C11</xm:sqref>
        </x14:conditionalFormatting>
        <x14:conditionalFormatting xmlns:xm="http://schemas.microsoft.com/office/excel/2006/main">
          <x14:cfRule type="dataBar" id="{9FA1081B-1BCC-4393-A4D4-E2D4E0F10E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G34:G50 G2:G13</xm:sqref>
        </x14:conditionalFormatting>
        <x14:conditionalFormatting xmlns:xm="http://schemas.microsoft.com/office/excel/2006/main">
          <x14:cfRule type="dataBar" id="{999DCD5D-899B-4F6B-9AA4-3E9FBF122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C14:C16</xm:sqref>
        </x14:conditionalFormatting>
        <x14:conditionalFormatting xmlns:xm="http://schemas.microsoft.com/office/excel/2006/main">
          <x14:cfRule type="dataBar" id="{DEE26012-2EC8-4D70-B28C-39335ACF03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G14:G16</xm:sqref>
        </x14:conditionalFormatting>
        <x14:conditionalFormatting xmlns:xm="http://schemas.microsoft.com/office/excel/2006/main">
          <x14:cfRule type="dataBar" id="{16DEB903-2318-4910-B60C-91A36A5F3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9387B3EE-CA9B-4042-B209-0CE1A431104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A411D945-3BFA-454D-8F11-EFB883482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5171EB4B-1F5C-413D-BCC6-32F2A4660D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EC4A4783-BDD2-4C56-AB80-72B509314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C24B2321-53AD-48EB-B5C8-1F696EB84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BF10F884-FBB0-4CBB-977D-17D458870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C26:C27</xm:sqref>
        </x14:conditionalFormatting>
        <x14:conditionalFormatting xmlns:xm="http://schemas.microsoft.com/office/excel/2006/main">
          <x14:cfRule type="dataBar" id="{A2958A81-8DE3-4439-91F6-E9767650AF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G26:G27</xm:sqref>
        </x14:conditionalFormatting>
        <x14:conditionalFormatting xmlns:xm="http://schemas.microsoft.com/office/excel/2006/main">
          <x14:cfRule type="dataBar" id="{295AA5AF-D505-42CB-AF07-E640A9DC6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C28:C30</xm:sqref>
        </x14:conditionalFormatting>
        <x14:conditionalFormatting xmlns:xm="http://schemas.microsoft.com/office/excel/2006/main">
          <x14:cfRule type="dataBar" id="{8BBDB8DD-0C60-46F3-91FE-28DF7848D5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G28:G30</xm:sqref>
        </x14:conditionalFormatting>
        <x14:conditionalFormatting xmlns:xm="http://schemas.microsoft.com/office/excel/2006/main">
          <x14:cfRule type="dataBar" id="{54B0F474-5CE5-4EA4-B71C-0A282C9CE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C31:C32</xm:sqref>
        </x14:conditionalFormatting>
        <x14:conditionalFormatting xmlns:xm="http://schemas.microsoft.com/office/excel/2006/main">
          <x14:cfRule type="dataBar" id="{66598FDD-32AE-40F2-8B29-2B3D80251D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G31:G32</xm:sqref>
        </x14:conditionalFormatting>
        <x14:conditionalFormatting xmlns:xm="http://schemas.microsoft.com/office/excel/2006/main">
          <x14:cfRule type="dataBar" id="{E750F5C7-FD32-455E-BB1F-F80D6239C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534E339B-E3C5-49F3-AE0B-A05CEF775E6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DC4ED361-6D0E-4ACD-AFF1-C04D4A935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C20:C21</xm:sqref>
        </x14:conditionalFormatting>
        <x14:conditionalFormatting xmlns:xm="http://schemas.microsoft.com/office/excel/2006/main">
          <x14:cfRule type="dataBar" id="{419C6991-90AE-4ACB-8932-625A34978C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G20:G21</xm:sqref>
        </x14:conditionalFormatting>
        <x14:conditionalFormatting xmlns:xm="http://schemas.microsoft.com/office/excel/2006/main">
          <x14:cfRule type="dataBar" id="{AFD0D511-D60D-40EF-A60E-B3797F852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A6A24C5A-DCC7-4700-8653-2EED0113DE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37A6498A-9C12-4673-9A9F-F7A188E016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36D7C8D5-6FC7-49F1-B690-3285281068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99CCEDB8-F5F4-41C4-8595-356A233AB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50D02097-3888-4B21-A8D4-056450F11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853956BF-49E5-481D-9902-6D8B6F254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8532E49F-4D88-449E-B0CF-785E91F86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67082C1C-9F70-4607-84F6-F741219444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6DA6D2C-AAB9-42FB-AF3F-12125E8136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BA60DC7E-A77D-47D6-B91E-16D480E83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EC3EEF32-2054-43A2-A9EB-3FC60B658B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976" yWindow="558" count="10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D56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C34:C50 C2:C11</xm:sqref>
        </x14:dataValidation>
        <x14:dataValidation type="list" allowBlank="1" showInputMessage="1" showErrorMessage="1" promptTitle="개발 단계" prompt="현재 진행중인 단계를 의미합니다." xr:uid="{00000000-0002-0000-0100-000002000000}">
          <x14:formula1>
            <xm:f>도구!$E$2:$E$7</xm:f>
          </x14:formula1>
          <xm:sqref>E34:E50</xm:sqref>
        </x14:dataValidation>
        <x14:dataValidation type="list" allowBlank="1" showInputMessage="1" showErrorMessage="1" promptTitle="우선순위" prompt="상, 중, 하로 선택하세요." xr:uid="{00000000-0002-0000-0100-000003000000}">
          <x14:formula1>
            <xm:f>도구!$C$2:$C$4</xm:f>
          </x14:formula1>
          <xm:sqref>D34:D50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4000000}">
          <x14:formula1>
            <xm:f>도구!$I$2:$I$3</xm:f>
          </x14:formula1>
          <xm:sqref>G34:G50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100-000005000000}">
          <x14:formula1>
            <xm:f>도구!$I$2:$I$3</xm:f>
          </x14:formula1>
          <xm:sqref>I2:I13 I19:I51</xm:sqref>
        </x14:dataValidation>
        <x14:dataValidation type="list" allowBlank="1" showInputMessage="1" showErrorMessage="1" xr:uid="{00000000-0002-0000-0100-000006000000}">
          <x14:formula1>
            <xm:f>도구!$A$2:$A$13</xm:f>
          </x14:formula1>
          <xm:sqref>C14:C19 C26:C33</xm:sqref>
        </x14:dataValidation>
        <x14:dataValidation type="list" allowBlank="1" showInputMessage="1" showErrorMessage="1" xr:uid="{00000000-0002-0000-0100-000007000000}">
          <x14:formula1>
            <xm:f>도구!$C$2:$C$4</xm:f>
          </x14:formula1>
          <xm:sqref>D2:D19 D26:D33</xm:sqref>
        </x14:dataValidation>
        <x14:dataValidation type="list" allowBlank="1" showInputMessage="1" showErrorMessage="1" xr:uid="{00000000-0002-0000-0100-000008000000}">
          <x14:formula1>
            <xm:f>도구!$E$2:$E$7</xm:f>
          </x14:formula1>
          <xm:sqref>E2:E19 E26:E33</xm:sqref>
        </x14:dataValidation>
        <x14:dataValidation type="list" allowBlank="1" showInputMessage="1" showErrorMessage="1" xr:uid="{00000000-0002-0000-0100-000009000000}">
          <x14:formula1>
            <xm:f>도구!$I$2:$I$3</xm:f>
          </x14:formula1>
          <xm:sqref>G2:G19 G26:G33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0C0"/>
  </sheetPr>
  <dimension ref="A1:E13"/>
  <sheetViews>
    <sheetView zoomScale="70" zoomScaleNormal="70" zoomScaleSheetLayoutView="75" workbookViewId="0">
      <selection activeCell="N18" sqref="N18"/>
    </sheetView>
  </sheetViews>
  <sheetFormatPr defaultColWidth="9" defaultRowHeight="17.399999999999999" x14ac:dyDescent="0.4"/>
  <cols>
    <col min="2" max="2" width="13.69921875" customWidth="1"/>
    <col min="3" max="3" width="15.59765625" customWidth="1"/>
    <col min="4" max="4" width="15" customWidth="1"/>
    <col min="5" max="5" width="12.69921875" customWidth="1"/>
  </cols>
  <sheetData>
    <row r="1" spans="1:5" x14ac:dyDescent="0.4">
      <c r="A1" s="16" t="s">
        <v>62</v>
      </c>
      <c r="B1" s="16" t="s">
        <v>119</v>
      </c>
      <c r="C1" s="16" t="s">
        <v>127</v>
      </c>
      <c r="D1" s="16" t="s">
        <v>120</v>
      </c>
      <c r="E1" s="16" t="s">
        <v>60</v>
      </c>
    </row>
    <row r="2" spans="1:5" x14ac:dyDescent="0.4">
      <c r="A2" s="13">
        <v>3</v>
      </c>
      <c r="B2" s="13">
        <v>60</v>
      </c>
      <c r="C2" s="20">
        <v>20</v>
      </c>
      <c r="D2" s="13">
        <v>0</v>
      </c>
      <c r="E2" s="13" t="s">
        <v>130</v>
      </c>
    </row>
    <row r="3" spans="1:5" x14ac:dyDescent="0.4">
      <c r="A3" s="13">
        <v>4</v>
      </c>
      <c r="B3" s="13">
        <v>64</v>
      </c>
      <c r="C3" s="20">
        <v>22</v>
      </c>
      <c r="D3" s="13">
        <v>0</v>
      </c>
      <c r="E3" s="13" t="s">
        <v>129</v>
      </c>
    </row>
    <row r="4" spans="1:5" x14ac:dyDescent="0.4">
      <c r="A4" s="13">
        <v>5</v>
      </c>
      <c r="B4" s="13">
        <v>64</v>
      </c>
      <c r="C4" s="20">
        <v>22</v>
      </c>
      <c r="D4" s="13">
        <v>7</v>
      </c>
      <c r="E4" s="40" t="s">
        <v>180</v>
      </c>
    </row>
    <row r="5" spans="1:5" x14ac:dyDescent="0.4">
      <c r="A5" s="13">
        <v>6</v>
      </c>
      <c r="B5" s="13">
        <v>64</v>
      </c>
      <c r="C5" s="20">
        <v>22</v>
      </c>
      <c r="D5" s="13">
        <v>7</v>
      </c>
      <c r="E5" s="40" t="s">
        <v>182</v>
      </c>
    </row>
    <row r="6" spans="1:5" x14ac:dyDescent="0.4">
      <c r="A6" s="13">
        <v>7</v>
      </c>
      <c r="B6" s="13">
        <v>64</v>
      </c>
      <c r="C6" s="20">
        <v>22</v>
      </c>
      <c r="D6" s="13">
        <v>9</v>
      </c>
      <c r="E6" s="40" t="s">
        <v>181</v>
      </c>
    </row>
    <row r="7" spans="1:5" x14ac:dyDescent="0.4">
      <c r="A7" s="13">
        <v>8</v>
      </c>
      <c r="B7" s="13">
        <v>64</v>
      </c>
      <c r="C7" s="20">
        <v>22</v>
      </c>
      <c r="D7" s="13">
        <v>9</v>
      </c>
      <c r="E7" s="40" t="s">
        <v>184</v>
      </c>
    </row>
    <row r="8" spans="1:5" x14ac:dyDescent="0.4">
      <c r="A8" s="13">
        <v>9</v>
      </c>
      <c r="B8" s="13">
        <v>64</v>
      </c>
      <c r="C8" s="20">
        <v>22</v>
      </c>
      <c r="D8" s="13">
        <v>13</v>
      </c>
      <c r="E8" s="40" t="s">
        <v>183</v>
      </c>
    </row>
    <row r="9" spans="1:5" x14ac:dyDescent="0.4">
      <c r="A9" s="13">
        <v>10</v>
      </c>
      <c r="B9" s="13">
        <v>64</v>
      </c>
      <c r="C9" s="20">
        <v>22</v>
      </c>
      <c r="D9" s="13">
        <v>32</v>
      </c>
      <c r="E9" s="40" t="s">
        <v>201</v>
      </c>
    </row>
    <row r="10" spans="1:5" x14ac:dyDescent="0.4">
      <c r="A10" s="13">
        <v>11</v>
      </c>
      <c r="B10" s="20">
        <v>56</v>
      </c>
      <c r="C10" s="20">
        <v>21</v>
      </c>
      <c r="D10" s="20">
        <v>52</v>
      </c>
      <c r="E10" s="40" t="s">
        <v>207</v>
      </c>
    </row>
    <row r="11" spans="1:5" x14ac:dyDescent="0.4">
      <c r="A11" s="13">
        <v>12</v>
      </c>
      <c r="B11" s="13">
        <v>48</v>
      </c>
      <c r="C11" s="20">
        <v>19</v>
      </c>
      <c r="D11" s="13">
        <v>48</v>
      </c>
      <c r="E11" s="40" t="s">
        <v>247</v>
      </c>
    </row>
    <row r="13" spans="1:5" ht="25.2" x14ac:dyDescent="0.4">
      <c r="A13" s="19" t="s">
        <v>0</v>
      </c>
    </row>
  </sheetData>
  <phoneticPr fontId="8" type="noConversion"/>
  <pageMargins left="0.69999998807907104" right="0.69999998807907104" top="0.75" bottom="0.75" header="0.30000001192092896" footer="0.30000001192092896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6"/>
  <sheetViews>
    <sheetView zoomScaleNormal="100" zoomScaleSheetLayoutView="100" workbookViewId="0">
      <selection activeCell="A7" sqref="A7"/>
    </sheetView>
  </sheetViews>
  <sheetFormatPr defaultColWidth="9" defaultRowHeight="17.399999999999999" x14ac:dyDescent="0.4"/>
  <cols>
    <col min="2" max="2" width="18.19921875" customWidth="1"/>
    <col min="3" max="3" width="33.3984375" customWidth="1"/>
    <col min="4" max="4" width="13.69921875" customWidth="1"/>
    <col min="5" max="5" width="13.8984375" customWidth="1"/>
  </cols>
  <sheetData>
    <row r="1" spans="1:5" x14ac:dyDescent="0.4">
      <c r="A1" s="5" t="s">
        <v>50</v>
      </c>
      <c r="B1" s="5" t="s">
        <v>94</v>
      </c>
      <c r="C1" s="5" t="s">
        <v>38</v>
      </c>
      <c r="D1" s="5" t="s">
        <v>112</v>
      </c>
      <c r="E1" s="5" t="s">
        <v>88</v>
      </c>
    </row>
    <row r="2" spans="1:5" x14ac:dyDescent="0.4">
      <c r="A2" s="8" t="s">
        <v>89</v>
      </c>
      <c r="B2" s="6"/>
      <c r="C2" s="6"/>
      <c r="D2" s="6"/>
      <c r="E2" s="6"/>
    </row>
    <row r="3" spans="1:5" x14ac:dyDescent="0.4">
      <c r="A3" s="8" t="s">
        <v>118</v>
      </c>
      <c r="B3" s="6"/>
      <c r="C3" s="6"/>
      <c r="D3" s="6"/>
      <c r="E3" s="6"/>
    </row>
    <row r="4" spans="1:5" x14ac:dyDescent="0.4">
      <c r="A4" s="8" t="s">
        <v>116</v>
      </c>
      <c r="B4" s="6"/>
      <c r="C4" s="6"/>
      <c r="D4" s="6"/>
      <c r="E4" s="6"/>
    </row>
    <row r="5" spans="1:5" x14ac:dyDescent="0.4">
      <c r="A5" s="8" t="s">
        <v>115</v>
      </c>
      <c r="B5" s="6"/>
      <c r="C5" s="6"/>
      <c r="D5" s="6"/>
      <c r="E5" s="6"/>
    </row>
    <row r="6" spans="1:5" x14ac:dyDescent="0.4">
      <c r="A6" s="8" t="s">
        <v>80</v>
      </c>
      <c r="B6" s="6"/>
      <c r="C6" s="6"/>
      <c r="D6" s="6"/>
      <c r="E6" s="6"/>
    </row>
  </sheetData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4"/>
  <sheetViews>
    <sheetView zoomScaleNormal="100" zoomScaleSheetLayoutView="100" workbookViewId="0">
      <selection activeCell="E2" sqref="E2"/>
    </sheetView>
  </sheetViews>
  <sheetFormatPr defaultColWidth="9" defaultRowHeight="17.399999999999999" x14ac:dyDescent="0.4"/>
  <cols>
    <col min="2" max="2" width="18.19921875" customWidth="1"/>
    <col min="3" max="3" width="33.3984375" customWidth="1"/>
    <col min="4" max="4" width="18" customWidth="1"/>
    <col min="5" max="5" width="15.8984375" bestFit="1" customWidth="1"/>
  </cols>
  <sheetData>
    <row r="1" spans="1:5" x14ac:dyDescent="0.4">
      <c r="A1" s="5" t="s">
        <v>50</v>
      </c>
      <c r="B1" s="5" t="s">
        <v>94</v>
      </c>
      <c r="C1" s="5" t="s">
        <v>38</v>
      </c>
      <c r="D1" s="5" t="s">
        <v>122</v>
      </c>
      <c r="E1" s="5" t="s">
        <v>121</v>
      </c>
    </row>
    <row r="2" spans="1:5" x14ac:dyDescent="0.4">
      <c r="A2" s="8" t="s">
        <v>108</v>
      </c>
      <c r="B2" s="6"/>
      <c r="C2" s="6"/>
      <c r="D2" s="6"/>
      <c r="E2" s="6" t="s">
        <v>69</v>
      </c>
    </row>
    <row r="3" spans="1:5" x14ac:dyDescent="0.4">
      <c r="A3" s="8" t="s">
        <v>98</v>
      </c>
      <c r="B3" s="6"/>
      <c r="C3" s="6"/>
      <c r="D3" s="6"/>
      <c r="E3" s="6"/>
    </row>
    <row r="4" spans="1:5" x14ac:dyDescent="0.4">
      <c r="A4" s="8" t="s">
        <v>95</v>
      </c>
      <c r="B4" s="6"/>
      <c r="C4" s="6"/>
      <c r="D4" s="6"/>
      <c r="E4" s="6"/>
    </row>
  </sheetData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0C0"/>
  </sheetPr>
  <dimension ref="A1:E8"/>
  <sheetViews>
    <sheetView topLeftCell="B1" zoomScaleNormal="100" zoomScaleSheetLayoutView="75" workbookViewId="0">
      <selection activeCell="C8" sqref="C8"/>
    </sheetView>
  </sheetViews>
  <sheetFormatPr defaultColWidth="9" defaultRowHeight="17.399999999999999" x14ac:dyDescent="0.4"/>
  <cols>
    <col min="2" max="2" width="21.5" bestFit="1" customWidth="1"/>
    <col min="3" max="3" width="38.19921875" customWidth="1"/>
    <col min="4" max="4" width="18.3984375" customWidth="1"/>
    <col min="5" max="5" width="34.19921875" customWidth="1"/>
  </cols>
  <sheetData>
    <row r="1" spans="1:5" x14ac:dyDescent="0.4">
      <c r="A1" s="5" t="s">
        <v>50</v>
      </c>
      <c r="B1" s="5" t="s">
        <v>64</v>
      </c>
      <c r="C1" s="5" t="s">
        <v>38</v>
      </c>
      <c r="D1" s="5" t="s">
        <v>31</v>
      </c>
      <c r="E1" s="5" t="s">
        <v>121</v>
      </c>
    </row>
    <row r="2" spans="1:5" ht="52.2" x14ac:dyDescent="0.4">
      <c r="A2" s="20" t="s">
        <v>81</v>
      </c>
      <c r="B2" s="49" t="s">
        <v>202</v>
      </c>
      <c r="C2" s="45" t="s">
        <v>248</v>
      </c>
      <c r="D2" s="32"/>
      <c r="E2" s="45" t="s">
        <v>205</v>
      </c>
    </row>
    <row r="3" spans="1:5" x14ac:dyDescent="0.4">
      <c r="A3" s="20" t="s">
        <v>76</v>
      </c>
      <c r="B3" s="49" t="s">
        <v>203</v>
      </c>
      <c r="C3" s="45" t="s">
        <v>204</v>
      </c>
      <c r="D3" s="32"/>
      <c r="E3" s="49" t="s">
        <v>206</v>
      </c>
    </row>
    <row r="4" spans="1:5" ht="87" x14ac:dyDescent="0.4">
      <c r="A4" s="20" t="s">
        <v>103</v>
      </c>
      <c r="B4" s="63" t="s">
        <v>264</v>
      </c>
      <c r="C4" s="45" t="s">
        <v>265</v>
      </c>
      <c r="D4" s="6"/>
      <c r="E4" s="45" t="s">
        <v>266</v>
      </c>
    </row>
    <row r="5" spans="1:5" x14ac:dyDescent="0.4">
      <c r="A5" s="20" t="s">
        <v>77</v>
      </c>
      <c r="B5" s="64"/>
      <c r="C5" s="7"/>
      <c r="D5" s="32"/>
      <c r="E5" s="32"/>
    </row>
    <row r="6" spans="1:5" x14ac:dyDescent="0.4">
      <c r="A6" s="20" t="s">
        <v>92</v>
      </c>
      <c r="B6" s="32"/>
      <c r="C6" s="7"/>
      <c r="D6" s="32"/>
      <c r="E6" s="32"/>
    </row>
    <row r="7" spans="1:5" x14ac:dyDescent="0.4">
      <c r="A7" s="20" t="s">
        <v>102</v>
      </c>
      <c r="B7" s="32"/>
      <c r="C7" s="7"/>
      <c r="D7" s="32"/>
      <c r="E7" s="32"/>
    </row>
    <row r="8" spans="1:5" x14ac:dyDescent="0.4">
      <c r="A8" s="20" t="s">
        <v>113</v>
      </c>
      <c r="B8" s="32"/>
      <c r="C8" s="7"/>
      <c r="D8" s="32"/>
      <c r="E8" s="7"/>
    </row>
  </sheetData>
  <phoneticPr fontId="8" type="noConversion"/>
  <conditionalFormatting sqref="E2">
    <cfRule type="expression" dxfId="88" priority="5">
      <formula>$C2="failed"</formula>
    </cfRule>
    <cfRule type="expression" dxfId="87" priority="6">
      <formula>$C2="success"</formula>
    </cfRule>
  </conditionalFormatting>
  <conditionalFormatting sqref="E8">
    <cfRule type="expression" dxfId="86" priority="3">
      <formula>$C8="failed"</formula>
    </cfRule>
    <cfRule type="expression" dxfId="85" priority="4">
      <formula>$C8="success"</formula>
    </cfRule>
  </conditionalFormatting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70C0"/>
  </sheetPr>
  <dimension ref="A1:F34"/>
  <sheetViews>
    <sheetView zoomScaleNormal="100" zoomScaleSheetLayoutView="75" workbookViewId="0">
      <pane ySplit="1" topLeftCell="A5" activePane="bottomLeft" state="frozen"/>
      <selection pane="bottomLeft" activeCell="E8" sqref="E8"/>
    </sheetView>
  </sheetViews>
  <sheetFormatPr defaultColWidth="9" defaultRowHeight="17.399999999999999" x14ac:dyDescent="0.4"/>
  <cols>
    <col min="2" max="2" width="35.19921875" customWidth="1"/>
    <col min="3" max="3" width="20.69921875" customWidth="1"/>
    <col min="4" max="4" width="27" customWidth="1"/>
    <col min="5" max="5" width="34" customWidth="1"/>
    <col min="6" max="6" width="14.19921875" customWidth="1"/>
  </cols>
  <sheetData>
    <row r="1" spans="1:6" x14ac:dyDescent="0.4">
      <c r="A1" s="11" t="s">
        <v>50</v>
      </c>
      <c r="B1" s="11" t="s">
        <v>123</v>
      </c>
      <c r="C1" s="11" t="s">
        <v>110</v>
      </c>
      <c r="D1" s="11" t="s">
        <v>133</v>
      </c>
      <c r="E1" s="11" t="s">
        <v>112</v>
      </c>
      <c r="F1" s="11" t="s">
        <v>131</v>
      </c>
    </row>
    <row r="2" spans="1:6" x14ac:dyDescent="0.4">
      <c r="A2" s="40" t="s">
        <v>249</v>
      </c>
      <c r="B2" s="50" t="s">
        <v>256</v>
      </c>
      <c r="C2" s="20" t="s">
        <v>87</v>
      </c>
      <c r="D2" s="40" t="s">
        <v>259</v>
      </c>
      <c r="E2" s="51" t="s">
        <v>270</v>
      </c>
      <c r="F2" s="6"/>
    </row>
    <row r="3" spans="1:6" x14ac:dyDescent="0.4">
      <c r="A3" s="40" t="s">
        <v>250</v>
      </c>
      <c r="B3" s="50" t="s">
        <v>258</v>
      </c>
      <c r="C3" s="20" t="s">
        <v>82</v>
      </c>
      <c r="D3" s="40" t="s">
        <v>210</v>
      </c>
      <c r="E3" s="51" t="s">
        <v>270</v>
      </c>
      <c r="F3" s="6"/>
    </row>
    <row r="4" spans="1:6" x14ac:dyDescent="0.4">
      <c r="A4" s="40" t="s">
        <v>251</v>
      </c>
      <c r="B4" s="50" t="s">
        <v>260</v>
      </c>
      <c r="C4" s="20" t="s">
        <v>87</v>
      </c>
      <c r="D4" s="52" t="s">
        <v>257</v>
      </c>
      <c r="E4" s="51" t="s">
        <v>271</v>
      </c>
      <c r="F4" s="6"/>
    </row>
    <row r="5" spans="1:6" x14ac:dyDescent="0.4">
      <c r="A5" s="40" t="s">
        <v>252</v>
      </c>
      <c r="B5" s="50" t="s">
        <v>261</v>
      </c>
      <c r="C5" s="20" t="s">
        <v>82</v>
      </c>
      <c r="D5" s="52" t="s">
        <v>257</v>
      </c>
      <c r="E5" s="51" t="s">
        <v>271</v>
      </c>
      <c r="F5" s="6"/>
    </row>
    <row r="6" spans="1:6" ht="34.799999999999997" x14ac:dyDescent="0.4">
      <c r="A6" s="40" t="s">
        <v>253</v>
      </c>
      <c r="B6" s="50" t="s">
        <v>263</v>
      </c>
      <c r="C6" s="20" t="s">
        <v>87</v>
      </c>
      <c r="D6" s="62" t="s">
        <v>262</v>
      </c>
      <c r="E6" s="51" t="s">
        <v>272</v>
      </c>
      <c r="F6" s="6"/>
    </row>
    <row r="7" spans="1:6" ht="34.799999999999997" x14ac:dyDescent="0.4">
      <c r="A7" s="40" t="s">
        <v>254</v>
      </c>
      <c r="B7" s="45" t="s">
        <v>267</v>
      </c>
      <c r="C7" s="20" t="s">
        <v>82</v>
      </c>
      <c r="D7" s="40" t="s">
        <v>268</v>
      </c>
      <c r="E7" s="51" t="s">
        <v>272</v>
      </c>
      <c r="F7" s="6"/>
    </row>
    <row r="8" spans="1:6" ht="34.799999999999997" x14ac:dyDescent="0.4">
      <c r="A8" s="40" t="s">
        <v>255</v>
      </c>
      <c r="B8" s="45" t="s">
        <v>269</v>
      </c>
      <c r="C8" s="20" t="s">
        <v>82</v>
      </c>
      <c r="D8" s="40" t="s">
        <v>268</v>
      </c>
      <c r="E8" s="51" t="s">
        <v>273</v>
      </c>
      <c r="F8" s="6"/>
    </row>
    <row r="9" spans="1:6" x14ac:dyDescent="0.4">
      <c r="A9" s="40" t="s">
        <v>208</v>
      </c>
      <c r="B9" s="50" t="s">
        <v>209</v>
      </c>
      <c r="C9" s="20" t="s">
        <v>87</v>
      </c>
      <c r="D9" s="40" t="s">
        <v>210</v>
      </c>
      <c r="E9" s="51" t="s">
        <v>211</v>
      </c>
      <c r="F9" s="6"/>
    </row>
    <row r="10" spans="1:6" x14ac:dyDescent="0.4">
      <c r="A10" s="40" t="s">
        <v>212</v>
      </c>
      <c r="B10" s="50" t="s">
        <v>213</v>
      </c>
      <c r="C10" s="20" t="s">
        <v>82</v>
      </c>
      <c r="D10" s="40" t="s">
        <v>210</v>
      </c>
      <c r="E10" s="51" t="s">
        <v>211</v>
      </c>
      <c r="F10" s="6"/>
    </row>
    <row r="11" spans="1:6" x14ac:dyDescent="0.4">
      <c r="A11" s="40" t="s">
        <v>214</v>
      </c>
      <c r="B11" s="50" t="s">
        <v>215</v>
      </c>
      <c r="C11" s="20" t="s">
        <v>87</v>
      </c>
      <c r="D11" s="52" t="s">
        <v>216</v>
      </c>
      <c r="E11" s="33" t="s">
        <v>217</v>
      </c>
      <c r="F11" s="6"/>
    </row>
    <row r="12" spans="1:6" x14ac:dyDescent="0.4">
      <c r="A12" s="40" t="s">
        <v>218</v>
      </c>
      <c r="B12" s="50" t="s">
        <v>219</v>
      </c>
      <c r="C12" s="20" t="s">
        <v>82</v>
      </c>
      <c r="D12" s="52" t="s">
        <v>216</v>
      </c>
      <c r="E12" s="51" t="s">
        <v>220</v>
      </c>
      <c r="F12" s="6"/>
    </row>
    <row r="13" spans="1:6" x14ac:dyDescent="0.4">
      <c r="A13" s="40" t="s">
        <v>221</v>
      </c>
      <c r="B13" s="50" t="s">
        <v>222</v>
      </c>
      <c r="C13" s="20" t="s">
        <v>87</v>
      </c>
      <c r="D13" s="52" t="s">
        <v>223</v>
      </c>
      <c r="E13" s="51" t="s">
        <v>224</v>
      </c>
      <c r="F13" s="6"/>
    </row>
    <row r="14" spans="1:6" x14ac:dyDescent="0.4">
      <c r="A14" s="40" t="s">
        <v>225</v>
      </c>
      <c r="B14" s="50" t="s">
        <v>226</v>
      </c>
      <c r="C14" s="20" t="s">
        <v>82</v>
      </c>
      <c r="D14" s="52" t="s">
        <v>223</v>
      </c>
      <c r="E14" s="51" t="s">
        <v>224</v>
      </c>
      <c r="F14" s="6"/>
    </row>
    <row r="15" spans="1:6" x14ac:dyDescent="0.4">
      <c r="A15" s="40" t="s">
        <v>227</v>
      </c>
      <c r="B15" s="50" t="s">
        <v>228</v>
      </c>
      <c r="C15" s="20" t="s">
        <v>87</v>
      </c>
      <c r="D15" s="40" t="s">
        <v>216</v>
      </c>
      <c r="E15" s="51" t="s">
        <v>229</v>
      </c>
      <c r="F15" s="6"/>
    </row>
    <row r="16" spans="1:6" x14ac:dyDescent="0.4">
      <c r="A16" s="40" t="s">
        <v>230</v>
      </c>
      <c r="B16" s="50" t="s">
        <v>231</v>
      </c>
      <c r="C16" s="20" t="s">
        <v>82</v>
      </c>
      <c r="D16" s="40" t="s">
        <v>216</v>
      </c>
      <c r="E16" s="51" t="s">
        <v>229</v>
      </c>
      <c r="F16" s="6"/>
    </row>
    <row r="17" spans="1:6" x14ac:dyDescent="0.4">
      <c r="A17" s="40" t="s">
        <v>232</v>
      </c>
      <c r="B17" s="50" t="s">
        <v>233</v>
      </c>
      <c r="C17" s="20" t="s">
        <v>87</v>
      </c>
      <c r="D17" s="20"/>
      <c r="E17" s="51" t="s">
        <v>234</v>
      </c>
      <c r="F17" s="6"/>
    </row>
    <row r="18" spans="1:6" x14ac:dyDescent="0.4">
      <c r="A18" s="40" t="s">
        <v>235</v>
      </c>
      <c r="B18" s="50" t="s">
        <v>236</v>
      </c>
      <c r="C18" s="20" t="s">
        <v>82</v>
      </c>
      <c r="D18" s="20"/>
      <c r="E18" s="51" t="s">
        <v>234</v>
      </c>
      <c r="F18" s="6"/>
    </row>
    <row r="19" spans="1:6" x14ac:dyDescent="0.4">
      <c r="A19" s="40" t="s">
        <v>237</v>
      </c>
      <c r="B19" s="50" t="s">
        <v>238</v>
      </c>
      <c r="C19" s="20" t="s">
        <v>87</v>
      </c>
      <c r="D19" s="20"/>
      <c r="E19" s="51" t="s">
        <v>239</v>
      </c>
      <c r="F19" s="6"/>
    </row>
    <row r="20" spans="1:6" x14ac:dyDescent="0.4">
      <c r="A20" s="40" t="s">
        <v>240</v>
      </c>
      <c r="B20" s="50" t="s">
        <v>241</v>
      </c>
      <c r="C20" s="20" t="s">
        <v>82</v>
      </c>
      <c r="D20" s="20"/>
      <c r="E20" s="51" t="s">
        <v>239</v>
      </c>
      <c r="F20" s="6"/>
    </row>
    <row r="21" spans="1:6" x14ac:dyDescent="0.4">
      <c r="A21" s="40" t="s">
        <v>242</v>
      </c>
      <c r="B21" s="50" t="s">
        <v>243</v>
      </c>
      <c r="C21" s="20" t="s">
        <v>87</v>
      </c>
      <c r="D21" s="20"/>
      <c r="E21" s="51" t="s">
        <v>244</v>
      </c>
      <c r="F21" s="6"/>
    </row>
    <row r="22" spans="1:6" x14ac:dyDescent="0.4">
      <c r="A22" s="40" t="s">
        <v>245</v>
      </c>
      <c r="B22" s="50" t="s">
        <v>246</v>
      </c>
      <c r="C22" s="20" t="s">
        <v>82</v>
      </c>
      <c r="D22" s="20"/>
      <c r="E22" s="51" t="s">
        <v>244</v>
      </c>
      <c r="F22" s="6"/>
    </row>
    <row r="23" spans="1:6" x14ac:dyDescent="0.4">
      <c r="A23" s="40"/>
      <c r="B23" s="50"/>
      <c r="C23" s="20"/>
      <c r="D23" s="20"/>
      <c r="E23" s="51"/>
      <c r="F23" s="6"/>
    </row>
    <row r="24" spans="1:6" x14ac:dyDescent="0.4">
      <c r="A24" s="40"/>
      <c r="B24" s="50"/>
      <c r="C24" s="20"/>
      <c r="D24" s="20"/>
      <c r="E24" s="51"/>
      <c r="F24" s="6"/>
    </row>
    <row r="25" spans="1:6" x14ac:dyDescent="0.4">
      <c r="A25" s="40"/>
      <c r="B25" s="50"/>
      <c r="C25" s="20"/>
      <c r="D25" s="20"/>
      <c r="E25" s="51"/>
      <c r="F25" s="6"/>
    </row>
    <row r="26" spans="1:6" x14ac:dyDescent="0.4">
      <c r="A26" s="40"/>
      <c r="B26" s="50"/>
      <c r="C26" s="20"/>
      <c r="D26" s="20"/>
      <c r="E26" s="51"/>
      <c r="F26" s="6"/>
    </row>
    <row r="27" spans="1:6" x14ac:dyDescent="0.4">
      <c r="A27" s="20"/>
      <c r="B27" s="32"/>
      <c r="C27" s="20"/>
      <c r="D27" s="20"/>
      <c r="E27" s="33"/>
      <c r="F27" s="32"/>
    </row>
    <row r="28" spans="1:6" x14ac:dyDescent="0.4">
      <c r="A28" s="20"/>
      <c r="B28" s="32"/>
      <c r="C28" s="20"/>
      <c r="D28" s="20"/>
      <c r="E28" s="33"/>
      <c r="F28" s="32"/>
    </row>
    <row r="29" spans="1:6" x14ac:dyDescent="0.4">
      <c r="A29" s="20"/>
      <c r="B29" s="32"/>
      <c r="C29" s="20"/>
      <c r="D29" s="20"/>
      <c r="E29" s="33"/>
      <c r="F29" s="32"/>
    </row>
    <row r="30" spans="1:6" x14ac:dyDescent="0.4">
      <c r="A30" s="20"/>
      <c r="B30" s="32"/>
      <c r="C30" s="20"/>
      <c r="D30" s="20"/>
      <c r="E30" s="33"/>
      <c r="F30" s="32"/>
    </row>
    <row r="31" spans="1:6" x14ac:dyDescent="0.4">
      <c r="A31" s="20"/>
      <c r="B31" s="32"/>
      <c r="C31" s="20"/>
      <c r="D31" s="20"/>
      <c r="E31" s="33"/>
      <c r="F31" s="32"/>
    </row>
    <row r="32" spans="1:6" x14ac:dyDescent="0.4">
      <c r="A32" s="20"/>
      <c r="B32" s="32"/>
      <c r="C32" s="20"/>
      <c r="D32" s="20"/>
      <c r="E32" s="33"/>
      <c r="F32" s="32"/>
    </row>
    <row r="34" spans="1:6" x14ac:dyDescent="0.4">
      <c r="A34" s="61" t="s">
        <v>13</v>
      </c>
      <c r="B34" s="61"/>
      <c r="C34" s="61"/>
      <c r="D34" s="61"/>
      <c r="E34" s="61"/>
      <c r="F34" s="61"/>
    </row>
  </sheetData>
  <mergeCells count="1">
    <mergeCell ref="A34:F34"/>
  </mergeCells>
  <phoneticPr fontId="8" type="noConversion"/>
  <conditionalFormatting sqref="A34 A11:A32">
    <cfRule type="duplicateValues" dxfId="84" priority="91"/>
  </conditionalFormatting>
  <conditionalFormatting sqref="A34 A11:F32 C9:F14 A9:A14 B9:B12">
    <cfRule type="expression" dxfId="83" priority="92">
      <formula>$C9="failed"</formula>
    </cfRule>
    <cfRule type="expression" dxfId="82" priority="93">
      <formula>$C9="success"</formula>
    </cfRule>
  </conditionalFormatting>
  <conditionalFormatting sqref="C17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{4B10D816-8BA1-45FF-A216-250F733114F7}</x14:id>
        </ext>
      </extLst>
    </cfRule>
  </conditionalFormatting>
  <conditionalFormatting sqref="C4:C7 A4:A7 F8 E4:F7">
    <cfRule type="expression" dxfId="81" priority="74">
      <formula>$C4="failed"</formula>
    </cfRule>
    <cfRule type="expression" dxfId="80" priority="75">
      <formula>$C4="success"</formula>
    </cfRule>
  </conditionalFormatting>
  <conditionalFormatting sqref="C13 C6 C9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{8E637F0E-B6CE-4BC4-A443-0A2185F196D4}</x14:id>
        </ext>
      </extLst>
    </cfRule>
  </conditionalFormatting>
  <conditionalFormatting sqref="D4:D5">
    <cfRule type="expression" dxfId="79" priority="69">
      <formula>$C4="failed"</formula>
    </cfRule>
    <cfRule type="expression" dxfId="78" priority="70">
      <formula>$C4="success"</formula>
    </cfRule>
  </conditionalFormatting>
  <conditionalFormatting sqref="A2:A3">
    <cfRule type="duplicateValues" dxfId="77" priority="66"/>
  </conditionalFormatting>
  <conditionalFormatting sqref="A2:A3 C2:F3">
    <cfRule type="expression" dxfId="76" priority="67">
      <formula>$C2="failed"</formula>
    </cfRule>
    <cfRule type="expression" dxfId="75" priority="68">
      <formula>$C2="success"</formula>
    </cfRule>
  </conditionalFormatting>
  <conditionalFormatting sqref="C2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{075AE0B9-5C17-4268-86E3-325B97BB7EE8}</x14:id>
        </ext>
      </extLst>
    </cfRule>
  </conditionalFormatting>
  <conditionalFormatting sqref="C2:C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{8FB726BF-7A95-4CA8-B554-AAD3DA045DDA}</x14:id>
        </ext>
      </extLst>
    </cfRule>
  </conditionalFormatting>
  <conditionalFormatting sqref="D6:D7">
    <cfRule type="expression" dxfId="74" priority="60">
      <formula>$C6="failed"</formula>
    </cfRule>
    <cfRule type="expression" dxfId="73" priority="61">
      <formula>$C6="success"</formula>
    </cfRule>
  </conditionalFormatting>
  <conditionalFormatting sqref="B13">
    <cfRule type="expression" dxfId="72" priority="49">
      <formula>$C13="failed"</formula>
    </cfRule>
    <cfRule type="expression" dxfId="71" priority="50">
      <formula>$C13="success"</formula>
    </cfRule>
  </conditionalFormatting>
  <conditionalFormatting sqref="B14 B6:B7">
    <cfRule type="expression" dxfId="70" priority="55">
      <formula>$C6="failed"</formula>
    </cfRule>
    <cfRule type="expression" dxfId="69" priority="56">
      <formula>$C6="success"</formula>
    </cfRule>
  </conditionalFormatting>
  <conditionalFormatting sqref="B2:B3">
    <cfRule type="expression" dxfId="68" priority="53">
      <formula>$C2="failed"</formula>
    </cfRule>
    <cfRule type="expression" dxfId="67" priority="54">
      <formula>$C2="success"</formula>
    </cfRule>
  </conditionalFormatting>
  <conditionalFormatting sqref="B4:B5">
    <cfRule type="expression" dxfId="66" priority="51">
      <formula>$C4="failed"</formula>
    </cfRule>
    <cfRule type="expression" dxfId="65" priority="52">
      <formula>$C4="success"</formula>
    </cfRule>
  </conditionalFormatting>
  <conditionalFormatting sqref="C11:C32"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{E9DA55B8-BFDF-49F8-B65F-4F42BE0D586E}</x14:id>
        </ext>
      </extLst>
    </cfRule>
  </conditionalFormatting>
  <conditionalFormatting sqref="A11:A26">
    <cfRule type="duplicateValues" dxfId="64" priority="46"/>
  </conditionalFormatting>
  <conditionalFormatting sqref="E11:F14 A11:A26 C15:F26 C11:C18">
    <cfRule type="expression" dxfId="63" priority="47">
      <formula>$C11="failed"</formula>
    </cfRule>
    <cfRule type="expression" dxfId="62" priority="48">
      <formula>$C11="success"</formula>
    </cfRule>
  </conditionalFormatting>
  <conditionalFormatting sqref="C25 C13 C17 C2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{21473962-3569-4612-99E0-5AE3EB536F5A}</x14:id>
        </ext>
      </extLst>
    </cfRule>
  </conditionalFormatting>
  <conditionalFormatting sqref="C13:C2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{56AF1366-8391-482E-BFE4-0421FA36C5BE}</x14:id>
        </ext>
      </extLst>
    </cfRule>
  </conditionalFormatting>
  <conditionalFormatting sqref="D15:D16">
    <cfRule type="expression" dxfId="61" priority="42">
      <formula>$C15="failed"</formula>
    </cfRule>
    <cfRule type="expression" dxfId="60" priority="43">
      <formula>$C15="success"</formula>
    </cfRule>
  </conditionalFormatting>
  <conditionalFormatting sqref="A13:A14">
    <cfRule type="duplicateValues" dxfId="59" priority="39"/>
  </conditionalFormatting>
  <conditionalFormatting sqref="A13:A14 C13:F14">
    <cfRule type="expression" dxfId="58" priority="40">
      <formula>$C13="failed"</formula>
    </cfRule>
    <cfRule type="expression" dxfId="57" priority="41">
      <formula>$C13="success"</formula>
    </cfRule>
  </conditionalFormatting>
  <conditionalFormatting sqref="C13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{A36D0905-8ABD-4457-92DA-1695D69E7C0D}</x14:id>
        </ext>
      </extLst>
    </cfRule>
  </conditionalFormatting>
  <conditionalFormatting sqref="C13:C1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{9252902F-B452-4D81-A5F3-F42C6A2251A2}</x14:id>
        </ext>
      </extLst>
    </cfRule>
  </conditionalFormatting>
  <conditionalFormatting sqref="D17:D18">
    <cfRule type="expression" dxfId="56" priority="35">
      <formula>$C17="failed"</formula>
    </cfRule>
    <cfRule type="expression" dxfId="55" priority="36">
      <formula>$C17="success"</formula>
    </cfRule>
  </conditionalFormatting>
  <conditionalFormatting sqref="C19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{8CEF38F4-F24D-48F7-83CB-74DEC6077BA7}</x14:id>
        </ext>
      </extLst>
    </cfRule>
  </conditionalFormatting>
  <conditionalFormatting sqref="B25">
    <cfRule type="expression" dxfId="54" priority="26">
      <formula>$C25="failed"</formula>
    </cfRule>
    <cfRule type="expression" dxfId="53" priority="27">
      <formula>$C25="success"</formula>
    </cfRule>
  </conditionalFormatting>
  <conditionalFormatting sqref="B26 B13:B24">
    <cfRule type="expression" dxfId="52" priority="32">
      <formula>$C13="failed"</formula>
    </cfRule>
    <cfRule type="expression" dxfId="51" priority="33">
      <formula>$C13="success"</formula>
    </cfRule>
  </conditionalFormatting>
  <conditionalFormatting sqref="B13:B14">
    <cfRule type="expression" dxfId="50" priority="30">
      <formula>$C13="failed"</formula>
    </cfRule>
    <cfRule type="expression" dxfId="49" priority="31">
      <formula>$C13="success"</formula>
    </cfRule>
  </conditionalFormatting>
  <conditionalFormatting sqref="B15:B16">
    <cfRule type="expression" dxfId="48" priority="28">
      <formula>$C15="failed"</formula>
    </cfRule>
    <cfRule type="expression" dxfId="47" priority="29">
      <formula>$C15="success"</formula>
    </cfRule>
  </conditionalFormatting>
  <conditionalFormatting sqref="C1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{4AF953F4-9B53-4EAE-A0DE-2B8922221A3D}</x14:id>
        </ext>
      </extLst>
    </cfRule>
  </conditionalFormatting>
  <conditionalFormatting sqref="B9">
    <cfRule type="expression" dxfId="46" priority="23">
      <formula>$C9="failed"</formula>
    </cfRule>
    <cfRule type="expression" dxfId="45" priority="24">
      <formula>$C9="success"</formula>
    </cfRule>
  </conditionalFormatting>
  <conditionalFormatting sqref="D11:D12">
    <cfRule type="expression" dxfId="44" priority="21">
      <formula>$C11="failed"</formula>
    </cfRule>
    <cfRule type="expression" dxfId="43" priority="22">
      <formula>$C11="success"</formula>
    </cfRule>
  </conditionalFormatting>
  <conditionalFormatting sqref="A9:A10">
    <cfRule type="duplicateValues" dxfId="42" priority="18"/>
  </conditionalFormatting>
  <conditionalFormatting sqref="A9:A10 C9:F10">
    <cfRule type="expression" dxfId="41" priority="19">
      <formula>$C9="failed"</formula>
    </cfRule>
    <cfRule type="expression" dxfId="40" priority="20">
      <formula>$C9="success"</formula>
    </cfRule>
  </conditionalFormatting>
  <conditionalFormatting sqref="C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{2DD8909D-2D53-4579-B086-2102BE7A5312}</x14:id>
        </ext>
      </extLst>
    </cfRule>
  </conditionalFormatting>
  <conditionalFormatting sqref="C9:C1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{7D3108D1-AB69-4E11-8675-47C6FA3DB506}</x14:id>
        </ext>
      </extLst>
    </cfRule>
  </conditionalFormatting>
  <conditionalFormatting sqref="D13:D14">
    <cfRule type="expression" dxfId="39" priority="14">
      <formula>$C13="failed"</formula>
    </cfRule>
    <cfRule type="expression" dxfId="38" priority="15">
      <formula>$C13="success"</formula>
    </cfRule>
  </conditionalFormatting>
  <conditionalFormatting sqref="C1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{35720A7B-1FEF-4C63-A1FC-0A8A63F0A254}</x14:id>
        </ext>
      </extLst>
    </cfRule>
  </conditionalFormatting>
  <conditionalFormatting sqref="B21">
    <cfRule type="expression" dxfId="37" priority="7">
      <formula>$C21="failed"</formula>
    </cfRule>
    <cfRule type="expression" dxfId="36" priority="8">
      <formula>$C21="success"</formula>
    </cfRule>
  </conditionalFormatting>
  <conditionalFormatting sqref="B9:B10">
    <cfRule type="expression" dxfId="35" priority="11">
      <formula>$C9="failed"</formula>
    </cfRule>
    <cfRule type="expression" dxfId="34" priority="12">
      <formula>$C9="success"</formula>
    </cfRule>
  </conditionalFormatting>
  <conditionalFormatting sqref="B11:B12">
    <cfRule type="expression" dxfId="33" priority="9">
      <formula>$C11="failed"</formula>
    </cfRule>
    <cfRule type="expression" dxfId="32" priority="10">
      <formula>$C11="success"</formula>
    </cfRule>
  </conditionalFormatting>
  <conditionalFormatting sqref="A8">
    <cfRule type="duplicateValues" dxfId="31" priority="4"/>
  </conditionalFormatting>
  <conditionalFormatting sqref="C8:E8 A8">
    <cfRule type="expression" dxfId="30" priority="5">
      <formula>$C8="failed"</formula>
    </cfRule>
    <cfRule type="expression" dxfId="29" priority="6">
      <formula>$C8="success"</formula>
    </cfRule>
  </conditionalFormatting>
  <conditionalFormatting sqref="C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{A1705B02-CD00-4A9A-9573-56FFCAB74F94}</x14:id>
        </ext>
      </extLst>
    </cfRule>
  </conditionalFormatting>
  <conditionalFormatting sqref="B8">
    <cfRule type="expression" dxfId="28" priority="1">
      <formula>$C8="failed"</formula>
    </cfRule>
    <cfRule type="expression" dxfId="27" priority="2">
      <formula>$C8="success"</formula>
    </cfRule>
  </conditionalFormatting>
  <conditionalFormatting sqref="A4:A7 A9:A14">
    <cfRule type="duplicateValues" dxfId="26" priority="386"/>
  </conditionalFormatting>
  <conditionalFormatting sqref="C6:C7 C9:C14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{0D4F7EB4-66BC-4556-8559-C1A4905A64BA}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10D816-8BA1-45FF-A216-250F73311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8E637F0E-B6CE-4BC4-A443-0A2185F19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 C6 C9</xm:sqref>
        </x14:conditionalFormatting>
        <x14:conditionalFormatting xmlns:xm="http://schemas.microsoft.com/office/excel/2006/main">
          <x14:cfRule type="dataBar" id="{075AE0B9-5C17-4268-86E3-325B97BB7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8FB726BF-7A95-4CA8-B554-AAD3DA045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</xm:sqref>
        </x14:conditionalFormatting>
        <x14:conditionalFormatting xmlns:xm="http://schemas.microsoft.com/office/excel/2006/main">
          <x14:cfRule type="dataBar" id="{E9DA55B8-BFDF-49F8-B65F-4F42BE0D5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C11:C32</xm:sqref>
        </x14:conditionalFormatting>
        <x14:conditionalFormatting xmlns:xm="http://schemas.microsoft.com/office/excel/2006/main">
          <x14:cfRule type="dataBar" id="{21473962-3569-4612-99E0-5AE3EB536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 C13 C17 C21</xm:sqref>
        </x14:conditionalFormatting>
        <x14:conditionalFormatting xmlns:xm="http://schemas.microsoft.com/office/excel/2006/main">
          <x14:cfRule type="dataBar" id="{56AF1366-8391-482E-BFE4-0421FA36C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C13:C26</xm:sqref>
        </x14:conditionalFormatting>
        <x14:conditionalFormatting xmlns:xm="http://schemas.microsoft.com/office/excel/2006/main">
          <x14:cfRule type="dataBar" id="{A36D0905-8ABD-4457-92DA-1695D69E7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9252902F-B452-4D81-A5F3-F42C6A225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8CEF38F4-F24D-48F7-83CB-74DEC6077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4AF953F4-9B53-4EAE-A0DE-2B8922221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2DD8909D-2D53-4579-B086-2102BE7A5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7D3108D1-AB69-4E11-8675-47C6FA3DB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  <x14:conditionalFormatting xmlns:xm="http://schemas.microsoft.com/office/excel/2006/main">
          <x14:cfRule type="dataBar" id="{35720A7B-1FEF-4C63-A1FC-0A8A63F0A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A1705B02-CD00-4A9A-9573-56FFCAB74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0D4F7EB4-66BC-4556-8559-C1A4905A6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C6:C7 C9:C14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도구!$G$2:$G$3</xm:f>
          </x14:formula1>
          <xm:sqref>C27:C32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16"/>
  <sheetViews>
    <sheetView zoomScaleNormal="100" zoomScaleSheetLayoutView="75" workbookViewId="0">
      <selection activeCell="J15" sqref="J15"/>
    </sheetView>
  </sheetViews>
  <sheetFormatPr defaultColWidth="9" defaultRowHeight="17.399999999999999" x14ac:dyDescent="0.4"/>
  <sheetData>
    <row r="1" spans="1:15" x14ac:dyDescent="0.4">
      <c r="A1" t="s">
        <v>39</v>
      </c>
      <c r="C1" t="s">
        <v>96</v>
      </c>
      <c r="E1" t="s">
        <v>109</v>
      </c>
      <c r="G1" t="s">
        <v>110</v>
      </c>
      <c r="I1" t="s">
        <v>104</v>
      </c>
      <c r="K1" t="s">
        <v>58</v>
      </c>
      <c r="M1" t="s">
        <v>73</v>
      </c>
      <c r="O1" s="34" t="s">
        <v>91</v>
      </c>
    </row>
    <row r="2" spans="1:15" x14ac:dyDescent="0.4">
      <c r="A2">
        <v>-1</v>
      </c>
      <c r="C2" t="s">
        <v>68</v>
      </c>
      <c r="E2" t="s">
        <v>67</v>
      </c>
      <c r="G2" t="s">
        <v>87</v>
      </c>
      <c r="I2" t="b">
        <v>1</v>
      </c>
      <c r="K2" t="s">
        <v>41</v>
      </c>
      <c r="M2" t="s">
        <v>51</v>
      </c>
      <c r="O2" s="34" t="s">
        <v>124</v>
      </c>
    </row>
    <row r="3" spans="1:15" x14ac:dyDescent="0.4">
      <c r="A3">
        <v>0</v>
      </c>
      <c r="C3" t="s">
        <v>56</v>
      </c>
      <c r="E3" t="s">
        <v>54</v>
      </c>
      <c r="G3" t="s">
        <v>82</v>
      </c>
      <c r="I3" t="b">
        <v>0</v>
      </c>
      <c r="K3" t="s">
        <v>34</v>
      </c>
      <c r="M3" t="s">
        <v>66</v>
      </c>
      <c r="O3" s="34" t="s">
        <v>132</v>
      </c>
    </row>
    <row r="4" spans="1:15" x14ac:dyDescent="0.4">
      <c r="A4">
        <v>0.5</v>
      </c>
      <c r="C4" t="s">
        <v>65</v>
      </c>
      <c r="E4" t="s">
        <v>47</v>
      </c>
      <c r="M4" t="s">
        <v>52</v>
      </c>
      <c r="O4" s="34" t="s">
        <v>78</v>
      </c>
    </row>
    <row r="5" spans="1:15" x14ac:dyDescent="0.4">
      <c r="A5">
        <v>1</v>
      </c>
      <c r="E5" t="s">
        <v>43</v>
      </c>
      <c r="M5" t="s">
        <v>63</v>
      </c>
      <c r="O5" s="34" t="s">
        <v>90</v>
      </c>
    </row>
    <row r="6" spans="1:15" x14ac:dyDescent="0.4">
      <c r="A6">
        <v>2</v>
      </c>
      <c r="E6" t="s">
        <v>36</v>
      </c>
      <c r="M6" t="s">
        <v>37</v>
      </c>
    </row>
    <row r="7" spans="1:15" x14ac:dyDescent="0.4">
      <c r="A7">
        <v>3</v>
      </c>
      <c r="E7" t="s">
        <v>42</v>
      </c>
      <c r="M7" t="s">
        <v>49</v>
      </c>
    </row>
    <row r="8" spans="1:15" x14ac:dyDescent="0.4">
      <c r="A8">
        <v>5</v>
      </c>
      <c r="M8" t="s">
        <v>57</v>
      </c>
    </row>
    <row r="9" spans="1:15" x14ac:dyDescent="0.4">
      <c r="A9">
        <v>8</v>
      </c>
      <c r="M9" t="s">
        <v>44</v>
      </c>
    </row>
    <row r="10" spans="1:15" x14ac:dyDescent="0.4">
      <c r="A10">
        <v>13</v>
      </c>
      <c r="M10" t="s">
        <v>48</v>
      </c>
    </row>
    <row r="11" spans="1:15" x14ac:dyDescent="0.4">
      <c r="A11">
        <v>20</v>
      </c>
      <c r="M11" t="s">
        <v>55</v>
      </c>
    </row>
    <row r="12" spans="1:15" x14ac:dyDescent="0.4">
      <c r="A12">
        <v>40</v>
      </c>
      <c r="M12" t="s">
        <v>45</v>
      </c>
    </row>
    <row r="13" spans="1:15" x14ac:dyDescent="0.4">
      <c r="A13">
        <v>100</v>
      </c>
      <c r="M13" t="s">
        <v>61</v>
      </c>
    </row>
    <row r="14" spans="1:15" x14ac:dyDescent="0.4">
      <c r="M14" t="s">
        <v>46</v>
      </c>
    </row>
    <row r="15" spans="1:15" x14ac:dyDescent="0.4">
      <c r="M15" t="s">
        <v>40</v>
      </c>
    </row>
    <row r="16" spans="1:15" x14ac:dyDescent="0.4">
      <c r="M16" t="s">
        <v>59</v>
      </c>
    </row>
  </sheetData>
  <phoneticPr fontId="8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기본 정보</vt:lpstr>
      <vt:lpstr>기능요구사항</vt:lpstr>
      <vt:lpstr>개발진행상황</vt:lpstr>
      <vt:lpstr>분석 산출물</vt:lpstr>
      <vt:lpstr>설계 산출물</vt:lpstr>
      <vt:lpstr>구현 산출물</vt:lpstr>
      <vt:lpstr>테스팅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김창호</cp:lastModifiedBy>
  <cp:revision>1</cp:revision>
  <dcterms:created xsi:type="dcterms:W3CDTF">2020-01-16T12:20:39Z</dcterms:created>
  <dcterms:modified xsi:type="dcterms:W3CDTF">2020-11-23T06:46:35Z</dcterms:modified>
  <cp:version>0906.0200.01</cp:version>
</cp:coreProperties>
</file>