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iHana Fauziah\Downloads\data data data\"/>
    </mc:Choice>
  </mc:AlternateContent>
  <xr:revisionPtr revIDLastSave="0" documentId="13_ncr:1_{19B33E69-2821-4D32-BD69-11664735BFED}" xr6:coauthVersionLast="47" xr6:coauthVersionMax="47" xr10:uidLastSave="{00000000-0000-0000-0000-000000000000}"/>
  <bookViews>
    <workbookView xWindow="-120" yWindow="-120" windowWidth="20730" windowHeight="11760" activeTab="1" xr2:uid="{9FED3D84-B5FE-4D90-9E4E-EB604560DA79}"/>
  </bookViews>
  <sheets>
    <sheet name="Raw Data" sheetId="1" r:id="rId1"/>
    <sheet name="Pivot" sheetId="3" r:id="rId2"/>
  </sheets>
  <definedNames>
    <definedName name="Slicer_Item_Category">#N/A</definedName>
  </definedNames>
  <calcPr calcId="191029"/>
  <pivotCaches>
    <pivotCache cacheId="8" r:id="rId3"/>
    <pivotCache cacheId="17" r:id="rId4"/>
    <pivotCache cacheId="22" r:id="rId5"/>
    <pivotCache cacheId="28"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2"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L2" i="1"/>
  <c r="L3" i="1"/>
  <c r="L4" i="1"/>
  <c r="L5" i="1"/>
  <c r="L6" i="1"/>
  <c r="M6" i="1" s="1"/>
  <c r="L7" i="1"/>
  <c r="L8" i="1"/>
  <c r="L9" i="1"/>
  <c r="L10" i="1"/>
  <c r="M10" i="1" s="1"/>
  <c r="L11" i="1"/>
  <c r="L12" i="1"/>
  <c r="L13" i="1"/>
  <c r="L14" i="1"/>
  <c r="M14" i="1" s="1"/>
  <c r="L15" i="1"/>
  <c r="L16" i="1"/>
  <c r="L17" i="1"/>
  <c r="L18" i="1"/>
  <c r="M18" i="1" s="1"/>
  <c r="L19" i="1"/>
  <c r="L20" i="1"/>
  <c r="L21" i="1"/>
  <c r="L22" i="1"/>
  <c r="M22" i="1" s="1"/>
  <c r="L23" i="1"/>
  <c r="L24" i="1"/>
  <c r="L25" i="1"/>
  <c r="L26" i="1"/>
  <c r="M26" i="1" s="1"/>
  <c r="L27" i="1"/>
  <c r="L28" i="1"/>
  <c r="L29" i="1"/>
  <c r="L30" i="1"/>
  <c r="M30" i="1" s="1"/>
  <c r="L31" i="1"/>
  <c r="L32" i="1"/>
  <c r="L33" i="1"/>
  <c r="L34" i="1"/>
  <c r="M34" i="1" s="1"/>
  <c r="L35" i="1"/>
  <c r="L36" i="1"/>
  <c r="L37" i="1"/>
  <c r="L38" i="1"/>
  <c r="M38" i="1" s="1"/>
  <c r="L39" i="1"/>
  <c r="L40" i="1"/>
  <c r="L41" i="1"/>
  <c r="L42" i="1"/>
  <c r="M42" i="1" s="1"/>
  <c r="L43" i="1"/>
  <c r="L44" i="1"/>
  <c r="L45" i="1"/>
  <c r="L46" i="1"/>
  <c r="M46" i="1" s="1"/>
  <c r="L47" i="1"/>
  <c r="L48" i="1"/>
  <c r="L49" i="1"/>
  <c r="L50" i="1"/>
  <c r="M50" i="1" s="1"/>
  <c r="L51" i="1"/>
  <c r="L52" i="1"/>
  <c r="L53" i="1"/>
  <c r="L54" i="1"/>
  <c r="M54" i="1" s="1"/>
  <c r="L55" i="1"/>
  <c r="L56" i="1"/>
  <c r="L57" i="1"/>
  <c r="L58" i="1"/>
  <c r="M58" i="1" s="1"/>
  <c r="L59" i="1"/>
  <c r="L60" i="1"/>
  <c r="L61" i="1"/>
  <c r="L62" i="1"/>
  <c r="M62" i="1" s="1"/>
  <c r="L63" i="1"/>
  <c r="L64" i="1"/>
  <c r="L65" i="1"/>
  <c r="L66" i="1"/>
  <c r="M66" i="1" s="1"/>
  <c r="L67" i="1"/>
  <c r="L68" i="1"/>
  <c r="L69" i="1"/>
  <c r="L70" i="1"/>
  <c r="M70" i="1" s="1"/>
  <c r="L71" i="1"/>
  <c r="L72" i="1"/>
  <c r="L73" i="1"/>
  <c r="L74" i="1"/>
  <c r="M74" i="1" s="1"/>
  <c r="L75" i="1"/>
  <c r="L76" i="1"/>
  <c r="L77" i="1"/>
  <c r="L78" i="1"/>
  <c r="M78" i="1" s="1"/>
  <c r="L79" i="1"/>
  <c r="L80" i="1"/>
  <c r="L81" i="1"/>
  <c r="L82" i="1"/>
  <c r="M82" i="1" s="1"/>
  <c r="L83" i="1"/>
  <c r="L84" i="1"/>
  <c r="L85" i="1"/>
  <c r="L86" i="1"/>
  <c r="M86" i="1" s="1"/>
  <c r="L87" i="1"/>
  <c r="L88" i="1"/>
  <c r="L89" i="1"/>
  <c r="L90" i="1"/>
  <c r="M90" i="1" s="1"/>
  <c r="L91" i="1"/>
  <c r="L92" i="1"/>
  <c r="L93" i="1"/>
  <c r="L94" i="1"/>
  <c r="M94" i="1" s="1"/>
  <c r="L95" i="1"/>
  <c r="L96" i="1"/>
  <c r="L97" i="1"/>
  <c r="L98" i="1"/>
  <c r="M98" i="1" s="1"/>
  <c r="L99" i="1"/>
  <c r="L100" i="1"/>
  <c r="L101" i="1"/>
  <c r="L102" i="1"/>
  <c r="M102" i="1" s="1"/>
  <c r="L103" i="1"/>
  <c r="L104" i="1"/>
  <c r="L105" i="1"/>
  <c r="L106" i="1"/>
  <c r="M106" i="1" s="1"/>
  <c r="L107" i="1"/>
  <c r="L108" i="1"/>
  <c r="L109" i="1"/>
  <c r="L110" i="1"/>
  <c r="M110" i="1" s="1"/>
  <c r="L111" i="1"/>
  <c r="L112" i="1"/>
  <c r="L113" i="1"/>
  <c r="L114" i="1"/>
  <c r="M114" i="1" s="1"/>
  <c r="L115" i="1"/>
  <c r="L116" i="1"/>
  <c r="L117" i="1"/>
  <c r="L118" i="1"/>
  <c r="M118" i="1" s="1"/>
  <c r="L119" i="1"/>
  <c r="L120" i="1"/>
  <c r="L121" i="1"/>
  <c r="L122" i="1"/>
  <c r="M122" i="1" s="1"/>
  <c r="L123" i="1"/>
  <c r="L124" i="1"/>
  <c r="L125" i="1"/>
  <c r="L126" i="1"/>
  <c r="M126" i="1" s="1"/>
  <c r="L127" i="1"/>
  <c r="L128" i="1"/>
  <c r="L129" i="1"/>
  <c r="L130" i="1"/>
  <c r="M130" i="1" s="1"/>
  <c r="L131" i="1"/>
  <c r="L132" i="1"/>
  <c r="L133" i="1"/>
  <c r="L134" i="1"/>
  <c r="M134" i="1" s="1"/>
  <c r="L135" i="1"/>
  <c r="L136" i="1"/>
  <c r="L137" i="1"/>
  <c r="L138" i="1"/>
  <c r="M138" i="1" s="1"/>
  <c r="L139" i="1"/>
  <c r="L140" i="1"/>
  <c r="L141" i="1"/>
  <c r="L142" i="1"/>
  <c r="M142" i="1" s="1"/>
  <c r="L143" i="1"/>
  <c r="L144" i="1"/>
  <c r="L145" i="1"/>
  <c r="L146" i="1"/>
  <c r="M146" i="1" s="1"/>
  <c r="L147" i="1"/>
  <c r="L148" i="1"/>
  <c r="L149" i="1"/>
  <c r="L150" i="1"/>
  <c r="M150" i="1" s="1"/>
  <c r="L151" i="1"/>
  <c r="L152" i="1"/>
  <c r="L153" i="1"/>
  <c r="L154" i="1"/>
  <c r="M154" i="1" s="1"/>
  <c r="L155" i="1"/>
  <c r="L156" i="1"/>
  <c r="L157" i="1"/>
  <c r="L158" i="1"/>
  <c r="M158" i="1" s="1"/>
  <c r="L159" i="1"/>
  <c r="L160" i="1"/>
  <c r="L161" i="1"/>
  <c r="L162" i="1"/>
  <c r="M162" i="1" s="1"/>
  <c r="L163" i="1"/>
  <c r="L164" i="1"/>
  <c r="L165" i="1"/>
  <c r="L166" i="1"/>
  <c r="M166" i="1" s="1"/>
  <c r="L167" i="1"/>
  <c r="L168" i="1"/>
  <c r="L169" i="1"/>
  <c r="L170" i="1"/>
  <c r="M170" i="1" s="1"/>
  <c r="L171" i="1"/>
  <c r="L172" i="1"/>
  <c r="L173" i="1"/>
  <c r="L174" i="1"/>
  <c r="M174" i="1" s="1"/>
  <c r="L175" i="1"/>
  <c r="L176" i="1"/>
  <c r="L177" i="1"/>
  <c r="L178" i="1"/>
  <c r="M178" i="1" s="1"/>
  <c r="L179" i="1"/>
  <c r="L180" i="1"/>
  <c r="L181" i="1"/>
  <c r="L182" i="1"/>
  <c r="M182" i="1" s="1"/>
  <c r="L183" i="1"/>
  <c r="L184" i="1"/>
  <c r="L185" i="1"/>
  <c r="L186" i="1"/>
  <c r="M186" i="1" s="1"/>
  <c r="L187" i="1"/>
  <c r="L188" i="1"/>
  <c r="L189" i="1"/>
  <c r="L190" i="1"/>
  <c r="M190" i="1" s="1"/>
  <c r="L191" i="1"/>
  <c r="L192" i="1"/>
  <c r="L193" i="1"/>
  <c r="L194" i="1"/>
  <c r="M194" i="1" s="1"/>
  <c r="L195" i="1"/>
  <c r="L196" i="1"/>
  <c r="L197" i="1"/>
  <c r="L198" i="1"/>
  <c r="M198" i="1" s="1"/>
  <c r="L199" i="1"/>
  <c r="L200" i="1"/>
  <c r="L201" i="1"/>
  <c r="L202" i="1"/>
  <c r="M202" i="1" s="1"/>
  <c r="L203" i="1"/>
  <c r="L204" i="1"/>
  <c r="L205" i="1"/>
  <c r="L206" i="1"/>
  <c r="M206" i="1" s="1"/>
  <c r="L207" i="1"/>
  <c r="L208" i="1"/>
  <c r="L209" i="1"/>
  <c r="L210" i="1"/>
  <c r="M210" i="1" s="1"/>
  <c r="L211" i="1"/>
  <c r="L212" i="1"/>
  <c r="L213" i="1"/>
  <c r="L214" i="1"/>
  <c r="M214" i="1" s="1"/>
  <c r="L215" i="1"/>
  <c r="L216" i="1"/>
  <c r="L217" i="1"/>
  <c r="L218" i="1"/>
  <c r="M218" i="1" s="1"/>
  <c r="L219" i="1"/>
  <c r="L220" i="1"/>
  <c r="L221" i="1"/>
  <c r="L222" i="1"/>
  <c r="M222" i="1" s="1"/>
  <c r="L223" i="1"/>
  <c r="L224" i="1"/>
  <c r="L225" i="1"/>
  <c r="L226" i="1"/>
  <c r="M226" i="1" s="1"/>
  <c r="L227" i="1"/>
  <c r="L228" i="1"/>
  <c r="L229" i="1"/>
  <c r="L230" i="1"/>
  <c r="M230" i="1" s="1"/>
  <c r="L231" i="1"/>
  <c r="L232" i="1"/>
  <c r="L233" i="1"/>
  <c r="L234" i="1"/>
  <c r="M234" i="1" s="1"/>
  <c r="L235" i="1"/>
  <c r="L236" i="1"/>
  <c r="L237" i="1"/>
  <c r="L238" i="1"/>
  <c r="M238" i="1" s="1"/>
  <c r="L239" i="1"/>
  <c r="L240" i="1"/>
  <c r="L241" i="1"/>
  <c r="L242" i="1"/>
  <c r="M242" i="1" s="1"/>
  <c r="L243" i="1"/>
  <c r="L244" i="1"/>
  <c r="L245" i="1"/>
  <c r="L246" i="1"/>
  <c r="M246" i="1" s="1"/>
  <c r="L247" i="1"/>
  <c r="L248" i="1"/>
  <c r="L249" i="1"/>
  <c r="L250" i="1"/>
  <c r="M250" i="1" s="1"/>
  <c r="L251" i="1"/>
  <c r="L252" i="1"/>
  <c r="L253" i="1"/>
  <c r="L254" i="1"/>
  <c r="L255" i="1"/>
  <c r="L256" i="1"/>
  <c r="L257" i="1"/>
  <c r="L258" i="1"/>
  <c r="M258" i="1" s="1"/>
  <c r="L259" i="1"/>
  <c r="L260" i="1"/>
  <c r="L261" i="1"/>
  <c r="L262" i="1"/>
  <c r="M262" i="1" s="1"/>
  <c r="L263" i="1"/>
  <c r="L264" i="1"/>
  <c r="L265" i="1"/>
  <c r="L266" i="1"/>
  <c r="M266" i="1" s="1"/>
  <c r="L267" i="1"/>
  <c r="L268" i="1"/>
  <c r="L269" i="1"/>
  <c r="L270" i="1"/>
  <c r="M270" i="1" s="1"/>
  <c r="L271" i="1"/>
  <c r="L272" i="1"/>
  <c r="L273" i="1"/>
  <c r="L274" i="1"/>
  <c r="M274" i="1" s="1"/>
  <c r="L275" i="1"/>
  <c r="L276" i="1"/>
  <c r="L277" i="1"/>
  <c r="L278" i="1"/>
  <c r="M278" i="1" s="1"/>
  <c r="L279" i="1"/>
  <c r="L280" i="1"/>
  <c r="L281" i="1"/>
  <c r="L282" i="1"/>
  <c r="M282" i="1" s="1"/>
  <c r="L283" i="1"/>
  <c r="L284" i="1"/>
  <c r="L285" i="1"/>
  <c r="L286" i="1"/>
  <c r="M286" i="1" s="1"/>
  <c r="L287" i="1"/>
  <c r="L288" i="1"/>
  <c r="L289" i="1"/>
  <c r="L290" i="1"/>
  <c r="M290" i="1" s="1"/>
  <c r="L291" i="1"/>
  <c r="L292" i="1"/>
  <c r="L293" i="1"/>
  <c r="L294" i="1"/>
  <c r="M294" i="1" s="1"/>
  <c r="L295" i="1"/>
  <c r="L296" i="1"/>
  <c r="L297" i="1"/>
  <c r="L298" i="1"/>
  <c r="M298" i="1" s="1"/>
  <c r="L299" i="1"/>
  <c r="L300" i="1"/>
  <c r="L301" i="1"/>
  <c r="L302" i="1"/>
  <c r="M302" i="1" s="1"/>
  <c r="L303" i="1"/>
  <c r="L304" i="1"/>
  <c r="L305" i="1"/>
  <c r="L306" i="1"/>
  <c r="M306" i="1" s="1"/>
  <c r="L307" i="1"/>
  <c r="L308" i="1"/>
  <c r="L309" i="1"/>
  <c r="L310" i="1"/>
  <c r="M310" i="1" s="1"/>
  <c r="L311" i="1"/>
  <c r="L312" i="1"/>
  <c r="L313" i="1"/>
  <c r="L314" i="1"/>
  <c r="M314" i="1" s="1"/>
  <c r="L315" i="1"/>
  <c r="L316" i="1"/>
  <c r="L317" i="1"/>
  <c r="L318" i="1"/>
  <c r="L319" i="1"/>
  <c r="L320" i="1"/>
  <c r="L321" i="1"/>
  <c r="L322" i="1"/>
  <c r="M322" i="1" s="1"/>
  <c r="L323" i="1"/>
  <c r="L324" i="1"/>
  <c r="L325" i="1"/>
  <c r="L326" i="1"/>
  <c r="M326" i="1" s="1"/>
  <c r="L327" i="1"/>
  <c r="L328" i="1"/>
  <c r="L329" i="1"/>
  <c r="L330" i="1"/>
  <c r="M330" i="1" s="1"/>
  <c r="L331" i="1"/>
  <c r="L332" i="1"/>
  <c r="L333" i="1"/>
  <c r="L334" i="1"/>
  <c r="M334" i="1" s="1"/>
  <c r="L335" i="1"/>
  <c r="L336" i="1"/>
  <c r="L337" i="1"/>
  <c r="L338" i="1"/>
  <c r="M338" i="1" s="1"/>
  <c r="L339" i="1"/>
  <c r="L340" i="1"/>
  <c r="L341" i="1"/>
  <c r="L342" i="1"/>
  <c r="M342" i="1" s="1"/>
  <c r="L343" i="1"/>
  <c r="L344" i="1"/>
  <c r="L345" i="1"/>
  <c r="L346" i="1"/>
  <c r="M346" i="1" s="1"/>
  <c r="L347" i="1"/>
  <c r="L348" i="1"/>
  <c r="L349" i="1"/>
  <c r="L350" i="1"/>
  <c r="M350" i="1" s="1"/>
  <c r="L351" i="1"/>
  <c r="L352" i="1"/>
  <c r="L353" i="1"/>
  <c r="L354" i="1"/>
  <c r="M354" i="1" s="1"/>
  <c r="L355" i="1"/>
  <c r="L356" i="1"/>
  <c r="L357" i="1"/>
  <c r="L358" i="1"/>
  <c r="M358" i="1" s="1"/>
  <c r="L359" i="1"/>
  <c r="L360" i="1"/>
  <c r="L361" i="1"/>
  <c r="L362" i="1"/>
  <c r="M362" i="1" s="1"/>
  <c r="L363" i="1"/>
  <c r="L364" i="1"/>
  <c r="L365" i="1"/>
  <c r="L366" i="1"/>
  <c r="M366" i="1" s="1"/>
  <c r="L367" i="1"/>
  <c r="L368" i="1"/>
  <c r="L369" i="1"/>
  <c r="L370" i="1"/>
  <c r="M370" i="1" s="1"/>
  <c r="L371" i="1"/>
  <c r="L372" i="1"/>
  <c r="L373" i="1"/>
  <c r="L374" i="1"/>
  <c r="M374" i="1" s="1"/>
  <c r="L375" i="1"/>
  <c r="L376" i="1"/>
  <c r="L377" i="1"/>
  <c r="L378" i="1"/>
  <c r="M378" i="1" s="1"/>
  <c r="L379" i="1"/>
  <c r="L380" i="1"/>
  <c r="L381" i="1"/>
  <c r="L382" i="1"/>
  <c r="M382" i="1" s="1"/>
  <c r="L383" i="1"/>
  <c r="L384" i="1"/>
  <c r="L385" i="1"/>
  <c r="L386" i="1"/>
  <c r="M386" i="1" s="1"/>
  <c r="L387" i="1"/>
  <c r="L388" i="1"/>
  <c r="L389" i="1"/>
  <c r="L390" i="1"/>
  <c r="M390" i="1" s="1"/>
  <c r="L391" i="1"/>
  <c r="L392" i="1"/>
  <c r="L393" i="1"/>
  <c r="L394" i="1"/>
  <c r="M394" i="1" s="1"/>
  <c r="L395" i="1"/>
  <c r="L396" i="1"/>
  <c r="L397" i="1"/>
  <c r="L398" i="1"/>
  <c r="M398" i="1" s="1"/>
  <c r="L399" i="1"/>
  <c r="L400" i="1"/>
  <c r="L401" i="1"/>
  <c r="L402" i="1"/>
  <c r="M402" i="1" s="1"/>
  <c r="L403" i="1"/>
  <c r="L404" i="1"/>
  <c r="L405" i="1"/>
  <c r="L406" i="1"/>
  <c r="M406" i="1" s="1"/>
  <c r="L407" i="1"/>
  <c r="L408" i="1"/>
  <c r="L409" i="1"/>
  <c r="L410" i="1"/>
  <c r="M410" i="1" s="1"/>
  <c r="L411" i="1"/>
  <c r="L412" i="1"/>
  <c r="L413" i="1"/>
  <c r="L414" i="1"/>
  <c r="M414" i="1" s="1"/>
  <c r="L415" i="1"/>
  <c r="L416" i="1"/>
  <c r="L417" i="1"/>
  <c r="L418" i="1"/>
  <c r="M418" i="1" s="1"/>
  <c r="L419" i="1"/>
  <c r="L420" i="1"/>
  <c r="L421" i="1"/>
  <c r="L422" i="1"/>
  <c r="M422" i="1" s="1"/>
  <c r="L423" i="1"/>
  <c r="L424" i="1"/>
  <c r="L425" i="1"/>
  <c r="L426" i="1"/>
  <c r="M426" i="1" s="1"/>
  <c r="L427" i="1"/>
  <c r="L428" i="1"/>
  <c r="L429" i="1"/>
  <c r="L430" i="1"/>
  <c r="M430" i="1" s="1"/>
  <c r="L431" i="1"/>
  <c r="L432" i="1"/>
  <c r="L433" i="1"/>
  <c r="L434" i="1"/>
  <c r="M434" i="1" s="1"/>
  <c r="L435" i="1"/>
  <c r="L436" i="1"/>
  <c r="L437" i="1"/>
  <c r="L438" i="1"/>
  <c r="M438" i="1" s="1"/>
  <c r="L439" i="1"/>
  <c r="L440" i="1"/>
  <c r="L441" i="1"/>
  <c r="L442" i="1"/>
  <c r="M442" i="1" s="1"/>
  <c r="L443" i="1"/>
  <c r="L444" i="1"/>
  <c r="L445" i="1"/>
  <c r="L446" i="1"/>
  <c r="M446" i="1" s="1"/>
  <c r="L447" i="1"/>
  <c r="L448" i="1"/>
  <c r="L449" i="1"/>
  <c r="L450" i="1"/>
  <c r="M450" i="1" s="1"/>
  <c r="L451" i="1"/>
  <c r="L452" i="1"/>
  <c r="L453" i="1"/>
  <c r="L454" i="1"/>
  <c r="M454" i="1" s="1"/>
  <c r="L455" i="1"/>
  <c r="L456" i="1"/>
  <c r="L457" i="1"/>
  <c r="L458" i="1"/>
  <c r="M458" i="1" s="1"/>
  <c r="L459" i="1"/>
  <c r="L460" i="1"/>
  <c r="L461" i="1"/>
  <c r="L462" i="1"/>
  <c r="M462" i="1" s="1"/>
  <c r="L463" i="1"/>
  <c r="L464" i="1"/>
  <c r="L465" i="1"/>
  <c r="L466" i="1"/>
  <c r="M466" i="1" s="1"/>
  <c r="L467" i="1"/>
  <c r="L468" i="1"/>
  <c r="L469" i="1"/>
  <c r="L470" i="1"/>
  <c r="M470" i="1" s="1"/>
  <c r="L471" i="1"/>
  <c r="L472" i="1"/>
  <c r="L473" i="1"/>
  <c r="L474" i="1"/>
  <c r="M474" i="1" s="1"/>
  <c r="L475" i="1"/>
  <c r="L476" i="1"/>
  <c r="L477" i="1"/>
  <c r="L478" i="1"/>
  <c r="M478" i="1" s="1"/>
  <c r="L479" i="1"/>
  <c r="L480" i="1"/>
  <c r="L481" i="1"/>
  <c r="L482" i="1"/>
  <c r="M482" i="1" s="1"/>
  <c r="L483" i="1"/>
  <c r="L484" i="1"/>
  <c r="L485" i="1"/>
  <c r="L486" i="1"/>
  <c r="M486" i="1" s="1"/>
  <c r="L487" i="1"/>
  <c r="L488" i="1"/>
  <c r="L489" i="1"/>
  <c r="L490" i="1"/>
  <c r="M490" i="1" s="1"/>
  <c r="L491" i="1"/>
  <c r="L492" i="1"/>
  <c r="L493" i="1"/>
  <c r="L494" i="1"/>
  <c r="M494" i="1" s="1"/>
  <c r="L495" i="1"/>
  <c r="L496" i="1"/>
  <c r="L497" i="1"/>
  <c r="L498" i="1"/>
  <c r="M498" i="1" s="1"/>
  <c r="L499" i="1"/>
  <c r="L500" i="1"/>
  <c r="L501" i="1"/>
  <c r="L502" i="1"/>
  <c r="M502" i="1" s="1"/>
  <c r="L503" i="1"/>
  <c r="L504" i="1"/>
  <c r="L505" i="1"/>
  <c r="L506" i="1"/>
  <c r="M506" i="1" s="1"/>
  <c r="L507" i="1"/>
  <c r="L508" i="1"/>
  <c r="L509" i="1"/>
  <c r="L510" i="1"/>
  <c r="M510" i="1" s="1"/>
  <c r="L511" i="1"/>
  <c r="L512" i="1"/>
  <c r="L513" i="1"/>
  <c r="L514" i="1"/>
  <c r="M514" i="1" s="1"/>
  <c r="L515" i="1"/>
  <c r="L516" i="1"/>
  <c r="L517" i="1"/>
  <c r="L518" i="1"/>
  <c r="M518" i="1" s="1"/>
  <c r="L519" i="1"/>
  <c r="L520" i="1"/>
  <c r="L521" i="1"/>
  <c r="L522" i="1"/>
  <c r="M522" i="1" s="1"/>
  <c r="L523" i="1"/>
  <c r="L524" i="1"/>
  <c r="L525" i="1"/>
  <c r="L526" i="1"/>
  <c r="M526" i="1" s="1"/>
  <c r="L527" i="1"/>
  <c r="L528" i="1"/>
  <c r="L529" i="1"/>
  <c r="L530" i="1"/>
  <c r="M530" i="1" s="1"/>
  <c r="L531" i="1"/>
  <c r="L532" i="1"/>
  <c r="L533" i="1"/>
  <c r="L534" i="1"/>
  <c r="M534" i="1" s="1"/>
  <c r="L535" i="1"/>
  <c r="L536" i="1"/>
  <c r="L537" i="1"/>
  <c r="L538" i="1"/>
  <c r="M538" i="1" s="1"/>
  <c r="L539" i="1"/>
  <c r="L540" i="1"/>
  <c r="L541" i="1"/>
  <c r="L542" i="1"/>
  <c r="M542" i="1" s="1"/>
  <c r="L543" i="1"/>
  <c r="L544" i="1"/>
  <c r="L545" i="1"/>
  <c r="L546" i="1"/>
  <c r="M546" i="1" s="1"/>
  <c r="L547" i="1"/>
  <c r="L548" i="1"/>
  <c r="L549" i="1"/>
  <c r="L550" i="1"/>
  <c r="M550" i="1" s="1"/>
  <c r="L551" i="1"/>
  <c r="L552" i="1"/>
  <c r="L553" i="1"/>
  <c r="L554" i="1"/>
  <c r="M554" i="1" s="1"/>
  <c r="L555" i="1"/>
  <c r="L556" i="1"/>
  <c r="L557" i="1"/>
  <c r="L558" i="1"/>
  <c r="M558" i="1" s="1"/>
  <c r="L559" i="1"/>
  <c r="L560" i="1"/>
  <c r="L561" i="1"/>
  <c r="L562" i="1"/>
  <c r="M562" i="1" s="1"/>
  <c r="L563" i="1"/>
  <c r="L564" i="1"/>
  <c r="L565" i="1"/>
  <c r="L566" i="1"/>
  <c r="M566" i="1" s="1"/>
  <c r="L567" i="1"/>
  <c r="L568" i="1"/>
  <c r="L569" i="1"/>
  <c r="L570" i="1"/>
  <c r="M570" i="1" s="1"/>
  <c r="L571" i="1"/>
  <c r="L572" i="1"/>
  <c r="L573" i="1"/>
  <c r="L574" i="1"/>
  <c r="M574" i="1" s="1"/>
  <c r="L575" i="1"/>
  <c r="L576" i="1"/>
  <c r="L577" i="1"/>
  <c r="L578" i="1"/>
  <c r="M578" i="1" s="1"/>
  <c r="L579" i="1"/>
  <c r="L580" i="1"/>
  <c r="L581" i="1"/>
  <c r="L582" i="1"/>
  <c r="M582" i="1" s="1"/>
  <c r="L583" i="1"/>
  <c r="L584" i="1"/>
  <c r="L585" i="1"/>
  <c r="L586" i="1"/>
  <c r="M586" i="1" s="1"/>
  <c r="L587" i="1"/>
  <c r="L588" i="1"/>
  <c r="L589" i="1"/>
  <c r="L590" i="1"/>
  <c r="M590" i="1" s="1"/>
  <c r="L591" i="1"/>
  <c r="L592" i="1"/>
  <c r="L593" i="1"/>
  <c r="L594" i="1"/>
  <c r="M594" i="1" s="1"/>
  <c r="L595" i="1"/>
  <c r="L596" i="1"/>
  <c r="L597" i="1"/>
  <c r="L598" i="1"/>
  <c r="M598" i="1" s="1"/>
  <c r="L599" i="1"/>
  <c r="L600" i="1"/>
  <c r="L601" i="1"/>
  <c r="L602" i="1"/>
  <c r="M602" i="1" s="1"/>
  <c r="L603" i="1"/>
  <c r="L604" i="1"/>
  <c r="L605" i="1"/>
  <c r="L606" i="1"/>
  <c r="M606" i="1" s="1"/>
  <c r="L607" i="1"/>
  <c r="L608" i="1"/>
  <c r="L609" i="1"/>
  <c r="M609" i="1" s="1"/>
  <c r="L610" i="1"/>
  <c r="L611" i="1"/>
  <c r="L612" i="1"/>
  <c r="L613" i="1"/>
  <c r="M613" i="1" s="1"/>
  <c r="L614" i="1"/>
  <c r="L615" i="1"/>
  <c r="L616" i="1"/>
  <c r="L617" i="1"/>
  <c r="M617" i="1" s="1"/>
  <c r="L618" i="1"/>
  <c r="L619" i="1"/>
  <c r="L620" i="1"/>
  <c r="L621" i="1"/>
  <c r="M621" i="1" s="1"/>
  <c r="L622" i="1"/>
  <c r="L623" i="1"/>
  <c r="L624" i="1"/>
  <c r="L625" i="1"/>
  <c r="M625" i="1" s="1"/>
  <c r="L626" i="1"/>
  <c r="L627" i="1"/>
  <c r="L628" i="1"/>
  <c r="L629" i="1"/>
  <c r="M629" i="1" s="1"/>
  <c r="L630" i="1"/>
  <c r="L631" i="1"/>
  <c r="L632" i="1"/>
  <c r="L633" i="1"/>
  <c r="M633" i="1" s="1"/>
  <c r="L634" i="1"/>
  <c r="L635" i="1"/>
  <c r="L636" i="1"/>
  <c r="L637" i="1"/>
  <c r="M637" i="1" s="1"/>
  <c r="L638" i="1"/>
  <c r="L639" i="1"/>
  <c r="L640" i="1"/>
  <c r="L641" i="1"/>
  <c r="M641" i="1" s="1"/>
  <c r="L642" i="1"/>
  <c r="L643" i="1"/>
  <c r="L644" i="1"/>
  <c r="L645" i="1"/>
  <c r="M645" i="1" s="1"/>
  <c r="L646" i="1"/>
  <c r="L647" i="1"/>
  <c r="L648" i="1"/>
  <c r="L649" i="1"/>
  <c r="M649" i="1" s="1"/>
  <c r="L650" i="1"/>
  <c r="L651" i="1"/>
  <c r="L652" i="1"/>
  <c r="L653" i="1"/>
  <c r="M653" i="1" s="1"/>
  <c r="L654" i="1"/>
  <c r="L655" i="1"/>
  <c r="L656" i="1"/>
  <c r="L657" i="1"/>
  <c r="M657" i="1" s="1"/>
  <c r="L658" i="1"/>
  <c r="L659" i="1"/>
  <c r="L660" i="1"/>
  <c r="L661" i="1"/>
  <c r="M661" i="1" s="1"/>
  <c r="L662" i="1"/>
  <c r="L663" i="1"/>
  <c r="L664" i="1"/>
  <c r="L665" i="1"/>
  <c r="M665" i="1" s="1"/>
  <c r="L666" i="1"/>
  <c r="L667" i="1"/>
  <c r="L668" i="1"/>
  <c r="L669" i="1"/>
  <c r="M669" i="1" s="1"/>
  <c r="L670" i="1"/>
  <c r="L671" i="1"/>
  <c r="L672" i="1"/>
  <c r="L673" i="1"/>
  <c r="M673" i="1" s="1"/>
  <c r="L674" i="1"/>
  <c r="L675" i="1"/>
  <c r="L676" i="1"/>
  <c r="L677" i="1"/>
  <c r="M677" i="1" s="1"/>
  <c r="L678" i="1"/>
  <c r="L679" i="1"/>
  <c r="L680" i="1"/>
  <c r="L681" i="1"/>
  <c r="M681" i="1" s="1"/>
  <c r="L682" i="1"/>
  <c r="L683" i="1"/>
  <c r="L684" i="1"/>
  <c r="L685" i="1"/>
  <c r="M685" i="1" s="1"/>
  <c r="L686" i="1"/>
  <c r="L687" i="1"/>
  <c r="L688" i="1"/>
  <c r="L689" i="1"/>
  <c r="M689" i="1" s="1"/>
  <c r="L690" i="1"/>
  <c r="L691" i="1"/>
  <c r="M341" i="1"/>
  <c r="M337" i="1"/>
  <c r="M333" i="1"/>
  <c r="M329" i="1"/>
  <c r="M325" i="1"/>
  <c r="M321" i="1"/>
  <c r="M317" i="1"/>
  <c r="M313" i="1"/>
  <c r="M309" i="1"/>
  <c r="M305" i="1"/>
  <c r="M301" i="1"/>
  <c r="M297" i="1"/>
  <c r="M293" i="1"/>
  <c r="M289" i="1"/>
  <c r="M285" i="1"/>
  <c r="M281" i="1"/>
  <c r="M277" i="1"/>
  <c r="M273" i="1"/>
  <c r="M269" i="1"/>
  <c r="M265" i="1"/>
  <c r="M261" i="1"/>
  <c r="M257" i="1"/>
  <c r="M253" i="1"/>
  <c r="M249" i="1"/>
  <c r="M245" i="1"/>
  <c r="M241" i="1"/>
  <c r="M237" i="1"/>
  <c r="M233" i="1"/>
  <c r="M229" i="1"/>
  <c r="M225" i="1"/>
  <c r="M221" i="1"/>
  <c r="M217" i="1"/>
  <c r="M213" i="1"/>
  <c r="M209" i="1"/>
  <c r="M205" i="1"/>
  <c r="M201" i="1"/>
  <c r="M197" i="1"/>
  <c r="M193" i="1"/>
  <c r="M189" i="1"/>
  <c r="M185" i="1"/>
  <c r="M181" i="1"/>
  <c r="M177" i="1"/>
  <c r="M173" i="1"/>
  <c r="M169" i="1"/>
  <c r="M165" i="1"/>
  <c r="M161" i="1"/>
  <c r="M157" i="1"/>
  <c r="M153" i="1"/>
  <c r="M149" i="1"/>
  <c r="M145" i="1"/>
  <c r="M141" i="1"/>
  <c r="M137" i="1"/>
  <c r="M133" i="1"/>
  <c r="M129" i="1"/>
  <c r="M125" i="1"/>
  <c r="M121" i="1"/>
  <c r="M117" i="1"/>
  <c r="M113" i="1"/>
  <c r="M109" i="1"/>
  <c r="M105" i="1"/>
  <c r="M101" i="1"/>
  <c r="M97" i="1"/>
  <c r="M93" i="1"/>
  <c r="M89" i="1"/>
  <c r="M85" i="1"/>
  <c r="M81" i="1"/>
  <c r="M77" i="1"/>
  <c r="M73" i="1"/>
  <c r="M69" i="1"/>
  <c r="M65" i="1"/>
  <c r="M61" i="1"/>
  <c r="M57" i="1"/>
  <c r="M53" i="1"/>
  <c r="M49" i="1"/>
  <c r="M45" i="1"/>
  <c r="M41" i="1"/>
  <c r="M37" i="1"/>
  <c r="M33" i="1"/>
  <c r="M29" i="1"/>
  <c r="M25" i="1"/>
  <c r="M21" i="1"/>
  <c r="M17" i="1"/>
  <c r="M15" i="1"/>
  <c r="M13" i="1"/>
  <c r="M11" i="1"/>
  <c r="M9" i="1"/>
  <c r="M7" i="1"/>
  <c r="M5" i="1"/>
  <c r="M3" i="1"/>
  <c r="M4" i="1"/>
  <c r="M8" i="1"/>
  <c r="M12" i="1"/>
  <c r="M16" i="1"/>
  <c r="M19" i="1"/>
  <c r="M20" i="1"/>
  <c r="M23" i="1"/>
  <c r="M24" i="1"/>
  <c r="M27" i="1"/>
  <c r="M28" i="1"/>
  <c r="M31" i="1"/>
  <c r="M32" i="1"/>
  <c r="M35" i="1"/>
  <c r="M36" i="1"/>
  <c r="M39" i="1"/>
  <c r="M40" i="1"/>
  <c r="M43" i="1"/>
  <c r="M44" i="1"/>
  <c r="M47" i="1"/>
  <c r="M48" i="1"/>
  <c r="M51" i="1"/>
  <c r="M52" i="1"/>
  <c r="M55" i="1"/>
  <c r="M56" i="1"/>
  <c r="M59" i="1"/>
  <c r="M60" i="1"/>
  <c r="M63" i="1"/>
  <c r="M64" i="1"/>
  <c r="M67" i="1"/>
  <c r="M68" i="1"/>
  <c r="M71" i="1"/>
  <c r="M72" i="1"/>
  <c r="M75" i="1"/>
  <c r="M76" i="1"/>
  <c r="M79" i="1"/>
  <c r="M80" i="1"/>
  <c r="M83" i="1"/>
  <c r="M84" i="1"/>
  <c r="M87" i="1"/>
  <c r="M88" i="1"/>
  <c r="M91" i="1"/>
  <c r="M92" i="1"/>
  <c r="M95" i="1"/>
  <c r="M96" i="1"/>
  <c r="M99" i="1"/>
  <c r="M100" i="1"/>
  <c r="M103" i="1"/>
  <c r="M104" i="1"/>
  <c r="M107" i="1"/>
  <c r="M108" i="1"/>
  <c r="M111" i="1"/>
  <c r="M112" i="1"/>
  <c r="M115" i="1"/>
  <c r="M116" i="1"/>
  <c r="M119" i="1"/>
  <c r="M120" i="1"/>
  <c r="M123" i="1"/>
  <c r="M124" i="1"/>
  <c r="M127" i="1"/>
  <c r="M128" i="1"/>
  <c r="M131" i="1"/>
  <c r="M132" i="1"/>
  <c r="M135" i="1"/>
  <c r="M136" i="1"/>
  <c r="M139" i="1"/>
  <c r="M140" i="1"/>
  <c r="M143" i="1"/>
  <c r="M144" i="1"/>
  <c r="M147" i="1"/>
  <c r="M148" i="1"/>
  <c r="M151" i="1"/>
  <c r="M152" i="1"/>
  <c r="M155" i="1"/>
  <c r="M156" i="1"/>
  <c r="M159" i="1"/>
  <c r="M160" i="1"/>
  <c r="M163" i="1"/>
  <c r="M164" i="1"/>
  <c r="M167" i="1"/>
  <c r="M168" i="1"/>
  <c r="M171" i="1"/>
  <c r="M172" i="1"/>
  <c r="M175" i="1"/>
  <c r="M176" i="1"/>
  <c r="M179" i="1"/>
  <c r="M180" i="1"/>
  <c r="M183" i="1"/>
  <c r="M184" i="1"/>
  <c r="M187" i="1"/>
  <c r="M188" i="1"/>
  <c r="M191" i="1"/>
  <c r="M192" i="1"/>
  <c r="M195" i="1"/>
  <c r="M196" i="1"/>
  <c r="M199" i="1"/>
  <c r="M200" i="1"/>
  <c r="M203" i="1"/>
  <c r="M204" i="1"/>
  <c r="M207" i="1"/>
  <c r="M208" i="1"/>
  <c r="M211" i="1"/>
  <c r="M212" i="1"/>
  <c r="M215" i="1"/>
  <c r="M216" i="1"/>
  <c r="M219" i="1"/>
  <c r="M220" i="1"/>
  <c r="M223" i="1"/>
  <c r="M224" i="1"/>
  <c r="M227" i="1"/>
  <c r="M228" i="1"/>
  <c r="M231" i="1"/>
  <c r="M232" i="1"/>
  <c r="M235" i="1"/>
  <c r="M236" i="1"/>
  <c r="M239" i="1"/>
  <c r="M240" i="1"/>
  <c r="M243" i="1"/>
  <c r="M244" i="1"/>
  <c r="M247" i="1"/>
  <c r="M248" i="1"/>
  <c r="M251" i="1"/>
  <c r="M252" i="1"/>
  <c r="M254" i="1"/>
  <c r="M255" i="1"/>
  <c r="M256" i="1"/>
  <c r="M259" i="1"/>
  <c r="M260" i="1"/>
  <c r="M263" i="1"/>
  <c r="M264" i="1"/>
  <c r="M267" i="1"/>
  <c r="M268" i="1"/>
  <c r="M271" i="1"/>
  <c r="M272" i="1"/>
  <c r="M275" i="1"/>
  <c r="M276" i="1"/>
  <c r="M279" i="1"/>
  <c r="M280" i="1"/>
  <c r="M283" i="1"/>
  <c r="M284" i="1"/>
  <c r="M287" i="1"/>
  <c r="M288" i="1"/>
  <c r="M291" i="1"/>
  <c r="M292" i="1"/>
  <c r="M295" i="1"/>
  <c r="M296" i="1"/>
  <c r="M299" i="1"/>
  <c r="M300" i="1"/>
  <c r="M303" i="1"/>
  <c r="M304" i="1"/>
  <c r="M307" i="1"/>
  <c r="M308" i="1"/>
  <c r="M311" i="1"/>
  <c r="M312" i="1"/>
  <c r="M315" i="1"/>
  <c r="M316" i="1"/>
  <c r="M318" i="1"/>
  <c r="M319" i="1"/>
  <c r="M320" i="1"/>
  <c r="M323" i="1"/>
  <c r="M324" i="1"/>
  <c r="M327" i="1"/>
  <c r="M328" i="1"/>
  <c r="M331" i="1"/>
  <c r="M332" i="1"/>
  <c r="M335" i="1"/>
  <c r="M336" i="1"/>
  <c r="M339" i="1"/>
  <c r="M340" i="1"/>
  <c r="M343" i="1"/>
  <c r="M344" i="1"/>
  <c r="M345" i="1"/>
  <c r="M347" i="1"/>
  <c r="M348" i="1"/>
  <c r="M349" i="1"/>
  <c r="M351" i="1"/>
  <c r="M352" i="1"/>
  <c r="M353" i="1"/>
  <c r="M355" i="1"/>
  <c r="M356" i="1"/>
  <c r="M357" i="1"/>
  <c r="M359" i="1"/>
  <c r="M360" i="1"/>
  <c r="M361" i="1"/>
  <c r="M363" i="1"/>
  <c r="M364" i="1"/>
  <c r="M365" i="1"/>
  <c r="M367" i="1"/>
  <c r="M368" i="1"/>
  <c r="M369" i="1"/>
  <c r="M371" i="1"/>
  <c r="M372" i="1"/>
  <c r="M373" i="1"/>
  <c r="M375" i="1"/>
  <c r="M376" i="1"/>
  <c r="M377" i="1"/>
  <c r="M379" i="1"/>
  <c r="M380" i="1"/>
  <c r="M381" i="1"/>
  <c r="M383" i="1"/>
  <c r="M384" i="1"/>
  <c r="M385" i="1"/>
  <c r="M387" i="1"/>
  <c r="M388" i="1"/>
  <c r="M389" i="1"/>
  <c r="M391" i="1"/>
  <c r="M392" i="1"/>
  <c r="M393" i="1"/>
  <c r="M395" i="1"/>
  <c r="M396" i="1"/>
  <c r="M397" i="1"/>
  <c r="M399" i="1"/>
  <c r="M400" i="1"/>
  <c r="M401" i="1"/>
  <c r="M403" i="1"/>
  <c r="M404" i="1"/>
  <c r="M405" i="1"/>
  <c r="M407" i="1"/>
  <c r="M408" i="1"/>
  <c r="M409" i="1"/>
  <c r="M411" i="1"/>
  <c r="M412" i="1"/>
  <c r="M413" i="1"/>
  <c r="M415" i="1"/>
  <c r="M416" i="1"/>
  <c r="M417" i="1"/>
  <c r="M419" i="1"/>
  <c r="M420" i="1"/>
  <c r="M421" i="1"/>
  <c r="M423" i="1"/>
  <c r="M424" i="1"/>
  <c r="M425" i="1"/>
  <c r="M427" i="1"/>
  <c r="M428" i="1"/>
  <c r="M429" i="1"/>
  <c r="M431" i="1"/>
  <c r="M432" i="1"/>
  <c r="M433" i="1"/>
  <c r="M435" i="1"/>
  <c r="M436" i="1"/>
  <c r="M437" i="1"/>
  <c r="M439" i="1"/>
  <c r="M440" i="1"/>
  <c r="M441" i="1"/>
  <c r="M443" i="1"/>
  <c r="M444" i="1"/>
  <c r="M445" i="1"/>
  <c r="M447" i="1"/>
  <c r="M448" i="1"/>
  <c r="M449" i="1"/>
  <c r="M451" i="1"/>
  <c r="M452" i="1"/>
  <c r="M453" i="1"/>
  <c r="M455" i="1"/>
  <c r="M456" i="1"/>
  <c r="M457" i="1"/>
  <c r="M459" i="1"/>
  <c r="M460" i="1"/>
  <c r="M461" i="1"/>
  <c r="M463" i="1"/>
  <c r="M464" i="1"/>
  <c r="M465" i="1"/>
  <c r="M467" i="1"/>
  <c r="M468" i="1"/>
  <c r="M469" i="1"/>
  <c r="M471" i="1"/>
  <c r="M472" i="1"/>
  <c r="M473" i="1"/>
  <c r="M475" i="1"/>
  <c r="M476" i="1"/>
  <c r="M477" i="1"/>
  <c r="M479" i="1"/>
  <c r="M480" i="1"/>
  <c r="M481" i="1"/>
  <c r="M483" i="1"/>
  <c r="M484" i="1"/>
  <c r="M485" i="1"/>
  <c r="M487" i="1"/>
  <c r="M488" i="1"/>
  <c r="M489" i="1"/>
  <c r="M491" i="1"/>
  <c r="M492" i="1"/>
  <c r="M493" i="1"/>
  <c r="M495" i="1"/>
  <c r="M496" i="1"/>
  <c r="M497" i="1"/>
  <c r="M499" i="1"/>
  <c r="M500" i="1"/>
  <c r="M501" i="1"/>
  <c r="M503" i="1"/>
  <c r="M504" i="1"/>
  <c r="M505" i="1"/>
  <c r="M507" i="1"/>
  <c r="M508" i="1"/>
  <c r="M509" i="1"/>
  <c r="M511" i="1"/>
  <c r="M512" i="1"/>
  <c r="M513" i="1"/>
  <c r="M515" i="1"/>
  <c r="M516" i="1"/>
  <c r="M517" i="1"/>
  <c r="M519" i="1"/>
  <c r="M520" i="1"/>
  <c r="M521" i="1"/>
  <c r="M523" i="1"/>
  <c r="M524" i="1"/>
  <c r="M525" i="1"/>
  <c r="M527" i="1"/>
  <c r="M528" i="1"/>
  <c r="M529" i="1"/>
  <c r="M531" i="1"/>
  <c r="M532" i="1"/>
  <c r="M533" i="1"/>
  <c r="M535" i="1"/>
  <c r="M536" i="1"/>
  <c r="M537" i="1"/>
  <c r="M539" i="1"/>
  <c r="M540" i="1"/>
  <c r="M541" i="1"/>
  <c r="M543" i="1"/>
  <c r="M544" i="1"/>
  <c r="M545" i="1"/>
  <c r="M547" i="1"/>
  <c r="M548" i="1"/>
  <c r="M549" i="1"/>
  <c r="M551" i="1"/>
  <c r="M552" i="1"/>
  <c r="M553" i="1"/>
  <c r="M555" i="1"/>
  <c r="M556" i="1"/>
  <c r="M557" i="1"/>
  <c r="M559" i="1"/>
  <c r="M560" i="1"/>
  <c r="M561" i="1"/>
  <c r="M563" i="1"/>
  <c r="M564" i="1"/>
  <c r="M565" i="1"/>
  <c r="M567" i="1"/>
  <c r="M568" i="1"/>
  <c r="M569" i="1"/>
  <c r="M571" i="1"/>
  <c r="M572" i="1"/>
  <c r="M573" i="1"/>
  <c r="M575" i="1"/>
  <c r="M576" i="1"/>
  <c r="M577" i="1"/>
  <c r="M579" i="1"/>
  <c r="M580" i="1"/>
  <c r="M581" i="1"/>
  <c r="M583" i="1"/>
  <c r="M584" i="1"/>
  <c r="M585" i="1"/>
  <c r="M587" i="1"/>
  <c r="M588" i="1"/>
  <c r="M589" i="1"/>
  <c r="M591" i="1"/>
  <c r="M592" i="1"/>
  <c r="M593" i="1"/>
  <c r="M595" i="1"/>
  <c r="M596" i="1"/>
  <c r="M597" i="1"/>
  <c r="M599" i="1"/>
  <c r="M600" i="1"/>
  <c r="M601" i="1"/>
  <c r="M603" i="1"/>
  <c r="M604" i="1"/>
  <c r="M605" i="1"/>
  <c r="M607" i="1"/>
  <c r="M608" i="1"/>
  <c r="M610" i="1"/>
  <c r="M611" i="1"/>
  <c r="M612" i="1"/>
  <c r="M614" i="1"/>
  <c r="M615" i="1"/>
  <c r="M616" i="1"/>
  <c r="M618" i="1"/>
  <c r="M619" i="1"/>
  <c r="M620" i="1"/>
  <c r="M622" i="1"/>
  <c r="M623" i="1"/>
  <c r="M624" i="1"/>
  <c r="M626" i="1"/>
  <c r="M627" i="1"/>
  <c r="M628" i="1"/>
  <c r="M630" i="1"/>
  <c r="M631" i="1"/>
  <c r="M632" i="1"/>
  <c r="M634" i="1"/>
  <c r="M635" i="1"/>
  <c r="M636" i="1"/>
  <c r="M638" i="1"/>
  <c r="M639" i="1"/>
  <c r="M640" i="1"/>
  <c r="M642" i="1"/>
  <c r="M643" i="1"/>
  <c r="M644" i="1"/>
  <c r="M646" i="1"/>
  <c r="M647" i="1"/>
  <c r="M648" i="1"/>
  <c r="M650" i="1"/>
  <c r="M651" i="1"/>
  <c r="M652" i="1"/>
  <c r="M654" i="1"/>
  <c r="M655" i="1"/>
  <c r="M656" i="1"/>
  <c r="M658" i="1"/>
  <c r="M659" i="1"/>
  <c r="M660" i="1"/>
  <c r="M662" i="1"/>
  <c r="M663" i="1"/>
  <c r="M664" i="1"/>
  <c r="M666" i="1"/>
  <c r="M667" i="1"/>
  <c r="M668" i="1"/>
  <c r="M670" i="1"/>
  <c r="M671" i="1"/>
  <c r="M672" i="1"/>
  <c r="M674" i="1"/>
  <c r="M675" i="1"/>
  <c r="M676" i="1"/>
  <c r="M678" i="1"/>
  <c r="M679" i="1"/>
  <c r="M680" i="1"/>
  <c r="M682" i="1"/>
  <c r="M683" i="1"/>
  <c r="M684" i="1"/>
  <c r="M686" i="1"/>
  <c r="M687" i="1"/>
  <c r="M688" i="1"/>
  <c r="M690" i="1"/>
  <c r="M691" i="1"/>
  <c r="M2" i="1"/>
  <c r="C23" i="3"/>
</calcChain>
</file>

<file path=xl/sharedStrings.xml><?xml version="1.0" encoding="utf-8"?>
<sst xmlns="http://schemas.openxmlformats.org/spreadsheetml/2006/main" count="3539" uniqueCount="762">
  <si>
    <t>PO_ID</t>
  </si>
  <si>
    <t>Supplier</t>
  </si>
  <si>
    <t>Order_Date</t>
  </si>
  <si>
    <t>Delivery_Date</t>
  </si>
  <si>
    <t>Item_Category</t>
  </si>
  <si>
    <t>Order_Status</t>
  </si>
  <si>
    <t>Quantity</t>
  </si>
  <si>
    <t>Unit_Price</t>
  </si>
  <si>
    <t>Negotiated_Price</t>
  </si>
  <si>
    <t>Defective_Units</t>
  </si>
  <si>
    <t>Compliance</t>
  </si>
  <si>
    <t>PO-00001</t>
  </si>
  <si>
    <t>Alpha_Inc</t>
  </si>
  <si>
    <t>Office Supplies</t>
  </si>
  <si>
    <t>Cancelled</t>
  </si>
  <si>
    <t>Yes</t>
  </si>
  <si>
    <t>PO-00002</t>
  </si>
  <si>
    <t>Delta_Logistics</t>
  </si>
  <si>
    <t>Delivered</t>
  </si>
  <si>
    <t>PO-00003</t>
  </si>
  <si>
    <t>Gamma_Co</t>
  </si>
  <si>
    <t>MRO</t>
  </si>
  <si>
    <t>PO-00004</t>
  </si>
  <si>
    <t>Beta_Supplies</t>
  </si>
  <si>
    <t>Packaging</t>
  </si>
  <si>
    <t>PO-00005</t>
  </si>
  <si>
    <t>Raw Materials</t>
  </si>
  <si>
    <t>No</t>
  </si>
  <si>
    <t>PO-00006</t>
  </si>
  <si>
    <t>Epsilon_Group</t>
  </si>
  <si>
    <t>PO-00007</t>
  </si>
  <si>
    <t>PO-00008</t>
  </si>
  <si>
    <t>PO-00009</t>
  </si>
  <si>
    <t>Partially Delivered</t>
  </si>
  <si>
    <t>PO-00010</t>
  </si>
  <si>
    <t>Pending</t>
  </si>
  <si>
    <t>PO-00011</t>
  </si>
  <si>
    <t>PO-00012</t>
  </si>
  <si>
    <t>PO-00013</t>
  </si>
  <si>
    <t>Electronics</t>
  </si>
  <si>
    <t>PO-00015</t>
  </si>
  <si>
    <t>PO-00016</t>
  </si>
  <si>
    <t>PO-00017</t>
  </si>
  <si>
    <t>PO-00018</t>
  </si>
  <si>
    <t>PO-00019</t>
  </si>
  <si>
    <t>PO-00020</t>
  </si>
  <si>
    <t>PO-00021</t>
  </si>
  <si>
    <t>PO-00022</t>
  </si>
  <si>
    <t>PO-00023</t>
  </si>
  <si>
    <t>PO-00024</t>
  </si>
  <si>
    <t>PO-00025</t>
  </si>
  <si>
    <t>PO-00026</t>
  </si>
  <si>
    <t>PO-00027</t>
  </si>
  <si>
    <t>PO-00028</t>
  </si>
  <si>
    <t>PO-00029</t>
  </si>
  <si>
    <t>PO-00031</t>
  </si>
  <si>
    <t>PO-00032</t>
  </si>
  <si>
    <t>PO-00033</t>
  </si>
  <si>
    <t>PO-00034</t>
  </si>
  <si>
    <t>PO-00035</t>
  </si>
  <si>
    <t>PO-00036</t>
  </si>
  <si>
    <t>PO-00037</t>
  </si>
  <si>
    <t>PO-00038</t>
  </si>
  <si>
    <t>PO-00039</t>
  </si>
  <si>
    <t>PO-00041</t>
  </si>
  <si>
    <t>PO-00042</t>
  </si>
  <si>
    <t>PO-00043</t>
  </si>
  <si>
    <t>PO-00044</t>
  </si>
  <si>
    <t>PO-00045</t>
  </si>
  <si>
    <t>PO-00047</t>
  </si>
  <si>
    <t>PO-00048</t>
  </si>
  <si>
    <t>PO-00049</t>
  </si>
  <si>
    <t>PO-00051</t>
  </si>
  <si>
    <t>PO-00053</t>
  </si>
  <si>
    <t>PO-00054</t>
  </si>
  <si>
    <t>PO-00055</t>
  </si>
  <si>
    <t>PO-00056</t>
  </si>
  <si>
    <t>PO-00058</t>
  </si>
  <si>
    <t>PO-00059</t>
  </si>
  <si>
    <t>PO-00060</t>
  </si>
  <si>
    <t>PO-00061</t>
  </si>
  <si>
    <t>PO-00062</t>
  </si>
  <si>
    <t>PO-00063</t>
  </si>
  <si>
    <t>PO-00064</t>
  </si>
  <si>
    <t>PO-00065</t>
  </si>
  <si>
    <t>PO-00066</t>
  </si>
  <si>
    <t>PO-00067</t>
  </si>
  <si>
    <t>PO-00068</t>
  </si>
  <si>
    <t>PO-00070</t>
  </si>
  <si>
    <t>PO-00071</t>
  </si>
  <si>
    <t>PO-00072</t>
  </si>
  <si>
    <t>PO-00073</t>
  </si>
  <si>
    <t>PO-00074</t>
  </si>
  <si>
    <t>PO-00075</t>
  </si>
  <si>
    <t>PO-00077</t>
  </si>
  <si>
    <t>PO-00078</t>
  </si>
  <si>
    <t>PO-00080</t>
  </si>
  <si>
    <t>PO-00081</t>
  </si>
  <si>
    <t>PO-00082</t>
  </si>
  <si>
    <t>PO-00083</t>
  </si>
  <si>
    <t>PO-00084</t>
  </si>
  <si>
    <t>PO-00085</t>
  </si>
  <si>
    <t>PO-00086</t>
  </si>
  <si>
    <t>PO-00087</t>
  </si>
  <si>
    <t>PO-00088</t>
  </si>
  <si>
    <t>PO-00089</t>
  </si>
  <si>
    <t>PO-00091</t>
  </si>
  <si>
    <t>PO-00092</t>
  </si>
  <si>
    <t>PO-00093</t>
  </si>
  <si>
    <t>PO-00094</t>
  </si>
  <si>
    <t>PO-00096</t>
  </si>
  <si>
    <t>PO-00097</t>
  </si>
  <si>
    <t>PO-00098</t>
  </si>
  <si>
    <t>PO-00100</t>
  </si>
  <si>
    <t>PO-00101</t>
  </si>
  <si>
    <t>PO-00103</t>
  </si>
  <si>
    <t>PO-00104</t>
  </si>
  <si>
    <t>PO-00105</t>
  </si>
  <si>
    <t>PO-00106</t>
  </si>
  <si>
    <t>PO-00107</t>
  </si>
  <si>
    <t>PO-00108</t>
  </si>
  <si>
    <t>PO-00109</t>
  </si>
  <si>
    <t>PO-00111</t>
  </si>
  <si>
    <t>PO-00112</t>
  </si>
  <si>
    <t>PO-00113</t>
  </si>
  <si>
    <t>PO-00115</t>
  </si>
  <si>
    <t>PO-00116</t>
  </si>
  <si>
    <t>PO-00118</t>
  </si>
  <si>
    <t>PO-00119</t>
  </si>
  <si>
    <t>PO-00120</t>
  </si>
  <si>
    <t>PO-00121</t>
  </si>
  <si>
    <t>PO-00122</t>
  </si>
  <si>
    <t>PO-00123</t>
  </si>
  <si>
    <t>PO-00124</t>
  </si>
  <si>
    <t>PO-00125</t>
  </si>
  <si>
    <t>PO-00126</t>
  </si>
  <si>
    <t>PO-00127</t>
  </si>
  <si>
    <t>PO-00128</t>
  </si>
  <si>
    <t>PO-00129</t>
  </si>
  <si>
    <t>PO-00130</t>
  </si>
  <si>
    <t>PO-00131</t>
  </si>
  <si>
    <t>PO-00132</t>
  </si>
  <si>
    <t>PO-00133</t>
  </si>
  <si>
    <t>PO-00134</t>
  </si>
  <si>
    <t>PO-00135</t>
  </si>
  <si>
    <t>PO-00136</t>
  </si>
  <si>
    <t>PO-00137</t>
  </si>
  <si>
    <t>PO-00138</t>
  </si>
  <si>
    <t>PO-00139</t>
  </si>
  <si>
    <t>PO-00140</t>
  </si>
  <si>
    <t>PO-00141</t>
  </si>
  <si>
    <t>PO-00142</t>
  </si>
  <si>
    <t>PO-00143</t>
  </si>
  <si>
    <t>PO-00144</t>
  </si>
  <si>
    <t>PO-00145</t>
  </si>
  <si>
    <t>PO-00147</t>
  </si>
  <si>
    <t>PO-00148</t>
  </si>
  <si>
    <t>PO-00150</t>
  </si>
  <si>
    <t>PO-00151</t>
  </si>
  <si>
    <t>PO-00152</t>
  </si>
  <si>
    <t>PO-00153</t>
  </si>
  <si>
    <t>PO-00154</t>
  </si>
  <si>
    <t>PO-00155</t>
  </si>
  <si>
    <t>PO-00156</t>
  </si>
  <si>
    <t>PO-00158</t>
  </si>
  <si>
    <t>PO-00159</t>
  </si>
  <si>
    <t>PO-00160</t>
  </si>
  <si>
    <t>PO-00161</t>
  </si>
  <si>
    <t>PO-00162</t>
  </si>
  <si>
    <t>PO-00163</t>
  </si>
  <si>
    <t>PO-00164</t>
  </si>
  <si>
    <t>PO-00165</t>
  </si>
  <si>
    <t>PO-00166</t>
  </si>
  <si>
    <t>PO-00167</t>
  </si>
  <si>
    <t>PO-00168</t>
  </si>
  <si>
    <t>PO-00169</t>
  </si>
  <si>
    <t>PO-00170</t>
  </si>
  <si>
    <t>PO-00171</t>
  </si>
  <si>
    <t>PO-00172</t>
  </si>
  <si>
    <t>PO-00173</t>
  </si>
  <si>
    <t>PO-00174</t>
  </si>
  <si>
    <t>PO-00175</t>
  </si>
  <si>
    <t>PO-00176</t>
  </si>
  <si>
    <t>PO-00177</t>
  </si>
  <si>
    <t>PO-00178</t>
  </si>
  <si>
    <t>PO-00179</t>
  </si>
  <si>
    <t>PO-00180</t>
  </si>
  <si>
    <t>PO-00181</t>
  </si>
  <si>
    <t>PO-00182</t>
  </si>
  <si>
    <t>PO-00183</t>
  </si>
  <si>
    <t>PO-00184</t>
  </si>
  <si>
    <t>PO-00186</t>
  </si>
  <si>
    <t>PO-00188</t>
  </si>
  <si>
    <t>PO-00189</t>
  </si>
  <si>
    <t>PO-00191</t>
  </si>
  <si>
    <t>PO-00192</t>
  </si>
  <si>
    <t>PO-00193</t>
  </si>
  <si>
    <t>PO-00194</t>
  </si>
  <si>
    <t>PO-00195</t>
  </si>
  <si>
    <t>PO-00196</t>
  </si>
  <si>
    <t>PO-00197</t>
  </si>
  <si>
    <t>PO-00198</t>
  </si>
  <si>
    <t>PO-00199</t>
  </si>
  <si>
    <t>PO-00200</t>
  </si>
  <si>
    <t>PO-00201</t>
  </si>
  <si>
    <t>PO-00202</t>
  </si>
  <si>
    <t>PO-00203</t>
  </si>
  <si>
    <t>PO-00205</t>
  </si>
  <si>
    <t>PO-00206</t>
  </si>
  <si>
    <t>PO-00208</t>
  </si>
  <si>
    <t>PO-00209</t>
  </si>
  <si>
    <t>PO-00210</t>
  </si>
  <si>
    <t>PO-00212</t>
  </si>
  <si>
    <t>PO-00213</t>
  </si>
  <si>
    <t>PO-00214</t>
  </si>
  <si>
    <t>PO-00216</t>
  </si>
  <si>
    <t>PO-00217</t>
  </si>
  <si>
    <t>PO-00218</t>
  </si>
  <si>
    <t>PO-00220</t>
  </si>
  <si>
    <t>PO-00221</t>
  </si>
  <si>
    <t>PO-00222</t>
  </si>
  <si>
    <t>PO-00223</t>
  </si>
  <si>
    <t>PO-00224</t>
  </si>
  <si>
    <t>PO-00225</t>
  </si>
  <si>
    <t>PO-00226</t>
  </si>
  <si>
    <t>PO-00227</t>
  </si>
  <si>
    <t>PO-00228</t>
  </si>
  <si>
    <t>PO-00230</t>
  </si>
  <si>
    <t>PO-00231</t>
  </si>
  <si>
    <t>PO-00232</t>
  </si>
  <si>
    <t>PO-00233</t>
  </si>
  <si>
    <t>PO-00234</t>
  </si>
  <si>
    <t>PO-00238</t>
  </si>
  <si>
    <t>PO-00239</t>
  </si>
  <si>
    <t>PO-00241</t>
  </si>
  <si>
    <t>PO-00242</t>
  </si>
  <si>
    <t>PO-00244</t>
  </si>
  <si>
    <t>PO-00245</t>
  </si>
  <si>
    <t>PO-00246</t>
  </si>
  <si>
    <t>PO-00247</t>
  </si>
  <si>
    <t>PO-00248</t>
  </si>
  <si>
    <t>PO-00249</t>
  </si>
  <si>
    <t>PO-00250</t>
  </si>
  <si>
    <t>PO-00251</t>
  </si>
  <si>
    <t>PO-00252</t>
  </si>
  <si>
    <t>PO-00253</t>
  </si>
  <si>
    <t>PO-00254</t>
  </si>
  <si>
    <t>PO-00255</t>
  </si>
  <si>
    <t>PO-00257</t>
  </si>
  <si>
    <t>PO-00258</t>
  </si>
  <si>
    <t>PO-00260</t>
  </si>
  <si>
    <t>PO-00261</t>
  </si>
  <si>
    <t>PO-00262</t>
  </si>
  <si>
    <t>PO-00263</t>
  </si>
  <si>
    <t>PO-00264</t>
  </si>
  <si>
    <t>PO-00265</t>
  </si>
  <si>
    <t>PO-00266</t>
  </si>
  <si>
    <t>PO-00267</t>
  </si>
  <si>
    <t>PO-00268</t>
  </si>
  <si>
    <t>PO-00269</t>
  </si>
  <si>
    <t>PO-00270</t>
  </si>
  <si>
    <t>PO-00272</t>
  </si>
  <si>
    <t>PO-00274</t>
  </si>
  <si>
    <t>PO-00275</t>
  </si>
  <si>
    <t>PO-00276</t>
  </si>
  <si>
    <t>PO-00278</t>
  </si>
  <si>
    <t>PO-00279</t>
  </si>
  <si>
    <t>PO-00281</t>
  </si>
  <si>
    <t>PO-00282</t>
  </si>
  <si>
    <t>PO-00283</t>
  </si>
  <si>
    <t>PO-00284</t>
  </si>
  <si>
    <t>PO-00285</t>
  </si>
  <si>
    <t>PO-00286</t>
  </si>
  <si>
    <t>PO-00287</t>
  </si>
  <si>
    <t>PO-00288</t>
  </si>
  <si>
    <t>PO-00289</t>
  </si>
  <si>
    <t>PO-00291</t>
  </si>
  <si>
    <t>PO-00292</t>
  </si>
  <si>
    <t>PO-00293</t>
  </si>
  <si>
    <t>PO-00294</t>
  </si>
  <si>
    <t>PO-00295</t>
  </si>
  <si>
    <t>PO-00296</t>
  </si>
  <si>
    <t>PO-00297</t>
  </si>
  <si>
    <t>PO-00298</t>
  </si>
  <si>
    <t>PO-00299</t>
  </si>
  <si>
    <t>PO-00300</t>
  </si>
  <si>
    <t>PO-00301</t>
  </si>
  <si>
    <t>PO-00303</t>
  </si>
  <si>
    <t>PO-00304</t>
  </si>
  <si>
    <t>PO-00305</t>
  </si>
  <si>
    <t>PO-00306</t>
  </si>
  <si>
    <t>PO-00307</t>
  </si>
  <si>
    <t>PO-00308</t>
  </si>
  <si>
    <t>PO-00309</t>
  </si>
  <si>
    <t>PO-00310</t>
  </si>
  <si>
    <t>PO-00311</t>
  </si>
  <si>
    <t>PO-00312</t>
  </si>
  <si>
    <t>PO-00313</t>
  </si>
  <si>
    <t>PO-00314</t>
  </si>
  <si>
    <t>PO-00315</t>
  </si>
  <si>
    <t>PO-00316</t>
  </si>
  <si>
    <t>PO-00317</t>
  </si>
  <si>
    <t>PO-00318</t>
  </si>
  <si>
    <t>PO-00319</t>
  </si>
  <si>
    <t>PO-00320</t>
  </si>
  <si>
    <t>PO-00321</t>
  </si>
  <si>
    <t>PO-00322</t>
  </si>
  <si>
    <t>PO-00323</t>
  </si>
  <si>
    <t>PO-00324</t>
  </si>
  <si>
    <t>PO-00326</t>
  </si>
  <si>
    <t>PO-00327</t>
  </si>
  <si>
    <t>PO-00328</t>
  </si>
  <si>
    <t>PO-00329</t>
  </si>
  <si>
    <t>PO-00330</t>
  </si>
  <si>
    <t>PO-00331</t>
  </si>
  <si>
    <t>PO-00332</t>
  </si>
  <si>
    <t>PO-00333</t>
  </si>
  <si>
    <t>PO-00334</t>
  </si>
  <si>
    <t>PO-00336</t>
  </si>
  <si>
    <t>PO-00337</t>
  </si>
  <si>
    <t>PO-00338</t>
  </si>
  <si>
    <t>PO-00339</t>
  </si>
  <si>
    <t>PO-00340</t>
  </si>
  <si>
    <t>PO-00341</t>
  </si>
  <si>
    <t>PO-00342</t>
  </si>
  <si>
    <t>PO-00343</t>
  </si>
  <si>
    <t>PO-00344</t>
  </si>
  <si>
    <t>PO-00345</t>
  </si>
  <si>
    <t>PO-00346</t>
  </si>
  <si>
    <t>PO-00347</t>
  </si>
  <si>
    <t>PO-00349</t>
  </si>
  <si>
    <t>PO-00350</t>
  </si>
  <si>
    <t>PO-00351</t>
  </si>
  <si>
    <t>PO-00352</t>
  </si>
  <si>
    <t>PO-00353</t>
  </si>
  <si>
    <t>PO-00354</t>
  </si>
  <si>
    <t>PO-00355</t>
  </si>
  <si>
    <t>PO-00356</t>
  </si>
  <si>
    <t>PO-00357</t>
  </si>
  <si>
    <t>PO-00358</t>
  </si>
  <si>
    <t>PO-00359</t>
  </si>
  <si>
    <t>PO-00360</t>
  </si>
  <si>
    <t>PO-00361</t>
  </si>
  <si>
    <t>PO-00362</t>
  </si>
  <si>
    <t>PO-00363</t>
  </si>
  <si>
    <t>PO-00364</t>
  </si>
  <si>
    <t>PO-00365</t>
  </si>
  <si>
    <t>PO-00366</t>
  </si>
  <si>
    <t>PO-00367</t>
  </si>
  <si>
    <t>PO-00368</t>
  </si>
  <si>
    <t>PO-00370</t>
  </si>
  <si>
    <t>PO-00371</t>
  </si>
  <si>
    <t>PO-00372</t>
  </si>
  <si>
    <t>PO-00373</t>
  </si>
  <si>
    <t>PO-00374</t>
  </si>
  <si>
    <t>PO-00375</t>
  </si>
  <si>
    <t>PO-00376</t>
  </si>
  <si>
    <t>PO-00377</t>
  </si>
  <si>
    <t>PO-00378</t>
  </si>
  <si>
    <t>PO-00379</t>
  </si>
  <si>
    <t>PO-00381</t>
  </si>
  <si>
    <t>PO-00382</t>
  </si>
  <si>
    <t>PO-00383</t>
  </si>
  <si>
    <t>PO-00384</t>
  </si>
  <si>
    <t>PO-00385</t>
  </si>
  <si>
    <t>PO-00386</t>
  </si>
  <si>
    <t>PO-00387</t>
  </si>
  <si>
    <t>PO-00388</t>
  </si>
  <si>
    <t>PO-00389</t>
  </si>
  <si>
    <t>PO-00390</t>
  </si>
  <si>
    <t>PO-00391</t>
  </si>
  <si>
    <t>PO-00392</t>
  </si>
  <si>
    <t>PO-00393</t>
  </si>
  <si>
    <t>PO-00394</t>
  </si>
  <si>
    <t>PO-00395</t>
  </si>
  <si>
    <t>PO-00397</t>
  </si>
  <si>
    <t>PO-00398</t>
  </si>
  <si>
    <t>PO-00399</t>
  </si>
  <si>
    <t>PO-00400</t>
  </si>
  <si>
    <t>PO-00401</t>
  </si>
  <si>
    <t>PO-00402</t>
  </si>
  <si>
    <t>PO-00403</t>
  </si>
  <si>
    <t>PO-00404</t>
  </si>
  <si>
    <t>PO-00405</t>
  </si>
  <si>
    <t>PO-00406</t>
  </si>
  <si>
    <t>PO-00407</t>
  </si>
  <si>
    <t>PO-00408</t>
  </si>
  <si>
    <t>PO-00409</t>
  </si>
  <si>
    <t>PO-00410</t>
  </si>
  <si>
    <t>PO-00411</t>
  </si>
  <si>
    <t>PO-00412</t>
  </si>
  <si>
    <t>PO-00413</t>
  </si>
  <si>
    <t>PO-00414</t>
  </si>
  <si>
    <t>PO-00415</t>
  </si>
  <si>
    <t>PO-00416</t>
  </si>
  <si>
    <t>PO-00417</t>
  </si>
  <si>
    <t>PO-00418</t>
  </si>
  <si>
    <t>PO-00419</t>
  </si>
  <si>
    <t>PO-00420</t>
  </si>
  <si>
    <t>PO-00421</t>
  </si>
  <si>
    <t>PO-00422</t>
  </si>
  <si>
    <t>PO-00424</t>
  </si>
  <si>
    <t>PO-00425</t>
  </si>
  <si>
    <t>PO-00427</t>
  </si>
  <si>
    <t>PO-00428</t>
  </si>
  <si>
    <t>PO-00430</t>
  </si>
  <si>
    <t>PO-00431</t>
  </si>
  <si>
    <t>PO-00432</t>
  </si>
  <si>
    <t>PO-00433</t>
  </si>
  <si>
    <t>PO-00434</t>
  </si>
  <si>
    <t>PO-00435</t>
  </si>
  <si>
    <t>PO-00436</t>
  </si>
  <si>
    <t>PO-00437</t>
  </si>
  <si>
    <t>PO-00439</t>
  </si>
  <si>
    <t>PO-00440</t>
  </si>
  <si>
    <t>PO-00441</t>
  </si>
  <si>
    <t>PO-00442</t>
  </si>
  <si>
    <t>PO-00443</t>
  </si>
  <si>
    <t>PO-00444</t>
  </si>
  <si>
    <t>PO-00445</t>
  </si>
  <si>
    <t>PO-00446</t>
  </si>
  <si>
    <t>PO-00448</t>
  </si>
  <si>
    <t>PO-00449</t>
  </si>
  <si>
    <t>PO-00450</t>
  </si>
  <si>
    <t>PO-00451</t>
  </si>
  <si>
    <t>PO-00452</t>
  </si>
  <si>
    <t>PO-00453</t>
  </si>
  <si>
    <t>PO-00454</t>
  </si>
  <si>
    <t>PO-00455</t>
  </si>
  <si>
    <t>PO-00456</t>
  </si>
  <si>
    <t>PO-00457</t>
  </si>
  <si>
    <t>PO-00458</t>
  </si>
  <si>
    <t>PO-00459</t>
  </si>
  <si>
    <t>PO-00460</t>
  </si>
  <si>
    <t>PO-00461</t>
  </si>
  <si>
    <t>PO-00463</t>
  </si>
  <si>
    <t>PO-00464</t>
  </si>
  <si>
    <t>PO-00465</t>
  </si>
  <si>
    <t>PO-00467</t>
  </si>
  <si>
    <t>PO-00469</t>
  </si>
  <si>
    <t>PO-00470</t>
  </si>
  <si>
    <t>PO-00471</t>
  </si>
  <si>
    <t>PO-00472</t>
  </si>
  <si>
    <t>PO-00473</t>
  </si>
  <si>
    <t>PO-00474</t>
  </si>
  <si>
    <t>PO-00475</t>
  </si>
  <si>
    <t>PO-00477</t>
  </si>
  <si>
    <t>PO-00478</t>
  </si>
  <si>
    <t>PO-00479</t>
  </si>
  <si>
    <t>PO-00480</t>
  </si>
  <si>
    <t>PO-00481</t>
  </si>
  <si>
    <t>PO-00482</t>
  </si>
  <si>
    <t>PO-00483</t>
  </si>
  <si>
    <t>PO-00485</t>
  </si>
  <si>
    <t>PO-00486</t>
  </si>
  <si>
    <t>PO-00487</t>
  </si>
  <si>
    <t>PO-00488</t>
  </si>
  <si>
    <t>PO-00489</t>
  </si>
  <si>
    <t>PO-00490</t>
  </si>
  <si>
    <t>PO-00491</t>
  </si>
  <si>
    <t>PO-00492</t>
  </si>
  <si>
    <t>PO-00493</t>
  </si>
  <si>
    <t>PO-00494</t>
  </si>
  <si>
    <t>PO-00495</t>
  </si>
  <si>
    <t>PO-00497</t>
  </si>
  <si>
    <t>PO-00498</t>
  </si>
  <si>
    <t>PO-00500</t>
  </si>
  <si>
    <t>PO-00501</t>
  </si>
  <si>
    <t>PO-00502</t>
  </si>
  <si>
    <t>PO-00503</t>
  </si>
  <si>
    <t>PO-00504</t>
  </si>
  <si>
    <t>PO-00505</t>
  </si>
  <si>
    <t>PO-00506</t>
  </si>
  <si>
    <t>PO-00507</t>
  </si>
  <si>
    <t>PO-00508</t>
  </si>
  <si>
    <t>PO-00509</t>
  </si>
  <si>
    <t>PO-00510</t>
  </si>
  <si>
    <t>PO-00511</t>
  </si>
  <si>
    <t>PO-00512</t>
  </si>
  <si>
    <t>PO-00513</t>
  </si>
  <si>
    <t>PO-00514</t>
  </si>
  <si>
    <t>PO-00515</t>
  </si>
  <si>
    <t>PO-00516</t>
  </si>
  <si>
    <t>PO-00517</t>
  </si>
  <si>
    <t>PO-00518</t>
  </si>
  <si>
    <t>PO-00519</t>
  </si>
  <si>
    <t>PO-00520</t>
  </si>
  <si>
    <t>PO-00521</t>
  </si>
  <si>
    <t>PO-00522</t>
  </si>
  <si>
    <t>PO-00523</t>
  </si>
  <si>
    <t>PO-00524</t>
  </si>
  <si>
    <t>PO-00525</t>
  </si>
  <si>
    <t>PO-00526</t>
  </si>
  <si>
    <t>PO-00528</t>
  </si>
  <si>
    <t>PO-00529</t>
  </si>
  <si>
    <t>PO-00530</t>
  </si>
  <si>
    <t>PO-00531</t>
  </si>
  <si>
    <t>PO-00532</t>
  </si>
  <si>
    <t>PO-00533</t>
  </si>
  <si>
    <t>PO-00535</t>
  </si>
  <si>
    <t>PO-00536</t>
  </si>
  <si>
    <t>PO-00537</t>
  </si>
  <si>
    <t>PO-00538</t>
  </si>
  <si>
    <t>PO-00539</t>
  </si>
  <si>
    <t>PO-00540</t>
  </si>
  <si>
    <t>PO-00541</t>
  </si>
  <si>
    <t>PO-00542</t>
  </si>
  <si>
    <t>PO-00543</t>
  </si>
  <si>
    <t>PO-00544</t>
  </si>
  <si>
    <t>PO-00545</t>
  </si>
  <si>
    <t>PO-00546</t>
  </si>
  <si>
    <t>PO-00547</t>
  </si>
  <si>
    <t>PO-00548</t>
  </si>
  <si>
    <t>PO-00549</t>
  </si>
  <si>
    <t>PO-00550</t>
  </si>
  <si>
    <t>PO-00551</t>
  </si>
  <si>
    <t>PO-00552</t>
  </si>
  <si>
    <t>PO-00553</t>
  </si>
  <si>
    <t>PO-00554</t>
  </si>
  <si>
    <t>PO-00555</t>
  </si>
  <si>
    <t>PO-00556</t>
  </si>
  <si>
    <t>PO-00557</t>
  </si>
  <si>
    <t>PO-00558</t>
  </si>
  <si>
    <t>PO-00559</t>
  </si>
  <si>
    <t>PO-00561</t>
  </si>
  <si>
    <t>PO-00562</t>
  </si>
  <si>
    <t>PO-00563</t>
  </si>
  <si>
    <t>PO-00564</t>
  </si>
  <si>
    <t>PO-00565</t>
  </si>
  <si>
    <t>PO-00566</t>
  </si>
  <si>
    <t>PO-00567</t>
  </si>
  <si>
    <t>PO-00568</t>
  </si>
  <si>
    <t>PO-00569</t>
  </si>
  <si>
    <t>PO-00570</t>
  </si>
  <si>
    <t>PO-00571</t>
  </si>
  <si>
    <t>PO-00573</t>
  </si>
  <si>
    <t>PO-00574</t>
  </si>
  <si>
    <t>PO-00576</t>
  </si>
  <si>
    <t>PO-00577</t>
  </si>
  <si>
    <t>PO-00579</t>
  </si>
  <si>
    <t>PO-00580</t>
  </si>
  <si>
    <t>PO-00581</t>
  </si>
  <si>
    <t>PO-00582</t>
  </si>
  <si>
    <t>PO-00584</t>
  </si>
  <si>
    <t>PO-00585</t>
  </si>
  <si>
    <t>PO-00586</t>
  </si>
  <si>
    <t>PO-00587</t>
  </si>
  <si>
    <t>PO-00588</t>
  </si>
  <si>
    <t>PO-00589</t>
  </si>
  <si>
    <t>PO-00590</t>
  </si>
  <si>
    <t>PO-00591</t>
  </si>
  <si>
    <t>PO-00592</t>
  </si>
  <si>
    <t>PO-00593</t>
  </si>
  <si>
    <t>PO-00594</t>
  </si>
  <si>
    <t>PO-00595</t>
  </si>
  <si>
    <t>PO-00596</t>
  </si>
  <si>
    <t>PO-00598</t>
  </si>
  <si>
    <t>PO-00599</t>
  </si>
  <si>
    <t>PO-00600</t>
  </si>
  <si>
    <t>PO-00601</t>
  </si>
  <si>
    <t>PO-00602</t>
  </si>
  <si>
    <t>PO-00603</t>
  </si>
  <si>
    <t>PO-00604</t>
  </si>
  <si>
    <t>PO-00605</t>
  </si>
  <si>
    <t>PO-00606</t>
  </si>
  <si>
    <t>PO-00607</t>
  </si>
  <si>
    <t>PO-00608</t>
  </si>
  <si>
    <t>PO-00609</t>
  </si>
  <si>
    <t>PO-00610</t>
  </si>
  <si>
    <t>PO-00611</t>
  </si>
  <si>
    <t>PO-00612</t>
  </si>
  <si>
    <t>PO-00613</t>
  </si>
  <si>
    <t>PO-00614</t>
  </si>
  <si>
    <t>PO-00615</t>
  </si>
  <si>
    <t>PO-00616</t>
  </si>
  <si>
    <t>PO-00617</t>
  </si>
  <si>
    <t>PO-00618</t>
  </si>
  <si>
    <t>PO-00619</t>
  </si>
  <si>
    <t>PO-00620</t>
  </si>
  <si>
    <t>PO-00621</t>
  </si>
  <si>
    <t>PO-00622</t>
  </si>
  <si>
    <t>PO-00623</t>
  </si>
  <si>
    <t>PO-00624</t>
  </si>
  <si>
    <t>PO-00625</t>
  </si>
  <si>
    <t>PO-00626</t>
  </si>
  <si>
    <t>PO-00627</t>
  </si>
  <si>
    <t>PO-00628</t>
  </si>
  <si>
    <t>PO-00629</t>
  </si>
  <si>
    <t>PO-00630</t>
  </si>
  <si>
    <t>PO-00631</t>
  </si>
  <si>
    <t>PO-00632</t>
  </si>
  <si>
    <t>PO-00633</t>
  </si>
  <si>
    <t>PO-00634</t>
  </si>
  <si>
    <t>PO-00635</t>
  </si>
  <si>
    <t>PO-00637</t>
  </si>
  <si>
    <t>PO-00638</t>
  </si>
  <si>
    <t>PO-00639</t>
  </si>
  <si>
    <t>PO-00640</t>
  </si>
  <si>
    <t>PO-00641</t>
  </si>
  <si>
    <t>PO-00642</t>
  </si>
  <si>
    <t>PO-00643</t>
  </si>
  <si>
    <t>PO-00644</t>
  </si>
  <si>
    <t>PO-00645</t>
  </si>
  <si>
    <t>PO-00646</t>
  </si>
  <si>
    <t>PO-00647</t>
  </si>
  <si>
    <t>PO-00649</t>
  </si>
  <si>
    <t>PO-00650</t>
  </si>
  <si>
    <t>PO-00652</t>
  </si>
  <si>
    <t>PO-00653</t>
  </si>
  <si>
    <t>PO-00654</t>
  </si>
  <si>
    <t>PO-00655</t>
  </si>
  <si>
    <t>PO-00656</t>
  </si>
  <si>
    <t>PO-00657</t>
  </si>
  <si>
    <t>PO-00658</t>
  </si>
  <si>
    <t>PO-00659</t>
  </si>
  <si>
    <t>PO-00660</t>
  </si>
  <si>
    <t>PO-00661</t>
  </si>
  <si>
    <t>PO-00662</t>
  </si>
  <si>
    <t>PO-00663</t>
  </si>
  <si>
    <t>PO-00664</t>
  </si>
  <si>
    <t>PO-00665</t>
  </si>
  <si>
    <t>PO-00666</t>
  </si>
  <si>
    <t>PO-00667</t>
  </si>
  <si>
    <t>PO-00668</t>
  </si>
  <si>
    <t>PO-00669</t>
  </si>
  <si>
    <t>PO-00670</t>
  </si>
  <si>
    <t>PO-00671</t>
  </si>
  <si>
    <t>PO-00672</t>
  </si>
  <si>
    <t>PO-00673</t>
  </si>
  <si>
    <t>PO-00674</t>
  </si>
  <si>
    <t>PO-00675</t>
  </si>
  <si>
    <t>PO-00676</t>
  </si>
  <si>
    <t>PO-00677</t>
  </si>
  <si>
    <t>PO-00678</t>
  </si>
  <si>
    <t>PO-00680</t>
  </si>
  <si>
    <t>PO-00681</t>
  </si>
  <si>
    <t>PO-00682</t>
  </si>
  <si>
    <t>PO-00683</t>
  </si>
  <si>
    <t>PO-00684</t>
  </si>
  <si>
    <t>PO-00685</t>
  </si>
  <si>
    <t>PO-00687</t>
  </si>
  <si>
    <t>PO-00688</t>
  </si>
  <si>
    <t>PO-00690</t>
  </si>
  <si>
    <t>PO-00691</t>
  </si>
  <si>
    <t>PO-00692</t>
  </si>
  <si>
    <t>PO-00693</t>
  </si>
  <si>
    <t>PO-00694</t>
  </si>
  <si>
    <t>PO-00695</t>
  </si>
  <si>
    <t>PO-00696</t>
  </si>
  <si>
    <t>PO-00697</t>
  </si>
  <si>
    <t>PO-00698</t>
  </si>
  <si>
    <t>PO-00699</t>
  </si>
  <si>
    <t>PO-00700</t>
  </si>
  <si>
    <t>PO-00702</t>
  </si>
  <si>
    <t>PO-00703</t>
  </si>
  <si>
    <t>PO-00704</t>
  </si>
  <si>
    <t>PO-00706</t>
  </si>
  <si>
    <t>PO-00707</t>
  </si>
  <si>
    <t>PO-00708</t>
  </si>
  <si>
    <t>PO-00709</t>
  </si>
  <si>
    <t>PO-00710</t>
  </si>
  <si>
    <t>PO-00711</t>
  </si>
  <si>
    <t>PO-00713</t>
  </si>
  <si>
    <t>PO-00714</t>
  </si>
  <si>
    <t>PO-00715</t>
  </si>
  <si>
    <t>PO-00716</t>
  </si>
  <si>
    <t>PO-00717</t>
  </si>
  <si>
    <t>PO-00718</t>
  </si>
  <si>
    <t>PO-00719</t>
  </si>
  <si>
    <t>PO-00720</t>
  </si>
  <si>
    <t>PO-00721</t>
  </si>
  <si>
    <t>PO-00722</t>
  </si>
  <si>
    <t>PO-00723</t>
  </si>
  <si>
    <t>PO-00725</t>
  </si>
  <si>
    <t>PO-00726</t>
  </si>
  <si>
    <t>PO-00727</t>
  </si>
  <si>
    <t>PO-00728</t>
  </si>
  <si>
    <t>PO-00729</t>
  </si>
  <si>
    <t>PO-00730</t>
  </si>
  <si>
    <t>PO-00731</t>
  </si>
  <si>
    <t>PO-00732</t>
  </si>
  <si>
    <t>PO-00733</t>
  </si>
  <si>
    <t>PO-00734</t>
  </si>
  <si>
    <t>PO-00735</t>
  </si>
  <si>
    <t>PO-00736</t>
  </si>
  <si>
    <t>PO-00737</t>
  </si>
  <si>
    <t>PO-00739</t>
  </si>
  <si>
    <t>PO-00740</t>
  </si>
  <si>
    <t>PO-00741</t>
  </si>
  <si>
    <t>PO-00742</t>
  </si>
  <si>
    <t>PO-00744</t>
  </si>
  <si>
    <t>PO-00745</t>
  </si>
  <si>
    <t>PO-00747</t>
  </si>
  <si>
    <t>PO-00749</t>
  </si>
  <si>
    <t>PO-00750</t>
  </si>
  <si>
    <t>PO-00754</t>
  </si>
  <si>
    <t>PO-00755</t>
  </si>
  <si>
    <t>PO-00756</t>
  </si>
  <si>
    <t>PO-00757</t>
  </si>
  <si>
    <t>PO-00758</t>
  </si>
  <si>
    <t>PO-00759</t>
  </si>
  <si>
    <t>PO-00760</t>
  </si>
  <si>
    <t>PO-00761</t>
  </si>
  <si>
    <t>PO-00762</t>
  </si>
  <si>
    <t>PO-00763</t>
  </si>
  <si>
    <t>PO-00764</t>
  </si>
  <si>
    <t>PO-00765</t>
  </si>
  <si>
    <t>PO-00766</t>
  </si>
  <si>
    <t>PO-00767</t>
  </si>
  <si>
    <t>PO-00768</t>
  </si>
  <si>
    <t>PO-00769</t>
  </si>
  <si>
    <t>PO-00771</t>
  </si>
  <si>
    <t>PO-00772</t>
  </si>
  <si>
    <t>PO-00773</t>
  </si>
  <si>
    <t>PO-00775</t>
  </si>
  <si>
    <t>PO-00776</t>
  </si>
  <si>
    <t>PO-00777</t>
  </si>
  <si>
    <t>Delayed/On Time</t>
  </si>
  <si>
    <t>Delivery Delays (Days)</t>
  </si>
  <si>
    <t>Row Labels</t>
  </si>
  <si>
    <t>Grand Total</t>
  </si>
  <si>
    <t>Sum of Delivery Delays (Days)</t>
  </si>
  <si>
    <t>Sum of Defective_Units</t>
  </si>
  <si>
    <t>Count of Compliance</t>
  </si>
  <si>
    <t>Supplier Risk Analysis</t>
  </si>
  <si>
    <t>Savings</t>
  </si>
  <si>
    <t>Cost Optimization</t>
  </si>
  <si>
    <t>Sum of Savings</t>
  </si>
  <si>
    <t>Total savings:</t>
  </si>
  <si>
    <t>Compliance Audit</t>
  </si>
  <si>
    <t>Column Labels</t>
  </si>
  <si>
    <t>Count of PO_ID</t>
  </si>
  <si>
    <t>Month-Year</t>
  </si>
  <si>
    <t>Trend Forcasting (Price)</t>
  </si>
  <si>
    <t>Apr-2022</t>
  </si>
  <si>
    <t>Apr-2023</t>
  </si>
  <si>
    <t>Aug-2022</t>
  </si>
  <si>
    <t>Aug-2023</t>
  </si>
  <si>
    <t>Dec-2022</t>
  </si>
  <si>
    <t>Dec-2023</t>
  </si>
  <si>
    <t>Feb-2022</t>
  </si>
  <si>
    <t>Feb-2023</t>
  </si>
  <si>
    <t>Jan-2022</t>
  </si>
  <si>
    <t>Jan-2023</t>
  </si>
  <si>
    <t>Jan-2024</t>
  </si>
  <si>
    <t>Jul-2022</t>
  </si>
  <si>
    <t>Jul-2023</t>
  </si>
  <si>
    <t>Jun-2022</t>
  </si>
  <si>
    <t>Jun-2023</t>
  </si>
  <si>
    <t>Mar-2022</t>
  </si>
  <si>
    <t>Mar-2023</t>
  </si>
  <si>
    <t>May-2022</t>
  </si>
  <si>
    <t>May-2023</t>
  </si>
  <si>
    <t>Nov-2022</t>
  </si>
  <si>
    <t>Nov-2023</t>
  </si>
  <si>
    <t>Oct-2022</t>
  </si>
  <si>
    <t>Oct-2023</t>
  </si>
  <si>
    <t>Sep-2022</t>
  </si>
  <si>
    <t>Sep-2023</t>
  </si>
  <si>
    <t>Sum of Unit_Price</t>
  </si>
  <si>
    <t>Top 3 high-risk Suppliers: Delta Logistics, Beta Supplies, Gamma Co</t>
  </si>
  <si>
    <t>Top 3 suppliers with most negotiated savings: Beta Supplies, Epilson Group, Delta Logistics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</si>
</sst>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8"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6" fillId="0" borderId="0" xfId="0" applyFont="1"/>
    <xf numFmtId="0" fontId="18" fillId="0" borderId="0" xfId="0" applyFont="1"/>
    <xf numFmtId="0" fontId="18" fillId="0" borderId="0" xfId="0" applyFont="1" applyAlignment="1">
      <alignment horizontal="center"/>
    </xf>
    <xf numFmtId="168" fontId="0" fillId="0" borderId="0" xfId="42" applyNumberFormat="1" applyFont="1"/>
    <xf numFmtId="168" fontId="0" fillId="0" borderId="0" xfId="0" applyNumberFormat="1"/>
    <xf numFmtId="168" fontId="16" fillId="0" borderId="0" xfId="0"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8" formatCode="&quot;$&quot;#,##0.00"/>
    </dxf>
    <dxf>
      <numFmt numFmtId="168"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calcChain" Target="calcChain.xml"/><Relationship Id="rId5" Type="http://schemas.openxmlformats.org/officeDocument/2006/relationships/pivotCacheDefinition" Target="pivotCache/pivotCacheDefinition3.xml"/><Relationship Id="rId10" Type="http://schemas.openxmlformats.org/officeDocument/2006/relationships/sharedStrings" Target="sharedStrings.xml"/><Relationship Id="rId4" Type="http://schemas.openxmlformats.org/officeDocument/2006/relationships/pivotCacheDefinition" Target="pivotCache/pivotCacheDefinition2.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[Procurement KPI Analysis Dataset.xlsx]Pivot!PivotTable4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Supplier vs Savings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Pivot!$C$15</c:f>
              <c:strCache>
                <c:ptCount val="1"/>
                <c:pt idx="0">
                  <c:v>Total</c:v>
                </c:pt>
              </c:strCache>
            </c:strRef>
          </c:tx>
          <c:spPr>
            <a:solidFill>
              <a:schemeClr val="accent1"/>
            </a:solidFill>
            <a:ln>
              <a:noFill/>
            </a:ln>
            <a:effectLst/>
          </c:spPr>
          <c:invertIfNegative val="0"/>
          <c:cat>
            <c:strRef>
              <c:f>Pivot!$B$16:$B$21</c:f>
              <c:strCache>
                <c:ptCount val="5"/>
                <c:pt idx="0">
                  <c:v>Beta_Supplies</c:v>
                </c:pt>
                <c:pt idx="1">
                  <c:v>Epsilon_Group</c:v>
                </c:pt>
                <c:pt idx="2">
                  <c:v>Delta_Logistics</c:v>
                </c:pt>
                <c:pt idx="3">
                  <c:v>Gamma_Co</c:v>
                </c:pt>
                <c:pt idx="4">
                  <c:v>Alpha_Inc</c:v>
                </c:pt>
              </c:strCache>
            </c:strRef>
          </c:cat>
          <c:val>
            <c:numRef>
              <c:f>Pivot!$C$16:$C$21</c:f>
              <c:numCache>
                <c:formatCode>"$"#,##0.00</c:formatCode>
                <c:ptCount val="5"/>
                <c:pt idx="0">
                  <c:v>832543.03000000026</c:v>
                </c:pt>
                <c:pt idx="1">
                  <c:v>756514.39000000013</c:v>
                </c:pt>
                <c:pt idx="2">
                  <c:v>697363.60000000021</c:v>
                </c:pt>
                <c:pt idx="3">
                  <c:v>669671.82000000041</c:v>
                </c:pt>
                <c:pt idx="4">
                  <c:v>557155.30999999994</c:v>
                </c:pt>
              </c:numCache>
            </c:numRef>
          </c:val>
          <c:extLst>
            <c:ext xmlns:c16="http://schemas.microsoft.com/office/drawing/2014/chart" uri="{C3380CC4-5D6E-409C-BE32-E72D297353CC}">
              <c16:uniqueId val="{00000000-2059-4F70-A76B-94030970A111}"/>
            </c:ext>
          </c:extLst>
        </c:ser>
        <c:dLbls>
          <c:showLegendKey val="0"/>
          <c:showVal val="0"/>
          <c:showCatName val="0"/>
          <c:showSerName val="0"/>
          <c:showPercent val="0"/>
          <c:showBubbleSize val="0"/>
        </c:dLbls>
        <c:gapWidth val="182"/>
        <c:axId val="528962415"/>
        <c:axId val="528962895"/>
      </c:barChart>
      <c:catAx>
        <c:axId val="528962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62895"/>
        <c:crosses val="autoZero"/>
        <c:auto val="1"/>
        <c:lblAlgn val="ctr"/>
        <c:lblOffset val="100"/>
        <c:noMultiLvlLbl val="0"/>
      </c:catAx>
      <c:valAx>
        <c:axId val="52896289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6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[Procurement KPI Analysis Dataset.xlsx]Pivot!PivotTable5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Pivot!$K$2:$K$3</c:f>
              <c:strCache>
                <c:ptCount val="1"/>
                <c:pt idx="0">
                  <c:v>No</c:v>
                </c:pt>
              </c:strCache>
            </c:strRef>
          </c:tx>
          <c:spPr>
            <a:solidFill>
              <a:schemeClr val="accent1"/>
            </a:solidFill>
            <a:ln>
              <a:noFill/>
            </a:ln>
            <a:effectLst/>
          </c:spPr>
          <c:invertIfNegative val="0"/>
          <c:cat>
            <c:strRef>
              <c:f>Pivot!$J$4:$J$9</c:f>
              <c:strCache>
                <c:ptCount val="5"/>
                <c:pt idx="0">
                  <c:v>Alpha_Inc</c:v>
                </c:pt>
                <c:pt idx="1">
                  <c:v>Beta_Supplies</c:v>
                </c:pt>
                <c:pt idx="2">
                  <c:v>Delta_Logistics</c:v>
                </c:pt>
                <c:pt idx="3">
                  <c:v>Epsilon_Group</c:v>
                </c:pt>
                <c:pt idx="4">
                  <c:v>Gamma_Co</c:v>
                </c:pt>
              </c:strCache>
            </c:strRef>
          </c:cat>
          <c:val>
            <c:numRef>
              <c:f>Pivot!$K$4:$K$9</c:f>
              <c:numCache>
                <c:formatCode>General</c:formatCode>
                <c:ptCount val="5"/>
                <c:pt idx="0">
                  <c:v>8</c:v>
                </c:pt>
                <c:pt idx="1">
                  <c:v>35</c:v>
                </c:pt>
                <c:pt idx="2">
                  <c:v>60</c:v>
                </c:pt>
                <c:pt idx="3">
                  <c:v>3</c:v>
                </c:pt>
                <c:pt idx="4">
                  <c:v>19</c:v>
                </c:pt>
              </c:numCache>
            </c:numRef>
          </c:val>
          <c:extLst>
            <c:ext xmlns:c16="http://schemas.microsoft.com/office/drawing/2014/chart" uri="{C3380CC4-5D6E-409C-BE32-E72D297353CC}">
              <c16:uniqueId val="{00000000-BF9A-4222-AD1F-9E9E3127FAC9}"/>
            </c:ext>
          </c:extLst>
        </c:ser>
        <c:ser>
          <c:idx val="1"/>
          <c:order val="1"/>
          <c:tx>
            <c:strRef>
              <c:f>Pivot!$L$2:$L$3</c:f>
              <c:strCache>
                <c:ptCount val="1"/>
                <c:pt idx="0">
                  <c:v>Yes</c:v>
                </c:pt>
              </c:strCache>
            </c:strRef>
          </c:tx>
          <c:spPr>
            <a:solidFill>
              <a:schemeClr val="accent2"/>
            </a:solidFill>
            <a:ln>
              <a:noFill/>
            </a:ln>
            <a:effectLst/>
          </c:spPr>
          <c:invertIfNegative val="0"/>
          <c:cat>
            <c:strRef>
              <c:f>Pivot!$J$4:$J$9</c:f>
              <c:strCache>
                <c:ptCount val="5"/>
                <c:pt idx="0">
                  <c:v>Alpha_Inc</c:v>
                </c:pt>
                <c:pt idx="1">
                  <c:v>Beta_Supplies</c:v>
                </c:pt>
                <c:pt idx="2">
                  <c:v>Delta_Logistics</c:v>
                </c:pt>
                <c:pt idx="3">
                  <c:v>Epsilon_Group</c:v>
                </c:pt>
                <c:pt idx="4">
                  <c:v>Gamma_Co</c:v>
                </c:pt>
              </c:strCache>
            </c:strRef>
          </c:cat>
          <c:val>
            <c:numRef>
              <c:f>Pivot!$L$4:$L$9</c:f>
              <c:numCache>
                <c:formatCode>General</c:formatCode>
                <c:ptCount val="5"/>
                <c:pt idx="0">
                  <c:v>109</c:v>
                </c:pt>
                <c:pt idx="1">
                  <c:v>108</c:v>
                </c:pt>
                <c:pt idx="2">
                  <c:v>91</c:v>
                </c:pt>
                <c:pt idx="3">
                  <c:v>146</c:v>
                </c:pt>
                <c:pt idx="4">
                  <c:v>111</c:v>
                </c:pt>
              </c:numCache>
            </c:numRef>
          </c:val>
          <c:extLst>
            <c:ext xmlns:c16="http://schemas.microsoft.com/office/drawing/2014/chart" uri="{C3380CC4-5D6E-409C-BE32-E72D297353CC}">
              <c16:uniqueId val="{00000001-BF9A-4222-AD1F-9E9E3127FAC9}"/>
            </c:ext>
          </c:extLst>
        </c:ser>
        <c:dLbls>
          <c:showLegendKey val="0"/>
          <c:showVal val="0"/>
          <c:showCatName val="0"/>
          <c:showSerName val="0"/>
          <c:showPercent val="0"/>
          <c:showBubbleSize val="0"/>
        </c:dLbls>
        <c:gapWidth val="150"/>
        <c:overlap val="100"/>
        <c:axId val="733352607"/>
        <c:axId val="733367967"/>
      </c:barChart>
      <c:catAx>
        <c:axId val="733352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367967"/>
        <c:crosses val="autoZero"/>
        <c:auto val="1"/>
        <c:lblAlgn val="ctr"/>
        <c:lblOffset val="100"/>
        <c:noMultiLvlLbl val="0"/>
      </c:catAx>
      <c:valAx>
        <c:axId val="7333679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352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[Procurement KPI Analysis Dataset.xlsx]Pivot!PivotTable6</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Pivot!$K$15:$K$16</c:f>
              <c:strCache>
                <c:ptCount val="1"/>
                <c:pt idx="0">
                  <c:v>Electronics</c:v>
                </c:pt>
              </c:strCache>
            </c:strRef>
          </c:tx>
          <c:spPr>
            <a:ln w="28575" cap="rnd">
              <a:solidFill>
                <a:schemeClr val="accent1"/>
              </a:solidFill>
              <a:round/>
            </a:ln>
            <a:effectLst/>
          </c:spPr>
          <c:marker>
            <c:symbol val="none"/>
          </c:marker>
          <c:cat>
            <c:strRef>
              <c:f>Pivot!$J$17:$J$42</c:f>
              <c:strCache>
                <c:ptCount val="25"/>
                <c:pt idx="0">
                  <c:v>Sep-2023</c:v>
                </c:pt>
                <c:pt idx="1">
                  <c:v>Sep-2022</c:v>
                </c:pt>
                <c:pt idx="2">
                  <c:v>Oct-2023</c:v>
                </c:pt>
                <c:pt idx="3">
                  <c:v>Oct-2022</c:v>
                </c:pt>
                <c:pt idx="4">
                  <c:v>Nov-2023</c:v>
                </c:pt>
                <c:pt idx="5">
                  <c:v>Nov-2022</c:v>
                </c:pt>
                <c:pt idx="6">
                  <c:v>May-2023</c:v>
                </c:pt>
                <c:pt idx="7">
                  <c:v>May-2022</c:v>
                </c:pt>
                <c:pt idx="8">
                  <c:v>Mar-2023</c:v>
                </c:pt>
                <c:pt idx="9">
                  <c:v>Mar-2022</c:v>
                </c:pt>
                <c:pt idx="10">
                  <c:v>Jun-2023</c:v>
                </c:pt>
                <c:pt idx="11">
                  <c:v>Jun-2022</c:v>
                </c:pt>
                <c:pt idx="12">
                  <c:v>Jul-2023</c:v>
                </c:pt>
                <c:pt idx="13">
                  <c:v>Jul-2022</c:v>
                </c:pt>
                <c:pt idx="14">
                  <c:v>Jan-2024</c:v>
                </c:pt>
                <c:pt idx="15">
                  <c:v>Jan-2023</c:v>
                </c:pt>
                <c:pt idx="16">
                  <c:v>Jan-2022</c:v>
                </c:pt>
                <c:pt idx="17">
                  <c:v>Feb-2023</c:v>
                </c:pt>
                <c:pt idx="18">
                  <c:v>Feb-2022</c:v>
                </c:pt>
                <c:pt idx="19">
                  <c:v>Dec-2023</c:v>
                </c:pt>
                <c:pt idx="20">
                  <c:v>Dec-2022</c:v>
                </c:pt>
                <c:pt idx="21">
                  <c:v>Aug-2023</c:v>
                </c:pt>
                <c:pt idx="22">
                  <c:v>Aug-2022</c:v>
                </c:pt>
                <c:pt idx="23">
                  <c:v>Apr-2023</c:v>
                </c:pt>
                <c:pt idx="24">
                  <c:v>Apr-2022</c:v>
                </c:pt>
              </c:strCache>
            </c:strRef>
          </c:cat>
          <c:val>
            <c:numRef>
              <c:f>Pivot!$K$17:$K$42</c:f>
              <c:numCache>
                <c:formatCode>General</c:formatCode>
                <c:ptCount val="25"/>
                <c:pt idx="0">
                  <c:v>153.69</c:v>
                </c:pt>
                <c:pt idx="1">
                  <c:v>440.9</c:v>
                </c:pt>
                <c:pt idx="2">
                  <c:v>504.60999999999996</c:v>
                </c:pt>
                <c:pt idx="3">
                  <c:v>439.11</c:v>
                </c:pt>
                <c:pt idx="4">
                  <c:v>477.69</c:v>
                </c:pt>
                <c:pt idx="5">
                  <c:v>266.69</c:v>
                </c:pt>
                <c:pt idx="6">
                  <c:v>71.27</c:v>
                </c:pt>
                <c:pt idx="7">
                  <c:v>187.76</c:v>
                </c:pt>
                <c:pt idx="8">
                  <c:v>906.86999999999989</c:v>
                </c:pt>
                <c:pt idx="9">
                  <c:v>209.3</c:v>
                </c:pt>
                <c:pt idx="10">
                  <c:v>182.45</c:v>
                </c:pt>
                <c:pt idx="11">
                  <c:v>140.38999999999999</c:v>
                </c:pt>
                <c:pt idx="12">
                  <c:v>531.81999999999994</c:v>
                </c:pt>
                <c:pt idx="13">
                  <c:v>122.53</c:v>
                </c:pt>
                <c:pt idx="14">
                  <c:v>59.57</c:v>
                </c:pt>
                <c:pt idx="15">
                  <c:v>558.14</c:v>
                </c:pt>
                <c:pt idx="16">
                  <c:v>283.60999999999996</c:v>
                </c:pt>
                <c:pt idx="17">
                  <c:v>231.25</c:v>
                </c:pt>
                <c:pt idx="18">
                  <c:v>216.77999999999997</c:v>
                </c:pt>
                <c:pt idx="19">
                  <c:v>88.75</c:v>
                </c:pt>
                <c:pt idx="20">
                  <c:v>322.35000000000002</c:v>
                </c:pt>
                <c:pt idx="21">
                  <c:v>357.11</c:v>
                </c:pt>
                <c:pt idx="22">
                  <c:v>202.49</c:v>
                </c:pt>
                <c:pt idx="23">
                  <c:v>105.96</c:v>
                </c:pt>
                <c:pt idx="24">
                  <c:v>651.65000000000009</c:v>
                </c:pt>
              </c:numCache>
            </c:numRef>
          </c:val>
          <c:smooth val="0"/>
          <c:extLst>
            <c:ext xmlns:c16="http://schemas.microsoft.com/office/drawing/2014/chart" uri="{C3380CC4-5D6E-409C-BE32-E72D297353CC}">
              <c16:uniqueId val="{00000000-46A4-4D70-81CF-FDCE32C7FADB}"/>
            </c:ext>
          </c:extLst>
        </c:ser>
        <c:ser>
          <c:idx val="1"/>
          <c:order val="1"/>
          <c:tx>
            <c:strRef>
              <c:f>Pivot!$L$15:$L$16</c:f>
              <c:strCache>
                <c:ptCount val="1"/>
                <c:pt idx="0">
                  <c:v>MRO</c:v>
                </c:pt>
              </c:strCache>
            </c:strRef>
          </c:tx>
          <c:spPr>
            <a:ln w="28575" cap="rnd">
              <a:solidFill>
                <a:schemeClr val="accent2"/>
              </a:solidFill>
              <a:round/>
            </a:ln>
            <a:effectLst/>
          </c:spPr>
          <c:marker>
            <c:symbol val="none"/>
          </c:marker>
          <c:cat>
            <c:strRef>
              <c:f>Pivot!$J$17:$J$42</c:f>
              <c:strCache>
                <c:ptCount val="25"/>
                <c:pt idx="0">
                  <c:v>Sep-2023</c:v>
                </c:pt>
                <c:pt idx="1">
                  <c:v>Sep-2022</c:v>
                </c:pt>
                <c:pt idx="2">
                  <c:v>Oct-2023</c:v>
                </c:pt>
                <c:pt idx="3">
                  <c:v>Oct-2022</c:v>
                </c:pt>
                <c:pt idx="4">
                  <c:v>Nov-2023</c:v>
                </c:pt>
                <c:pt idx="5">
                  <c:v>Nov-2022</c:v>
                </c:pt>
                <c:pt idx="6">
                  <c:v>May-2023</c:v>
                </c:pt>
                <c:pt idx="7">
                  <c:v>May-2022</c:v>
                </c:pt>
                <c:pt idx="8">
                  <c:v>Mar-2023</c:v>
                </c:pt>
                <c:pt idx="9">
                  <c:v>Mar-2022</c:v>
                </c:pt>
                <c:pt idx="10">
                  <c:v>Jun-2023</c:v>
                </c:pt>
                <c:pt idx="11">
                  <c:v>Jun-2022</c:v>
                </c:pt>
                <c:pt idx="12">
                  <c:v>Jul-2023</c:v>
                </c:pt>
                <c:pt idx="13">
                  <c:v>Jul-2022</c:v>
                </c:pt>
                <c:pt idx="14">
                  <c:v>Jan-2024</c:v>
                </c:pt>
                <c:pt idx="15">
                  <c:v>Jan-2023</c:v>
                </c:pt>
                <c:pt idx="16">
                  <c:v>Jan-2022</c:v>
                </c:pt>
                <c:pt idx="17">
                  <c:v>Feb-2023</c:v>
                </c:pt>
                <c:pt idx="18">
                  <c:v>Feb-2022</c:v>
                </c:pt>
                <c:pt idx="19">
                  <c:v>Dec-2023</c:v>
                </c:pt>
                <c:pt idx="20">
                  <c:v>Dec-2022</c:v>
                </c:pt>
                <c:pt idx="21">
                  <c:v>Aug-2023</c:v>
                </c:pt>
                <c:pt idx="22">
                  <c:v>Aug-2022</c:v>
                </c:pt>
                <c:pt idx="23">
                  <c:v>Apr-2023</c:v>
                </c:pt>
                <c:pt idx="24">
                  <c:v>Apr-2022</c:v>
                </c:pt>
              </c:strCache>
            </c:strRef>
          </c:cat>
          <c:val>
            <c:numRef>
              <c:f>Pivot!$L$17:$L$42</c:f>
              <c:numCache>
                <c:formatCode>General</c:formatCode>
                <c:ptCount val="25"/>
                <c:pt idx="0">
                  <c:v>333.9</c:v>
                </c:pt>
                <c:pt idx="1">
                  <c:v>324.64</c:v>
                </c:pt>
                <c:pt idx="2">
                  <c:v>477.07000000000005</c:v>
                </c:pt>
                <c:pt idx="3">
                  <c:v>206.14</c:v>
                </c:pt>
                <c:pt idx="4">
                  <c:v>467.64</c:v>
                </c:pt>
                <c:pt idx="5">
                  <c:v>228.79000000000002</c:v>
                </c:pt>
                <c:pt idx="6">
                  <c:v>342.28</c:v>
                </c:pt>
                <c:pt idx="7">
                  <c:v>236.1</c:v>
                </c:pt>
                <c:pt idx="8">
                  <c:v>430.55000000000007</c:v>
                </c:pt>
                <c:pt idx="9">
                  <c:v>433.86000000000007</c:v>
                </c:pt>
                <c:pt idx="10">
                  <c:v>337.78</c:v>
                </c:pt>
                <c:pt idx="11">
                  <c:v>453.21999999999997</c:v>
                </c:pt>
                <c:pt idx="12">
                  <c:v>391.96000000000004</c:v>
                </c:pt>
                <c:pt idx="13">
                  <c:v>621.25999999999988</c:v>
                </c:pt>
                <c:pt idx="15">
                  <c:v>589.88</c:v>
                </c:pt>
                <c:pt idx="16">
                  <c:v>301.70999999999998</c:v>
                </c:pt>
                <c:pt idx="17">
                  <c:v>228.45</c:v>
                </c:pt>
                <c:pt idx="18">
                  <c:v>311.74</c:v>
                </c:pt>
                <c:pt idx="19">
                  <c:v>522.15</c:v>
                </c:pt>
                <c:pt idx="20">
                  <c:v>201.04</c:v>
                </c:pt>
                <c:pt idx="21">
                  <c:v>231.61</c:v>
                </c:pt>
                <c:pt idx="22">
                  <c:v>594.47</c:v>
                </c:pt>
                <c:pt idx="23">
                  <c:v>364.11</c:v>
                </c:pt>
                <c:pt idx="24">
                  <c:v>494.13</c:v>
                </c:pt>
              </c:numCache>
            </c:numRef>
          </c:val>
          <c:smooth val="0"/>
          <c:extLst>
            <c:ext xmlns:c16="http://schemas.microsoft.com/office/drawing/2014/chart" uri="{C3380CC4-5D6E-409C-BE32-E72D297353CC}">
              <c16:uniqueId val="{0000000A-46A4-4D70-81CF-FDCE32C7FADB}"/>
            </c:ext>
          </c:extLst>
        </c:ser>
        <c:ser>
          <c:idx val="2"/>
          <c:order val="2"/>
          <c:tx>
            <c:strRef>
              <c:f>Pivot!$M$15:$M$16</c:f>
              <c:strCache>
                <c:ptCount val="1"/>
                <c:pt idx="0">
                  <c:v>Office Supplies</c:v>
                </c:pt>
              </c:strCache>
            </c:strRef>
          </c:tx>
          <c:spPr>
            <a:ln w="28575" cap="rnd">
              <a:solidFill>
                <a:schemeClr val="accent3"/>
              </a:solidFill>
              <a:round/>
            </a:ln>
            <a:effectLst/>
          </c:spPr>
          <c:marker>
            <c:symbol val="none"/>
          </c:marker>
          <c:cat>
            <c:strRef>
              <c:f>Pivot!$J$17:$J$42</c:f>
              <c:strCache>
                <c:ptCount val="25"/>
                <c:pt idx="0">
                  <c:v>Sep-2023</c:v>
                </c:pt>
                <c:pt idx="1">
                  <c:v>Sep-2022</c:v>
                </c:pt>
                <c:pt idx="2">
                  <c:v>Oct-2023</c:v>
                </c:pt>
                <c:pt idx="3">
                  <c:v>Oct-2022</c:v>
                </c:pt>
                <c:pt idx="4">
                  <c:v>Nov-2023</c:v>
                </c:pt>
                <c:pt idx="5">
                  <c:v>Nov-2022</c:v>
                </c:pt>
                <c:pt idx="6">
                  <c:v>May-2023</c:v>
                </c:pt>
                <c:pt idx="7">
                  <c:v>May-2022</c:v>
                </c:pt>
                <c:pt idx="8">
                  <c:v>Mar-2023</c:v>
                </c:pt>
                <c:pt idx="9">
                  <c:v>Mar-2022</c:v>
                </c:pt>
                <c:pt idx="10">
                  <c:v>Jun-2023</c:v>
                </c:pt>
                <c:pt idx="11">
                  <c:v>Jun-2022</c:v>
                </c:pt>
                <c:pt idx="12">
                  <c:v>Jul-2023</c:v>
                </c:pt>
                <c:pt idx="13">
                  <c:v>Jul-2022</c:v>
                </c:pt>
                <c:pt idx="14">
                  <c:v>Jan-2024</c:v>
                </c:pt>
                <c:pt idx="15">
                  <c:v>Jan-2023</c:v>
                </c:pt>
                <c:pt idx="16">
                  <c:v>Jan-2022</c:v>
                </c:pt>
                <c:pt idx="17">
                  <c:v>Feb-2023</c:v>
                </c:pt>
                <c:pt idx="18">
                  <c:v>Feb-2022</c:v>
                </c:pt>
                <c:pt idx="19">
                  <c:v>Dec-2023</c:v>
                </c:pt>
                <c:pt idx="20">
                  <c:v>Dec-2022</c:v>
                </c:pt>
                <c:pt idx="21">
                  <c:v>Aug-2023</c:v>
                </c:pt>
                <c:pt idx="22">
                  <c:v>Aug-2022</c:v>
                </c:pt>
                <c:pt idx="23">
                  <c:v>Apr-2023</c:v>
                </c:pt>
                <c:pt idx="24">
                  <c:v>Apr-2022</c:v>
                </c:pt>
              </c:strCache>
            </c:strRef>
          </c:cat>
          <c:val>
            <c:numRef>
              <c:f>Pivot!$M$17:$M$42</c:f>
              <c:numCache>
                <c:formatCode>General</c:formatCode>
                <c:ptCount val="25"/>
                <c:pt idx="0">
                  <c:v>559.28</c:v>
                </c:pt>
                <c:pt idx="1">
                  <c:v>791.8599999999999</c:v>
                </c:pt>
                <c:pt idx="2">
                  <c:v>188.16</c:v>
                </c:pt>
                <c:pt idx="3">
                  <c:v>397.61</c:v>
                </c:pt>
                <c:pt idx="4">
                  <c:v>432.15999999999997</c:v>
                </c:pt>
                <c:pt idx="5">
                  <c:v>431.54</c:v>
                </c:pt>
                <c:pt idx="6">
                  <c:v>306.20000000000005</c:v>
                </c:pt>
                <c:pt idx="7">
                  <c:v>285.27</c:v>
                </c:pt>
                <c:pt idx="8">
                  <c:v>98.75</c:v>
                </c:pt>
                <c:pt idx="9">
                  <c:v>255.3</c:v>
                </c:pt>
                <c:pt idx="10">
                  <c:v>325.53999999999996</c:v>
                </c:pt>
                <c:pt idx="11">
                  <c:v>502.95</c:v>
                </c:pt>
                <c:pt idx="12">
                  <c:v>395.64</c:v>
                </c:pt>
                <c:pt idx="13">
                  <c:v>327.39</c:v>
                </c:pt>
                <c:pt idx="15">
                  <c:v>426.03</c:v>
                </c:pt>
                <c:pt idx="16">
                  <c:v>243.75</c:v>
                </c:pt>
                <c:pt idx="17">
                  <c:v>359.40999999999997</c:v>
                </c:pt>
                <c:pt idx="18">
                  <c:v>321</c:v>
                </c:pt>
                <c:pt idx="19">
                  <c:v>298.33999999999997</c:v>
                </c:pt>
                <c:pt idx="20">
                  <c:v>487.88</c:v>
                </c:pt>
                <c:pt idx="21">
                  <c:v>257.77999999999997</c:v>
                </c:pt>
                <c:pt idx="22">
                  <c:v>651</c:v>
                </c:pt>
                <c:pt idx="23">
                  <c:v>364.88000000000005</c:v>
                </c:pt>
                <c:pt idx="24">
                  <c:v>284.82000000000005</c:v>
                </c:pt>
              </c:numCache>
            </c:numRef>
          </c:val>
          <c:smooth val="0"/>
          <c:extLst>
            <c:ext xmlns:c16="http://schemas.microsoft.com/office/drawing/2014/chart" uri="{C3380CC4-5D6E-409C-BE32-E72D297353CC}">
              <c16:uniqueId val="{0000000B-46A4-4D70-81CF-FDCE32C7FADB}"/>
            </c:ext>
          </c:extLst>
        </c:ser>
        <c:ser>
          <c:idx val="3"/>
          <c:order val="3"/>
          <c:tx>
            <c:strRef>
              <c:f>Pivot!$N$15:$N$16</c:f>
              <c:strCache>
                <c:ptCount val="1"/>
                <c:pt idx="0">
                  <c:v>Packaging</c:v>
                </c:pt>
              </c:strCache>
            </c:strRef>
          </c:tx>
          <c:spPr>
            <a:ln w="28575" cap="rnd">
              <a:solidFill>
                <a:schemeClr val="accent4"/>
              </a:solidFill>
              <a:round/>
            </a:ln>
            <a:effectLst/>
          </c:spPr>
          <c:marker>
            <c:symbol val="none"/>
          </c:marker>
          <c:cat>
            <c:strRef>
              <c:f>Pivot!$J$17:$J$42</c:f>
              <c:strCache>
                <c:ptCount val="25"/>
                <c:pt idx="0">
                  <c:v>Sep-2023</c:v>
                </c:pt>
                <c:pt idx="1">
                  <c:v>Sep-2022</c:v>
                </c:pt>
                <c:pt idx="2">
                  <c:v>Oct-2023</c:v>
                </c:pt>
                <c:pt idx="3">
                  <c:v>Oct-2022</c:v>
                </c:pt>
                <c:pt idx="4">
                  <c:v>Nov-2023</c:v>
                </c:pt>
                <c:pt idx="5">
                  <c:v>Nov-2022</c:v>
                </c:pt>
                <c:pt idx="6">
                  <c:v>May-2023</c:v>
                </c:pt>
                <c:pt idx="7">
                  <c:v>May-2022</c:v>
                </c:pt>
                <c:pt idx="8">
                  <c:v>Mar-2023</c:v>
                </c:pt>
                <c:pt idx="9">
                  <c:v>Mar-2022</c:v>
                </c:pt>
                <c:pt idx="10">
                  <c:v>Jun-2023</c:v>
                </c:pt>
                <c:pt idx="11">
                  <c:v>Jun-2022</c:v>
                </c:pt>
                <c:pt idx="12">
                  <c:v>Jul-2023</c:v>
                </c:pt>
                <c:pt idx="13">
                  <c:v>Jul-2022</c:v>
                </c:pt>
                <c:pt idx="14">
                  <c:v>Jan-2024</c:v>
                </c:pt>
                <c:pt idx="15">
                  <c:v>Jan-2023</c:v>
                </c:pt>
                <c:pt idx="16">
                  <c:v>Jan-2022</c:v>
                </c:pt>
                <c:pt idx="17">
                  <c:v>Feb-2023</c:v>
                </c:pt>
                <c:pt idx="18">
                  <c:v>Feb-2022</c:v>
                </c:pt>
                <c:pt idx="19">
                  <c:v>Dec-2023</c:v>
                </c:pt>
                <c:pt idx="20">
                  <c:v>Dec-2022</c:v>
                </c:pt>
                <c:pt idx="21">
                  <c:v>Aug-2023</c:v>
                </c:pt>
                <c:pt idx="22">
                  <c:v>Aug-2022</c:v>
                </c:pt>
                <c:pt idx="23">
                  <c:v>Apr-2023</c:v>
                </c:pt>
                <c:pt idx="24">
                  <c:v>Apr-2022</c:v>
                </c:pt>
              </c:strCache>
            </c:strRef>
          </c:cat>
          <c:val>
            <c:numRef>
              <c:f>Pivot!$N$17:$N$42</c:f>
              <c:numCache>
                <c:formatCode>General</c:formatCode>
                <c:ptCount val="25"/>
                <c:pt idx="0">
                  <c:v>296.81</c:v>
                </c:pt>
                <c:pt idx="1">
                  <c:v>398.41</c:v>
                </c:pt>
                <c:pt idx="2">
                  <c:v>49.9</c:v>
                </c:pt>
                <c:pt idx="3">
                  <c:v>433.72999999999996</c:v>
                </c:pt>
                <c:pt idx="4">
                  <c:v>549.71</c:v>
                </c:pt>
                <c:pt idx="5">
                  <c:v>153.59</c:v>
                </c:pt>
                <c:pt idx="6">
                  <c:v>214.91000000000003</c:v>
                </c:pt>
                <c:pt idx="7">
                  <c:v>168.5</c:v>
                </c:pt>
                <c:pt idx="8">
                  <c:v>345.73</c:v>
                </c:pt>
                <c:pt idx="9">
                  <c:v>465.75</c:v>
                </c:pt>
                <c:pt idx="10">
                  <c:v>483.88</c:v>
                </c:pt>
                <c:pt idx="11">
                  <c:v>247.76999999999998</c:v>
                </c:pt>
                <c:pt idx="12">
                  <c:v>386.72</c:v>
                </c:pt>
                <c:pt idx="13">
                  <c:v>199.07999999999998</c:v>
                </c:pt>
                <c:pt idx="15">
                  <c:v>288.7</c:v>
                </c:pt>
                <c:pt idx="16">
                  <c:v>421.57</c:v>
                </c:pt>
                <c:pt idx="17">
                  <c:v>435.66999999999996</c:v>
                </c:pt>
                <c:pt idx="18">
                  <c:v>66.83</c:v>
                </c:pt>
                <c:pt idx="19">
                  <c:v>261.39999999999998</c:v>
                </c:pt>
                <c:pt idx="20">
                  <c:v>256.62</c:v>
                </c:pt>
                <c:pt idx="21">
                  <c:v>417.12</c:v>
                </c:pt>
                <c:pt idx="22">
                  <c:v>292.2</c:v>
                </c:pt>
                <c:pt idx="23">
                  <c:v>320.83999999999992</c:v>
                </c:pt>
                <c:pt idx="24">
                  <c:v>176.21</c:v>
                </c:pt>
              </c:numCache>
            </c:numRef>
          </c:val>
          <c:smooth val="0"/>
          <c:extLst>
            <c:ext xmlns:c16="http://schemas.microsoft.com/office/drawing/2014/chart" uri="{C3380CC4-5D6E-409C-BE32-E72D297353CC}">
              <c16:uniqueId val="{0000000C-46A4-4D70-81CF-FDCE32C7FADB}"/>
            </c:ext>
          </c:extLst>
        </c:ser>
        <c:ser>
          <c:idx val="4"/>
          <c:order val="4"/>
          <c:tx>
            <c:strRef>
              <c:f>Pivot!$O$15:$O$16</c:f>
              <c:strCache>
                <c:ptCount val="1"/>
                <c:pt idx="0">
                  <c:v>Raw Materials</c:v>
                </c:pt>
              </c:strCache>
            </c:strRef>
          </c:tx>
          <c:spPr>
            <a:ln w="28575" cap="rnd">
              <a:solidFill>
                <a:schemeClr val="accent5"/>
              </a:solidFill>
              <a:round/>
            </a:ln>
            <a:effectLst/>
          </c:spPr>
          <c:marker>
            <c:symbol val="none"/>
          </c:marker>
          <c:cat>
            <c:strRef>
              <c:f>Pivot!$J$17:$J$42</c:f>
              <c:strCache>
                <c:ptCount val="25"/>
                <c:pt idx="0">
                  <c:v>Sep-2023</c:v>
                </c:pt>
                <c:pt idx="1">
                  <c:v>Sep-2022</c:v>
                </c:pt>
                <c:pt idx="2">
                  <c:v>Oct-2023</c:v>
                </c:pt>
                <c:pt idx="3">
                  <c:v>Oct-2022</c:v>
                </c:pt>
                <c:pt idx="4">
                  <c:v>Nov-2023</c:v>
                </c:pt>
                <c:pt idx="5">
                  <c:v>Nov-2022</c:v>
                </c:pt>
                <c:pt idx="6">
                  <c:v>May-2023</c:v>
                </c:pt>
                <c:pt idx="7">
                  <c:v>May-2022</c:v>
                </c:pt>
                <c:pt idx="8">
                  <c:v>Mar-2023</c:v>
                </c:pt>
                <c:pt idx="9">
                  <c:v>Mar-2022</c:v>
                </c:pt>
                <c:pt idx="10">
                  <c:v>Jun-2023</c:v>
                </c:pt>
                <c:pt idx="11">
                  <c:v>Jun-2022</c:v>
                </c:pt>
                <c:pt idx="12">
                  <c:v>Jul-2023</c:v>
                </c:pt>
                <c:pt idx="13">
                  <c:v>Jul-2022</c:v>
                </c:pt>
                <c:pt idx="14">
                  <c:v>Jan-2024</c:v>
                </c:pt>
                <c:pt idx="15">
                  <c:v>Jan-2023</c:v>
                </c:pt>
                <c:pt idx="16">
                  <c:v>Jan-2022</c:v>
                </c:pt>
                <c:pt idx="17">
                  <c:v>Feb-2023</c:v>
                </c:pt>
                <c:pt idx="18">
                  <c:v>Feb-2022</c:v>
                </c:pt>
                <c:pt idx="19">
                  <c:v>Dec-2023</c:v>
                </c:pt>
                <c:pt idx="20">
                  <c:v>Dec-2022</c:v>
                </c:pt>
                <c:pt idx="21">
                  <c:v>Aug-2023</c:v>
                </c:pt>
                <c:pt idx="22">
                  <c:v>Aug-2022</c:v>
                </c:pt>
                <c:pt idx="23">
                  <c:v>Apr-2023</c:v>
                </c:pt>
                <c:pt idx="24">
                  <c:v>Apr-2022</c:v>
                </c:pt>
              </c:strCache>
            </c:strRef>
          </c:cat>
          <c:val>
            <c:numRef>
              <c:f>Pivot!$O$17:$O$42</c:f>
              <c:numCache>
                <c:formatCode>General</c:formatCode>
                <c:ptCount val="25"/>
                <c:pt idx="0">
                  <c:v>464.31</c:v>
                </c:pt>
                <c:pt idx="1">
                  <c:v>251.02999999999997</c:v>
                </c:pt>
                <c:pt idx="2">
                  <c:v>354.05</c:v>
                </c:pt>
                <c:pt idx="3">
                  <c:v>280.35000000000002</c:v>
                </c:pt>
                <c:pt idx="4">
                  <c:v>322.57</c:v>
                </c:pt>
                <c:pt idx="5">
                  <c:v>176.64</c:v>
                </c:pt>
                <c:pt idx="6">
                  <c:v>412.28000000000003</c:v>
                </c:pt>
                <c:pt idx="7">
                  <c:v>263.62</c:v>
                </c:pt>
                <c:pt idx="8">
                  <c:v>524.09</c:v>
                </c:pt>
                <c:pt idx="9">
                  <c:v>564.85</c:v>
                </c:pt>
                <c:pt idx="10">
                  <c:v>203.8</c:v>
                </c:pt>
                <c:pt idx="11">
                  <c:v>209.25</c:v>
                </c:pt>
                <c:pt idx="12">
                  <c:v>604.74</c:v>
                </c:pt>
                <c:pt idx="13">
                  <c:v>16.46</c:v>
                </c:pt>
                <c:pt idx="15">
                  <c:v>200.51</c:v>
                </c:pt>
                <c:pt idx="16">
                  <c:v>170.42</c:v>
                </c:pt>
                <c:pt idx="17">
                  <c:v>329.31</c:v>
                </c:pt>
                <c:pt idx="18">
                  <c:v>300.88000000000005</c:v>
                </c:pt>
                <c:pt idx="19">
                  <c:v>223.19</c:v>
                </c:pt>
                <c:pt idx="20">
                  <c:v>142.93</c:v>
                </c:pt>
                <c:pt idx="21">
                  <c:v>363.77</c:v>
                </c:pt>
                <c:pt idx="22">
                  <c:v>349.03999999999996</c:v>
                </c:pt>
                <c:pt idx="23">
                  <c:v>244.13</c:v>
                </c:pt>
                <c:pt idx="24">
                  <c:v>143.19</c:v>
                </c:pt>
              </c:numCache>
            </c:numRef>
          </c:val>
          <c:smooth val="0"/>
          <c:extLst>
            <c:ext xmlns:c16="http://schemas.microsoft.com/office/drawing/2014/chart" uri="{C3380CC4-5D6E-409C-BE32-E72D297353CC}">
              <c16:uniqueId val="{0000000D-46A4-4D70-81CF-FDCE32C7FADB}"/>
            </c:ext>
          </c:extLst>
        </c:ser>
        <c:dLbls>
          <c:showLegendKey val="0"/>
          <c:showVal val="0"/>
          <c:showCatName val="0"/>
          <c:showSerName val="0"/>
          <c:showPercent val="0"/>
          <c:showBubbleSize val="0"/>
        </c:dLbls>
        <c:smooth val="0"/>
        <c:axId val="936952607"/>
        <c:axId val="936970367"/>
      </c:lineChart>
      <c:catAx>
        <c:axId val="936952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970367"/>
        <c:crosses val="autoZero"/>
        <c:auto val="1"/>
        <c:lblAlgn val="ctr"/>
        <c:lblOffset val="100"/>
        <c:noMultiLvlLbl val="0"/>
      </c:catAx>
      <c:valAx>
        <c:axId val="936970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952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180975</xdr:colOff>
      <xdr:row>13</xdr:row>
      <xdr:rowOff>219075</xdr:rowOff>
    </xdr:from>
    <xdr:to>
      <xdr:col>7</xdr:col>
      <xdr:colOff>57150</xdr:colOff>
      <xdr:row>22</xdr:row>
      <xdr:rowOff>1</xdr:rowOff>
    </xdr:to>
    <xdr:graphicFrame macro="">
      <xdr:nvGraphicFramePr>
        <xdr:cNvPr id="2" name="Chart 1">
          <a:extLst>
            <a:ext uri="{FF2B5EF4-FFF2-40B4-BE49-F238E27FC236}">
              <a16:creationId xmlns:a16="http://schemas.microsoft.com/office/drawing/2014/main" id="{4DC5BBA0-33A3-1F3B-DEED-4D6E6C52AF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47625</xdr:colOff>
      <xdr:row>1</xdr:row>
      <xdr:rowOff>38101</xdr:rowOff>
    </xdr:from>
    <xdr:to>
      <xdr:col>19</xdr:col>
      <xdr:colOff>523875</xdr:colOff>
      <xdr:row>12</xdr:row>
      <xdr:rowOff>1</xdr:rowOff>
    </xdr:to>
    <xdr:graphicFrame macro="">
      <xdr:nvGraphicFramePr>
        <xdr:cNvPr id="3" name="Chart 2">
          <a:extLst>
            <a:ext uri="{FF2B5EF4-FFF2-40B4-BE49-F238E27FC236}">
              <a16:creationId xmlns:a16="http://schemas.microsoft.com/office/drawing/2014/main" id="{858548D8-6BFE-D0CC-5637-74C916C2D3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66675</xdr:colOff>
      <xdr:row>14</xdr:row>
      <xdr:rowOff>57150</xdr:rowOff>
    </xdr:from>
    <xdr:to>
      <xdr:col>25</xdr:col>
      <xdr:colOff>457200</xdr:colOff>
      <xdr:row>28</xdr:row>
      <xdr:rowOff>133350</xdr:rowOff>
    </xdr:to>
    <xdr:graphicFrame macro="">
      <xdr:nvGraphicFramePr>
        <xdr:cNvPr id="4" name="Chart 3">
          <a:extLst>
            <a:ext uri="{FF2B5EF4-FFF2-40B4-BE49-F238E27FC236}">
              <a16:creationId xmlns:a16="http://schemas.microsoft.com/office/drawing/2014/main" id="{32065F83-E7B6-1D1E-C846-977E6CB52B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152400</xdr:colOff>
      <xdr:row>29</xdr:row>
      <xdr:rowOff>66675</xdr:rowOff>
    </xdr:from>
    <xdr:to>
      <xdr:col>19</xdr:col>
      <xdr:colOff>9525</xdr:colOff>
      <xdr:row>38</xdr:row>
      <xdr:rowOff>0</xdr:rowOff>
    </xdr:to>
    <mc:AlternateContent xmlns:mc="http://schemas.openxmlformats.org/markup-compatibility/2006">
      <mc:Choice xmlns:a14="http://schemas.microsoft.com/office/drawing/2010/main" Requires="a14">
        <xdr:graphicFrame macro="">
          <xdr:nvGraphicFramePr>
            <xdr:cNvPr id="5" name="Item_Category">
              <a:extLst>
                <a:ext uri="{FF2B5EF4-FFF2-40B4-BE49-F238E27FC236}">
                  <a16:creationId xmlns:a16="http://schemas.microsoft.com/office/drawing/2014/main" id="{8958EE24-85E2-AF42-D64C-E674747D2FB0}"/>
                </a:ext>
              </a:extLst>
            </xdr:cNvPr>
            <xdr:cNvGraphicFramePr/>
          </xdr:nvGraphicFramePr>
          <xdr:xfrm>
            <a:off x="0" y="0"/>
            <a:ext cx="0" cy="0"/>
          </xdr:xfrm>
          <a:graphic>
            <a:graphicData uri="http://schemas.microsoft.com/office/drawing/2010/slicer">
              <sle:slicer xmlns:sle="http://schemas.microsoft.com/office/drawing/2010/slicer" name="Item_Category"/>
            </a:graphicData>
          </a:graphic>
        </xdr:graphicFrame>
      </mc:Choice>
      <mc:Fallback>
        <xdr:sp macro="" textlink="">
          <xdr:nvSpPr>
            <xdr:cNvPr id="0" name=""/>
            <xdr:cNvSpPr>
              <a:spLocks noTextEdit="1"/>
            </xdr:cNvSpPr>
          </xdr:nvSpPr>
          <xdr:spPr>
            <a:xfrm>
              <a:off x="14458950" y="5686425"/>
              <a:ext cx="1828800" cy="16478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Hana Fauziah" refreshedDate="45853.39703078704" createdVersion="8" refreshedVersion="8" minRefreshableVersion="3" recordCount="738" xr:uid="{40CF08C7-A97C-4857-B771-44A5B413A0F6}">
  <cacheSource type="worksheet">
    <worksheetSource ref="B1:M1048576" sheet="Raw Data"/>
  </cacheSource>
  <cacheFields count="12">
    <cacheField name="Supplier" numFmtId="0">
      <sharedItems containsBlank="1" count="6">
        <s v="Alpha_Inc"/>
        <s v="Delta_Logistics"/>
        <s v="Gamma_Co"/>
        <s v="Beta_Supplies"/>
        <s v="Epsilon_Group"/>
        <m/>
      </sharedItems>
    </cacheField>
    <cacheField name="Order_Date" numFmtId="0">
      <sharedItems containsNonDate="0" containsDate="1" containsString="0" containsBlank="1" minDate="2022-01-01T00:00:00" maxDate="2024-01-02T00:00:00"/>
    </cacheField>
    <cacheField name="Delivery_Date" numFmtId="0">
      <sharedItems containsNonDate="0" containsDate="1" containsString="0" containsBlank="1" minDate="2022-01-06T00:00:00" maxDate="2024-01-13T00:00:00"/>
    </cacheField>
    <cacheField name="Item_Category" numFmtId="0">
      <sharedItems containsBlank="1"/>
    </cacheField>
    <cacheField name="Order_Status" numFmtId="0">
      <sharedItems containsBlank="1"/>
    </cacheField>
    <cacheField name="Quantity" numFmtId="0">
      <sharedItems containsString="0" containsBlank="1" containsNumber="1" containsInteger="1" minValue="51" maxValue="5000"/>
    </cacheField>
    <cacheField name="Unit_Price" numFmtId="0">
      <sharedItems containsString="0" containsBlank="1" containsNumber="1" minValue="10.84" maxValue="109.17"/>
    </cacheField>
    <cacheField name="Negotiated_Price" numFmtId="0">
      <sharedItems containsString="0" containsBlank="1" containsNumber="1" minValue="9.27" maxValue="107.39"/>
    </cacheField>
    <cacheField name="Defective_Units" numFmtId="0">
      <sharedItems containsString="0" containsBlank="1" containsNumber="1" containsInteger="1" minValue="0" maxValue="321"/>
    </cacheField>
    <cacheField name="Compliance" numFmtId="0">
      <sharedItems containsBlank="1" count="3">
        <s v="Yes"/>
        <s v="No"/>
        <m/>
      </sharedItems>
    </cacheField>
    <cacheField name="Delivery Delays (Days)" numFmtId="0">
      <sharedItems containsString="0" containsBlank="1" containsNumber="1" containsInteger="1" minValue="-5" maxValue="20"/>
    </cacheField>
    <cacheField name="Delayed/On Time"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Hana Fauziah" refreshedDate="45853.403821874999" createdVersion="8" refreshedVersion="8" minRefreshableVersion="3" recordCount="738" xr:uid="{09435B61-2D07-46B5-9D2E-353D5863A831}">
  <cacheSource type="worksheet">
    <worksheetSource ref="B1:N1048576" sheet="Raw Data"/>
  </cacheSource>
  <cacheFields count="13">
    <cacheField name="Supplier" numFmtId="0">
      <sharedItems containsBlank="1" count="6">
        <s v="Alpha_Inc"/>
        <s v="Delta_Logistics"/>
        <s v="Gamma_Co"/>
        <s v="Beta_Supplies"/>
        <s v="Epsilon_Group"/>
        <m/>
      </sharedItems>
    </cacheField>
    <cacheField name="Order_Date" numFmtId="0">
      <sharedItems containsNonDate="0" containsDate="1" containsString="0" containsBlank="1" minDate="2022-01-01T00:00:00" maxDate="2024-01-02T00:00:00"/>
    </cacheField>
    <cacheField name="Delivery_Date" numFmtId="0">
      <sharedItems containsNonDate="0" containsDate="1" containsString="0" containsBlank="1" minDate="2022-01-06T00:00:00" maxDate="2024-01-13T00:00:00"/>
    </cacheField>
    <cacheField name="Item_Category" numFmtId="0">
      <sharedItems containsBlank="1"/>
    </cacheField>
    <cacheField name="Order_Status" numFmtId="0">
      <sharedItems containsBlank="1"/>
    </cacheField>
    <cacheField name="Quantity" numFmtId="0">
      <sharedItems containsString="0" containsBlank="1" containsNumber="1" containsInteger="1" minValue="51" maxValue="5000"/>
    </cacheField>
    <cacheField name="Unit_Price" numFmtId="168">
      <sharedItems containsString="0" containsBlank="1" containsNumber="1" minValue="10.84" maxValue="109.17"/>
    </cacheField>
    <cacheField name="Negotiated_Price" numFmtId="168">
      <sharedItems containsString="0" containsBlank="1" containsNumber="1" minValue="9.27" maxValue="107.39"/>
    </cacheField>
    <cacheField name="Defective_Units" numFmtId="0">
      <sharedItems containsString="0" containsBlank="1" containsNumber="1" containsInteger="1" minValue="0" maxValue="321"/>
    </cacheField>
    <cacheField name="Compliance" numFmtId="0">
      <sharedItems containsBlank="1"/>
    </cacheField>
    <cacheField name="Delivery Delays (Days)" numFmtId="0">
      <sharedItems containsString="0" containsBlank="1" containsNumber="1" containsInteger="1" minValue="-5" maxValue="20"/>
    </cacheField>
    <cacheField name="Delayed/On Time" numFmtId="0">
      <sharedItems containsBlank="1"/>
    </cacheField>
    <cacheField name="Savings" numFmtId="168">
      <sharedItems containsString="0" containsBlank="1" containsNumber="1" minValue="43.020000000000358" maxValue="59399.99999999997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Hana Fauziah" refreshedDate="45853.407388425927" createdVersion="8" refreshedVersion="8" minRefreshableVersion="3" recordCount="738" xr:uid="{98DFB1A3-9039-437B-B0A6-C5CED4EA1777}">
  <cacheSource type="worksheet">
    <worksheetSource ref="A1:K1048576" sheet="Raw Data"/>
  </cacheSource>
  <cacheFields count="11">
    <cacheField name="PO_ID" numFmtId="0">
      <sharedItems containsBlank="1"/>
    </cacheField>
    <cacheField name="Supplier" numFmtId="0">
      <sharedItems containsBlank="1" count="6">
        <s v="Alpha_Inc"/>
        <s v="Delta_Logistics"/>
        <s v="Gamma_Co"/>
        <s v="Beta_Supplies"/>
        <s v="Epsilon_Group"/>
        <m/>
      </sharedItems>
    </cacheField>
    <cacheField name="Order_Date" numFmtId="0">
      <sharedItems containsNonDate="0" containsDate="1" containsString="0" containsBlank="1" minDate="2022-01-01T00:00:00" maxDate="2024-01-02T00:00:00"/>
    </cacheField>
    <cacheField name="Delivery_Date" numFmtId="0">
      <sharedItems containsNonDate="0" containsDate="1" containsString="0" containsBlank="1" minDate="2022-01-06T00:00:00" maxDate="2024-01-13T00:00:00"/>
    </cacheField>
    <cacheField name="Item_Category" numFmtId="0">
      <sharedItems containsBlank="1"/>
    </cacheField>
    <cacheField name="Order_Status" numFmtId="0">
      <sharedItems containsBlank="1"/>
    </cacheField>
    <cacheField name="Quantity" numFmtId="0">
      <sharedItems containsString="0" containsBlank="1" containsNumber="1" containsInteger="1" minValue="51" maxValue="5000"/>
    </cacheField>
    <cacheField name="Unit_Price" numFmtId="168">
      <sharedItems containsString="0" containsBlank="1" containsNumber="1" minValue="10.84" maxValue="109.17"/>
    </cacheField>
    <cacheField name="Negotiated_Price" numFmtId="168">
      <sharedItems containsString="0" containsBlank="1" containsNumber="1" minValue="9.27" maxValue="107.39"/>
    </cacheField>
    <cacheField name="Defective_Units" numFmtId="0">
      <sharedItems containsString="0" containsBlank="1" containsNumber="1" containsInteger="1" minValue="0" maxValue="321"/>
    </cacheField>
    <cacheField name="Compliance" numFmtId="0">
      <sharedItems containsBlank="1" count="3">
        <s v="Yes"/>
        <s v="No"/>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Hana Fauziah" refreshedDate="45853.415008912038" createdVersion="8" refreshedVersion="8" minRefreshableVersion="3" recordCount="738" xr:uid="{D7F89F74-13F5-4FB0-ABE6-7E7082EA8501}">
  <cacheSource type="worksheet">
    <worksheetSource ref="B1:O1048576" sheet="Raw Data"/>
  </cacheSource>
  <cacheFields count="14">
    <cacheField name="Supplier" numFmtId="0">
      <sharedItems containsBlank="1"/>
    </cacheField>
    <cacheField name="Order_Date" numFmtId="0">
      <sharedItems containsNonDate="0" containsDate="1" containsString="0" containsBlank="1" minDate="2022-01-01T00:00:00" maxDate="2024-01-02T00:00:00"/>
    </cacheField>
    <cacheField name="Delivery_Date" numFmtId="0">
      <sharedItems containsNonDate="0" containsDate="1" containsString="0" containsBlank="1" minDate="2022-01-06T00:00:00" maxDate="2024-01-13T00:00:00"/>
    </cacheField>
    <cacheField name="Item_Category" numFmtId="0">
      <sharedItems containsBlank="1" count="6">
        <s v="Office Supplies"/>
        <s v="MRO"/>
        <s v="Packaging"/>
        <s v="Raw Materials"/>
        <s v="Electronics"/>
        <m/>
      </sharedItems>
    </cacheField>
    <cacheField name="Order_Status" numFmtId="0">
      <sharedItems containsBlank="1"/>
    </cacheField>
    <cacheField name="Quantity" numFmtId="0">
      <sharedItems containsString="0" containsBlank="1" containsNumber="1" containsInteger="1" minValue="51" maxValue="5000"/>
    </cacheField>
    <cacheField name="Unit_Price" numFmtId="168">
      <sharedItems containsString="0" containsBlank="1" containsNumber="1" minValue="10.84" maxValue="109.17"/>
    </cacheField>
    <cacheField name="Negotiated_Price" numFmtId="168">
      <sharedItems containsString="0" containsBlank="1" containsNumber="1" minValue="9.27" maxValue="107.39"/>
    </cacheField>
    <cacheField name="Defective_Units" numFmtId="0">
      <sharedItems containsString="0" containsBlank="1" containsNumber="1" containsInteger="1" minValue="0" maxValue="321"/>
    </cacheField>
    <cacheField name="Compliance" numFmtId="0">
      <sharedItems containsBlank="1"/>
    </cacheField>
    <cacheField name="Delivery Delays (Days)" numFmtId="0">
      <sharedItems containsString="0" containsBlank="1" containsNumber="1" containsInteger="1" minValue="-5" maxValue="20"/>
    </cacheField>
    <cacheField name="Delayed/On Time" numFmtId="0">
      <sharedItems containsBlank="1"/>
    </cacheField>
    <cacheField name="Savings" numFmtId="168">
      <sharedItems containsString="0" containsBlank="1" containsNumber="1" minValue="43.020000000000358" maxValue="59399.999999999978"/>
    </cacheField>
    <cacheField name="Month-Year" numFmtId="0">
      <sharedItems containsBlank="1" count="26">
        <s v="Oct-2023"/>
        <s v="Apr-2022"/>
        <s v="Jan-2022"/>
        <s v="Oct-2022"/>
        <s v="Sep-2022"/>
        <s v="Aug-2022"/>
        <s v="May-2022"/>
        <s v="Nov-2023"/>
        <s v="Jul-2023"/>
        <s v="Mar-2022"/>
        <s v="Aug-2023"/>
        <s v="Mar-2023"/>
        <s v="Jun-2023"/>
        <s v="Sep-2023"/>
        <s v="Jul-2022"/>
        <s v="Dec-2023"/>
        <s v="Apr-2023"/>
        <s v="Jun-2022"/>
        <s v="Dec-2022"/>
        <s v="Jan-2023"/>
        <s v="Feb-2022"/>
        <s v="Nov-2022"/>
        <s v="Feb-2023"/>
        <s v="May-2023"/>
        <s v="Jan-2024"/>
        <m/>
      </sharedItems>
    </cacheField>
  </cacheFields>
  <extLst>
    <ext xmlns:x14="http://schemas.microsoft.com/office/spreadsheetml/2009/9/main" uri="{725AE2AE-9491-48be-B2B4-4EB974FC3084}">
      <x14:pivotCacheDefinition pivotCacheId="10819358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8">
  <r>
    <x v="0"/>
    <d v="2023-10-17T00:00:00"/>
    <d v="2023-10-25T00:00:00"/>
    <s v="Office Supplies"/>
    <s v="Cancelled"/>
    <n v="1176"/>
    <n v="20.13"/>
    <n v="17.809999999999999"/>
    <m/>
    <x v="0"/>
    <n v="8"/>
    <s v="Delayed"/>
  </r>
  <r>
    <x v="1"/>
    <d v="2022-04-25T00:00:00"/>
    <d v="2022-05-05T00:00:00"/>
    <s v="Office Supplies"/>
    <s v="Delivered"/>
    <n v="1509"/>
    <n v="39.32"/>
    <n v="37.340000000000003"/>
    <n v="235"/>
    <x v="0"/>
    <n v="10"/>
    <s v="Delayed"/>
  </r>
  <r>
    <x v="2"/>
    <d v="2022-01-26T00:00:00"/>
    <d v="2022-02-15T00:00:00"/>
    <s v="MRO"/>
    <s v="Delivered"/>
    <n v="910"/>
    <n v="95.51"/>
    <n v="92.26"/>
    <n v="41"/>
    <x v="0"/>
    <n v="20"/>
    <s v="Delayed"/>
  </r>
  <r>
    <x v="3"/>
    <d v="2022-10-09T00:00:00"/>
    <d v="2022-10-28T00:00:00"/>
    <s v="Packaging"/>
    <s v="Delivered"/>
    <n v="1344"/>
    <n v="99.85"/>
    <n v="95.52"/>
    <n v="112"/>
    <x v="0"/>
    <n v="19"/>
    <s v="Delayed"/>
  </r>
  <r>
    <x v="1"/>
    <d v="2022-09-08T00:00:00"/>
    <d v="2022-09-20T00:00:00"/>
    <s v="Raw Materials"/>
    <s v="Delivered"/>
    <n v="1180"/>
    <n v="64.069999999999993"/>
    <n v="60.53"/>
    <n v="171"/>
    <x v="1"/>
    <n v="12"/>
    <s v="Delayed"/>
  </r>
  <r>
    <x v="4"/>
    <d v="2022-08-17T00:00:00"/>
    <d v="2022-08-29T00:00:00"/>
    <s v="MRO"/>
    <s v="Delivered"/>
    <n v="1145"/>
    <n v="69.209999999999994"/>
    <n v="63.57"/>
    <n v="39"/>
    <x v="0"/>
    <n v="12"/>
    <s v="Delayed"/>
  </r>
  <r>
    <x v="2"/>
    <d v="2022-05-23T00:00:00"/>
    <d v="2022-06-03T00:00:00"/>
    <s v="MRO"/>
    <s v="Delivered"/>
    <n v="1774"/>
    <n v="51.37"/>
    <n v="47.82"/>
    <n v="96"/>
    <x v="1"/>
    <n v="11"/>
    <s v="Delayed"/>
  </r>
  <r>
    <x v="0"/>
    <d v="2022-04-15T00:00:00"/>
    <d v="2022-04-29T00:00:00"/>
    <s v="MRO"/>
    <s v="Delivered"/>
    <n v="1094"/>
    <n v="36.93"/>
    <n v="32.78"/>
    <n v="22"/>
    <x v="0"/>
    <n v="14"/>
    <s v="Delayed"/>
  </r>
  <r>
    <x v="2"/>
    <d v="2023-11-24T00:00:00"/>
    <d v="2023-11-28T00:00:00"/>
    <s v="Raw Materials"/>
    <s v="Partially Delivered"/>
    <n v="1688"/>
    <n v="43.93"/>
    <n v="39.89"/>
    <n v="89"/>
    <x v="0"/>
    <n v="4"/>
    <s v="On Time"/>
  </r>
  <r>
    <x v="2"/>
    <d v="2023-07-13T00:00:00"/>
    <d v="2023-07-25T00:00:00"/>
    <s v="Raw Materials"/>
    <s v="Pending"/>
    <n v="171"/>
    <n v="76.87"/>
    <n v="70.2"/>
    <n v="8"/>
    <x v="0"/>
    <n v="12"/>
    <s v="Delayed"/>
  </r>
  <r>
    <x v="4"/>
    <d v="2022-03-31T00:00:00"/>
    <d v="2022-04-15T00:00:00"/>
    <s v="Raw Materials"/>
    <s v="Delivered"/>
    <n v="5000"/>
    <n v="78.489999999999995"/>
    <n v="73.680000000000007"/>
    <n v="18"/>
    <x v="0"/>
    <n v="15"/>
    <s v="Delayed"/>
  </r>
  <r>
    <x v="3"/>
    <d v="2023-08-28T00:00:00"/>
    <d v="2023-09-11T00:00:00"/>
    <s v="Raw Materials"/>
    <s v="Delivered"/>
    <n v="5000"/>
    <n v="88.96"/>
    <n v="86.58"/>
    <n v="115"/>
    <x v="0"/>
    <n v="14"/>
    <s v="Delayed"/>
  </r>
  <r>
    <x v="3"/>
    <d v="2023-03-09T00:00:00"/>
    <d v="2023-03-26T00:00:00"/>
    <s v="Electronics"/>
    <s v="Pending"/>
    <n v="5000"/>
    <n v="86.74"/>
    <n v="74.86"/>
    <n v="51"/>
    <x v="0"/>
    <n v="17"/>
    <s v="Delayed"/>
  </r>
  <r>
    <x v="1"/>
    <d v="2022-01-31T00:00:00"/>
    <d v="2022-02-18T00:00:00"/>
    <s v="Electronics"/>
    <s v="Pending"/>
    <n v="5000"/>
    <n v="54.5"/>
    <n v="48.45"/>
    <n v="22"/>
    <x v="0"/>
    <n v="18"/>
    <s v="Delayed"/>
  </r>
  <r>
    <x v="3"/>
    <d v="2022-04-06T00:00:00"/>
    <d v="2022-04-21T00:00:00"/>
    <s v="Packaging"/>
    <s v="Delivered"/>
    <n v="5000"/>
    <n v="15.41"/>
    <n v="15.12"/>
    <m/>
    <x v="0"/>
    <n v="15"/>
    <s v="Delayed"/>
  </r>
  <r>
    <x v="1"/>
    <d v="2022-08-12T00:00:00"/>
    <d v="2022-08-31T00:00:00"/>
    <s v="MRO"/>
    <s v="Delivered"/>
    <n v="1173"/>
    <n v="61.54"/>
    <n v="55.49"/>
    <n v="172"/>
    <x v="1"/>
    <n v="19"/>
    <s v="Delayed"/>
  </r>
  <r>
    <x v="4"/>
    <d v="2022-08-27T00:00:00"/>
    <d v="2022-09-04T00:00:00"/>
    <s v="Raw Materials"/>
    <s v="Delivered"/>
    <n v="921"/>
    <n v="51.48"/>
    <n v="50.61"/>
    <m/>
    <x v="0"/>
    <n v="8"/>
    <s v="Delayed"/>
  </r>
  <r>
    <x v="2"/>
    <d v="2023-06-02T00:00:00"/>
    <d v="2023-06-05T00:00:00"/>
    <s v="Raw Materials"/>
    <s v="Partially Delivered"/>
    <n v="1737"/>
    <n v="97.53"/>
    <n v="87.37"/>
    <n v="79"/>
    <x v="0"/>
    <n v="3"/>
    <s v="On Time"/>
  </r>
  <r>
    <x v="1"/>
    <d v="2023-09-09T00:00:00"/>
    <d v="2023-09-24T00:00:00"/>
    <s v="Raw Materials"/>
    <s v="Delivered"/>
    <n v="180"/>
    <n v="45.74"/>
    <n v="38.89"/>
    <m/>
    <x v="1"/>
    <n v="15"/>
    <s v="Delayed"/>
  </r>
  <r>
    <x v="4"/>
    <d v="2022-01-28T00:00:00"/>
    <d v="2022-02-12T00:00:00"/>
    <s v="Electronics"/>
    <s v="Cancelled"/>
    <n v="1735"/>
    <n v="20.54"/>
    <n v="19.690000000000001"/>
    <n v="49"/>
    <x v="0"/>
    <n v="15"/>
    <s v="Delayed"/>
  </r>
  <r>
    <x v="1"/>
    <d v="2023-07-29T00:00:00"/>
    <d v="2023-08-11T00:00:00"/>
    <s v="Raw Materials"/>
    <s v="Delivered"/>
    <n v="1382"/>
    <n v="24.93"/>
    <n v="23.75"/>
    <m/>
    <x v="0"/>
    <n v="13"/>
    <s v="Delayed"/>
  </r>
  <r>
    <x v="4"/>
    <d v="2022-07-23T00:00:00"/>
    <d v="2022-08-08T00:00:00"/>
    <s v="MRO"/>
    <s v="Delivered"/>
    <n v="819"/>
    <n v="80.89"/>
    <n v="77.03"/>
    <n v="29"/>
    <x v="0"/>
    <n v="16"/>
    <s v="Delayed"/>
  </r>
  <r>
    <x v="3"/>
    <d v="2023-10-28T00:00:00"/>
    <d v="2023-11-03T00:00:00"/>
    <s v="Office Supplies"/>
    <s v="Partially Delivered"/>
    <n v="393"/>
    <n v="72.53"/>
    <n v="66.31"/>
    <n v="42"/>
    <x v="1"/>
    <n v="6"/>
    <s v="On Time"/>
  </r>
  <r>
    <x v="3"/>
    <d v="2023-12-20T00:00:00"/>
    <d v="2024-01-01T00:00:00"/>
    <s v="MRO"/>
    <s v="Delivered"/>
    <n v="1565"/>
    <n v="21.3"/>
    <n v="20.09"/>
    <n v="161"/>
    <x v="0"/>
    <n v="12"/>
    <s v="Delayed"/>
  </r>
  <r>
    <x v="4"/>
    <d v="2023-07-13T00:00:00"/>
    <d v="2023-07-24T00:00:00"/>
    <s v="Packaging"/>
    <s v="Delivered"/>
    <n v="1487"/>
    <n v="19.149999999999999"/>
    <n v="17.239999999999998"/>
    <m/>
    <x v="0"/>
    <n v="11"/>
    <s v="Delayed"/>
  </r>
  <r>
    <x v="0"/>
    <d v="2023-03-06T00:00:00"/>
    <d v="2023-03-26T00:00:00"/>
    <s v="MRO"/>
    <s v="Delivered"/>
    <n v="855"/>
    <n v="78.2"/>
    <n v="67.16"/>
    <n v="17"/>
    <x v="0"/>
    <n v="20"/>
    <s v="Delayed"/>
  </r>
  <r>
    <x v="4"/>
    <d v="2022-08-14T00:00:00"/>
    <d v="2022-08-23T00:00:00"/>
    <s v="Raw Materials"/>
    <s v="Delivered"/>
    <n v="435"/>
    <n v="17.13"/>
    <n v="15.84"/>
    <n v="8"/>
    <x v="0"/>
    <n v="9"/>
    <s v="Delayed"/>
  </r>
  <r>
    <x v="1"/>
    <d v="2023-04-05T00:00:00"/>
    <d v="2023-04-22T00:00:00"/>
    <s v="MRO"/>
    <s v="Delivered"/>
    <n v="1265"/>
    <n v="90.26"/>
    <n v="79.47"/>
    <n v="187"/>
    <x v="0"/>
    <n v="17"/>
    <s v="Delayed"/>
  </r>
  <r>
    <x v="2"/>
    <d v="2022-10-12T00:00:00"/>
    <d v="2022-10-26T00:00:00"/>
    <s v="Electronics"/>
    <s v="Delivered"/>
    <n v="326"/>
    <n v="18.100000000000001"/>
    <n v="15.92"/>
    <m/>
    <x v="1"/>
    <n v="14"/>
    <s v="Delayed"/>
  </r>
  <r>
    <x v="0"/>
    <d v="2022-01-07T00:00:00"/>
    <d v="2022-01-15T00:00:00"/>
    <s v="Office Supplies"/>
    <s v="Delivered"/>
    <n v="1234"/>
    <n v="17.64"/>
    <n v="15.66"/>
    <n v="26"/>
    <x v="0"/>
    <n v="8"/>
    <s v="Delayed"/>
  </r>
  <r>
    <x v="4"/>
    <d v="2022-06-13T00:00:00"/>
    <d v="2022-06-29T00:00:00"/>
    <s v="MRO"/>
    <s v="Delivered"/>
    <n v="509"/>
    <n v="101.27"/>
    <n v="97.82"/>
    <n v="19"/>
    <x v="0"/>
    <n v="16"/>
    <s v="Delayed"/>
  </r>
  <r>
    <x v="0"/>
    <d v="2023-12-16T00:00:00"/>
    <d v="2023-12-17T00:00:00"/>
    <s v="Packaging"/>
    <s v="Delivered"/>
    <n v="1387"/>
    <n v="48.71"/>
    <n v="43.71"/>
    <n v="27"/>
    <x v="0"/>
    <n v="1"/>
    <s v="On Time"/>
  </r>
  <r>
    <x v="0"/>
    <d v="2023-03-09T00:00:00"/>
    <d v="2023-03-17T00:00:00"/>
    <s v="MRO"/>
    <s v="Delivered"/>
    <n v="71"/>
    <n v="46.39"/>
    <n v="43.18"/>
    <n v="0"/>
    <x v="0"/>
    <n v="8"/>
    <s v="Delayed"/>
  </r>
  <r>
    <x v="4"/>
    <d v="2022-12-15T00:00:00"/>
    <d v="2022-12-23T00:00:00"/>
    <s v="Office Supplies"/>
    <s v="Delivered"/>
    <n v="302"/>
    <n v="87.73"/>
    <n v="81.52"/>
    <n v="9"/>
    <x v="0"/>
    <n v="8"/>
    <s v="Delayed"/>
  </r>
  <r>
    <x v="4"/>
    <d v="2022-10-12T00:00:00"/>
    <d v="2022-10-31T00:00:00"/>
    <s v="Office Supplies"/>
    <s v="Pending"/>
    <n v="797"/>
    <n v="99.54"/>
    <n v="91.37"/>
    <n v="18"/>
    <x v="0"/>
    <n v="19"/>
    <s v="Delayed"/>
  </r>
  <r>
    <x v="3"/>
    <d v="2022-06-09T00:00:00"/>
    <d v="2022-06-27T00:00:00"/>
    <s v="Office Supplies"/>
    <s v="Pending"/>
    <n v="906"/>
    <n v="101.21"/>
    <n v="90.9"/>
    <n v="94"/>
    <x v="0"/>
    <n v="18"/>
    <s v="Delayed"/>
  </r>
  <r>
    <x v="4"/>
    <d v="2022-08-09T00:00:00"/>
    <d v="2022-08-23T00:00:00"/>
    <s v="Office Supplies"/>
    <s v="Delivered"/>
    <n v="1634"/>
    <n v="80.53"/>
    <n v="76.150000000000006"/>
    <n v="50"/>
    <x v="0"/>
    <n v="14"/>
    <s v="Delayed"/>
  </r>
  <r>
    <x v="3"/>
    <d v="2022-04-15T00:00:00"/>
    <d v="2022-04-27T00:00:00"/>
    <s v="Electronics"/>
    <s v="Delivered"/>
    <n v="1132"/>
    <n v="17.78"/>
    <n v="15.36"/>
    <n v="96"/>
    <x v="0"/>
    <n v="12"/>
    <s v="Delayed"/>
  </r>
  <r>
    <x v="3"/>
    <d v="2022-04-05T00:00:00"/>
    <d v="2022-04-14T00:00:00"/>
    <s v="Office Supplies"/>
    <s v="Delivered"/>
    <n v="560"/>
    <n v="81.14"/>
    <n v="77.87"/>
    <n v="34"/>
    <x v="1"/>
    <n v="9"/>
    <s v="Delayed"/>
  </r>
  <r>
    <x v="2"/>
    <d v="2023-01-25T00:00:00"/>
    <d v="2023-02-02T00:00:00"/>
    <s v="Electronics"/>
    <s v="Delivered"/>
    <n v="1755"/>
    <n v="63.87"/>
    <n v="58.4"/>
    <n v="85"/>
    <x v="0"/>
    <n v="8"/>
    <s v="Delayed"/>
  </r>
  <r>
    <x v="4"/>
    <d v="2022-04-10T00:00:00"/>
    <d v="2022-04-17T00:00:00"/>
    <s v="MRO"/>
    <s v="Delivered"/>
    <n v="1549"/>
    <n v="48.9"/>
    <n v="42.42"/>
    <n v="48"/>
    <x v="0"/>
    <n v="7"/>
    <s v="On Time"/>
  </r>
  <r>
    <x v="1"/>
    <d v="2023-01-03T00:00:00"/>
    <d v="2023-01-21T00:00:00"/>
    <s v="MRO"/>
    <s v="Delivered"/>
    <n v="749"/>
    <n v="97.07"/>
    <n v="94.16"/>
    <n v="123"/>
    <x v="0"/>
    <n v="18"/>
    <s v="Delayed"/>
  </r>
  <r>
    <x v="3"/>
    <d v="2023-09-11T00:00:00"/>
    <d v="2023-09-18T00:00:00"/>
    <s v="Raw Materials"/>
    <s v="Delivered"/>
    <n v="1856"/>
    <n v="59.77"/>
    <n v="50.81"/>
    <n v="191"/>
    <x v="0"/>
    <n v="7"/>
    <s v="On Time"/>
  </r>
  <r>
    <x v="4"/>
    <d v="2022-09-28T00:00:00"/>
    <d v="2022-10-14T00:00:00"/>
    <s v="Office Supplies"/>
    <s v="Delivered"/>
    <n v="239"/>
    <n v="11.46"/>
    <n v="11.28"/>
    <n v="4"/>
    <x v="0"/>
    <n v="16"/>
    <s v="Delayed"/>
  </r>
  <r>
    <x v="1"/>
    <d v="2022-02-14T00:00:00"/>
    <d v="2022-03-05T00:00:00"/>
    <s v="Office Supplies"/>
    <s v="Pending"/>
    <n v="1007"/>
    <n v="52.44"/>
    <n v="46.06"/>
    <n v="167"/>
    <x v="0"/>
    <n v="19"/>
    <s v="Delayed"/>
  </r>
  <r>
    <x v="4"/>
    <d v="2023-07-04T00:00:00"/>
    <d v="2023-07-14T00:00:00"/>
    <s v="Electronics"/>
    <s v="Delivered"/>
    <n v="1007"/>
    <n v="22.56"/>
    <n v="19.59"/>
    <m/>
    <x v="0"/>
    <n v="10"/>
    <s v="Delayed"/>
  </r>
  <r>
    <x v="0"/>
    <d v="2023-01-23T00:00:00"/>
    <d v="2023-02-02T00:00:00"/>
    <s v="MRO"/>
    <s v="Pending"/>
    <n v="1949"/>
    <n v="72.53"/>
    <n v="63.26"/>
    <n v="48"/>
    <x v="1"/>
    <n v="10"/>
    <s v="Delayed"/>
  </r>
  <r>
    <x v="1"/>
    <d v="2022-03-22T00:00:00"/>
    <d v="2022-03-28T00:00:00"/>
    <s v="Office Supplies"/>
    <s v="Cancelled"/>
    <n v="1640"/>
    <n v="77.92"/>
    <n v="76.41"/>
    <n v="262"/>
    <x v="1"/>
    <n v="6"/>
    <s v="On Time"/>
  </r>
  <r>
    <x v="3"/>
    <d v="2023-07-20T00:00:00"/>
    <d v="2023-08-07T00:00:00"/>
    <s v="Electronics"/>
    <s v="Delivered"/>
    <n v="1317"/>
    <n v="68.13"/>
    <n v="60.52"/>
    <n v="136"/>
    <x v="0"/>
    <n v="18"/>
    <s v="Delayed"/>
  </r>
  <r>
    <x v="4"/>
    <d v="2022-10-28T00:00:00"/>
    <d v="2022-10-30T00:00:00"/>
    <s v="Raw Materials"/>
    <s v="Delivered"/>
    <n v="881"/>
    <n v="100.94"/>
    <n v="95.05"/>
    <n v="30"/>
    <x v="0"/>
    <n v="2"/>
    <s v="On Time"/>
  </r>
  <r>
    <x v="1"/>
    <d v="2023-09-26T00:00:00"/>
    <d v="2023-10-01T00:00:00"/>
    <s v="MRO"/>
    <s v="Delivered"/>
    <n v="1204"/>
    <n v="39.29"/>
    <n v="35.44"/>
    <m/>
    <x v="0"/>
    <n v="5"/>
    <s v="On Time"/>
  </r>
  <r>
    <x v="4"/>
    <d v="2023-01-06T00:00:00"/>
    <d v="2023-01-22T00:00:00"/>
    <s v="MRO"/>
    <s v="Pending"/>
    <n v="1558"/>
    <n v="93.46"/>
    <n v="91.27"/>
    <n v="39"/>
    <x v="0"/>
    <n v="16"/>
    <s v="Delayed"/>
  </r>
  <r>
    <x v="0"/>
    <d v="2023-08-15T00:00:00"/>
    <d v="2023-08-16T00:00:00"/>
    <s v="Packaging"/>
    <s v="Delivered"/>
    <n v="1892"/>
    <n v="32.99"/>
    <n v="28.81"/>
    <n v="35"/>
    <x v="0"/>
    <n v="1"/>
    <s v="On Time"/>
  </r>
  <r>
    <x v="4"/>
    <d v="2022-07-16T00:00:00"/>
    <d v="2022-08-01T00:00:00"/>
    <s v="Packaging"/>
    <s v="Delivered"/>
    <n v="696"/>
    <n v="99.59"/>
    <n v="90.18"/>
    <n v="25"/>
    <x v="0"/>
    <n v="16"/>
    <s v="Delayed"/>
  </r>
  <r>
    <x v="1"/>
    <d v="2023-12-23T00:00:00"/>
    <d v="2024-01-03T00:00:00"/>
    <s v="MRO"/>
    <s v="Partially Delivered"/>
    <n v="70"/>
    <n v="12.37"/>
    <n v="11.04"/>
    <n v="10"/>
    <x v="0"/>
    <n v="11"/>
    <s v="Delayed"/>
  </r>
  <r>
    <x v="2"/>
    <d v="2022-03-13T00:00:00"/>
    <d v="2022-03-15T00:00:00"/>
    <s v="Raw Materials"/>
    <s v="Delivered"/>
    <n v="890"/>
    <n v="98.26"/>
    <n v="93.14"/>
    <n v="49"/>
    <x v="0"/>
    <n v="2"/>
    <s v="On Time"/>
  </r>
  <r>
    <x v="0"/>
    <d v="2022-02-16T00:00:00"/>
    <d v="2022-03-04T00:00:00"/>
    <s v="MRO"/>
    <s v="Delivered"/>
    <n v="216"/>
    <n v="13.95"/>
    <n v="12.31"/>
    <n v="5"/>
    <x v="0"/>
    <n v="16"/>
    <s v="Delayed"/>
  </r>
  <r>
    <x v="1"/>
    <d v="2023-11-09T00:00:00"/>
    <d v="2023-11-12T00:00:00"/>
    <s v="Packaging"/>
    <s v="Delivered"/>
    <n v="1347"/>
    <n v="100.13"/>
    <n v="94.3"/>
    <n v="200"/>
    <x v="0"/>
    <n v="3"/>
    <s v="On Time"/>
  </r>
  <r>
    <x v="2"/>
    <d v="2022-08-22T00:00:00"/>
    <d v="2022-08-25T00:00:00"/>
    <s v="Office Supplies"/>
    <s v="Partially Delivered"/>
    <n v="437"/>
    <n v="59.51"/>
    <n v="56.45"/>
    <n v="25"/>
    <x v="1"/>
    <n v="3"/>
    <s v="On Time"/>
  </r>
  <r>
    <x v="0"/>
    <d v="2022-10-24T00:00:00"/>
    <d v="2022-10-26T00:00:00"/>
    <s v="Electronics"/>
    <s v="Delivered"/>
    <n v="650"/>
    <n v="103.84"/>
    <n v="88.28"/>
    <n v="12"/>
    <x v="0"/>
    <n v="2"/>
    <s v="On Time"/>
  </r>
  <r>
    <x v="3"/>
    <d v="2022-03-23T00:00:00"/>
    <d v="2022-04-11T00:00:00"/>
    <s v="Office Supplies"/>
    <s v="Delivered"/>
    <n v="365"/>
    <n v="16.809999999999999"/>
    <n v="15.41"/>
    <n v="38"/>
    <x v="0"/>
    <n v="19"/>
    <s v="Delayed"/>
  </r>
  <r>
    <x v="0"/>
    <d v="2022-04-14T00:00:00"/>
    <d v="2022-04-22T00:00:00"/>
    <s v="MRO"/>
    <s v="Delivered"/>
    <n v="291"/>
    <n v="98.7"/>
    <n v="87.02"/>
    <n v="9"/>
    <x v="0"/>
    <n v="8"/>
    <s v="Delayed"/>
  </r>
  <r>
    <x v="0"/>
    <d v="2023-01-25T00:00:00"/>
    <d v="2023-02-08T00:00:00"/>
    <s v="MRO"/>
    <s v="Cancelled"/>
    <n v="826"/>
    <n v="60.5"/>
    <n v="57.18"/>
    <n v="18"/>
    <x v="0"/>
    <n v="14"/>
    <s v="Delayed"/>
  </r>
  <r>
    <x v="1"/>
    <d v="2022-10-12T00:00:00"/>
    <d v="2022-11-01T00:00:00"/>
    <s v="Electronics"/>
    <s v="Pending"/>
    <n v="1419"/>
    <n v="69.64"/>
    <n v="59.28"/>
    <n v="194"/>
    <x v="0"/>
    <n v="20"/>
    <s v="Delayed"/>
  </r>
  <r>
    <x v="2"/>
    <d v="2023-04-10T00:00:00"/>
    <d v="2023-04-27T00:00:00"/>
    <s v="Office Supplies"/>
    <s v="Delivered"/>
    <n v="614"/>
    <n v="78.06"/>
    <n v="73.95"/>
    <n v="40"/>
    <x v="0"/>
    <n v="17"/>
    <s v="Delayed"/>
  </r>
  <r>
    <x v="0"/>
    <d v="2023-10-13T00:00:00"/>
    <d v="2023-10-28T00:00:00"/>
    <s v="Electronics"/>
    <s v="Delivered"/>
    <n v="947"/>
    <n v="56.25"/>
    <n v="54.25"/>
    <n v="19"/>
    <x v="0"/>
    <n v="15"/>
    <s v="Delayed"/>
  </r>
  <r>
    <x v="4"/>
    <d v="2023-01-09T00:00:00"/>
    <d v="2023-01-28T00:00:00"/>
    <s v="Raw Materials"/>
    <s v="Delivered"/>
    <n v="1413"/>
    <n v="70.47"/>
    <n v="69.650000000000006"/>
    <m/>
    <x v="0"/>
    <n v="19"/>
    <s v="Delayed"/>
  </r>
  <r>
    <x v="0"/>
    <d v="2023-01-15T00:00:00"/>
    <d v="2023-02-04T00:00:00"/>
    <s v="Office Supplies"/>
    <s v="Delivered"/>
    <n v="1440"/>
    <n v="96.57"/>
    <n v="83.87"/>
    <n v="36"/>
    <x v="0"/>
    <n v="20"/>
    <s v="Delayed"/>
  </r>
  <r>
    <x v="1"/>
    <d v="2022-12-30T00:00:00"/>
    <d v="2023-01-03T00:00:00"/>
    <s v="Raw Materials"/>
    <s v="Delivered"/>
    <n v="1005"/>
    <n v="14.87"/>
    <n v="12.79"/>
    <m/>
    <x v="1"/>
    <n v="4"/>
    <s v="On Time"/>
  </r>
  <r>
    <x v="2"/>
    <d v="2023-11-18T00:00:00"/>
    <d v="2023-11-25T00:00:00"/>
    <s v="MRO"/>
    <s v="Delivered"/>
    <n v="1501"/>
    <n v="106.05"/>
    <n v="100.99"/>
    <n v="77"/>
    <x v="1"/>
    <n v="7"/>
    <s v="On Time"/>
  </r>
  <r>
    <x v="1"/>
    <d v="2022-10-01T00:00:00"/>
    <d v="2022-10-04T00:00:00"/>
    <s v="Packaging"/>
    <s v="Delivered"/>
    <n v="558"/>
    <n v="94.18"/>
    <n v="81.400000000000006"/>
    <m/>
    <x v="1"/>
    <n v="3"/>
    <s v="On Time"/>
  </r>
  <r>
    <x v="3"/>
    <d v="2023-12-20T00:00:00"/>
    <d v="2023-12-26T00:00:00"/>
    <s v="MRO"/>
    <s v="Delivered"/>
    <n v="825"/>
    <n v="56.88"/>
    <n v="50.84"/>
    <m/>
    <x v="0"/>
    <n v="6"/>
    <s v="On Time"/>
  </r>
  <r>
    <x v="3"/>
    <d v="2023-12-01T00:00:00"/>
    <d v="2023-12-07T00:00:00"/>
    <s v="Electronics"/>
    <s v="Cancelled"/>
    <n v="84"/>
    <n v="73.38"/>
    <n v="71.42"/>
    <n v="9"/>
    <x v="0"/>
    <n v="6"/>
    <s v="On Time"/>
  </r>
  <r>
    <x v="1"/>
    <d v="2023-10-26T00:00:00"/>
    <d v="2023-11-10T00:00:00"/>
    <s v="Raw Materials"/>
    <s v="Delivered"/>
    <n v="255"/>
    <n v="38.64"/>
    <n v="33.590000000000003"/>
    <n v="27"/>
    <x v="1"/>
    <n v="15"/>
    <s v="Delayed"/>
  </r>
  <r>
    <x v="2"/>
    <d v="2022-03-15T00:00:00"/>
    <d v="2022-03-31T00:00:00"/>
    <s v="MRO"/>
    <s v="Delivered"/>
    <n v="1154"/>
    <n v="27.2"/>
    <n v="26.07"/>
    <n v="58"/>
    <x v="0"/>
    <n v="16"/>
    <s v="Delayed"/>
  </r>
  <r>
    <x v="1"/>
    <d v="2023-09-16T00:00:00"/>
    <d v="2023-09-24T00:00:00"/>
    <s v="Office Supplies"/>
    <s v="Delivered"/>
    <n v="1635"/>
    <n v="56.91"/>
    <n v="54.37"/>
    <n v="262"/>
    <x v="1"/>
    <n v="8"/>
    <s v="Delayed"/>
  </r>
  <r>
    <x v="1"/>
    <d v="2023-10-13T00:00:00"/>
    <d v="2023-10-23T00:00:00"/>
    <s v="Raw Materials"/>
    <s v="Delivered"/>
    <n v="1945"/>
    <n v="46.19"/>
    <n v="40.119999999999997"/>
    <n v="278"/>
    <x v="1"/>
    <n v="10"/>
    <s v="Delayed"/>
  </r>
  <r>
    <x v="1"/>
    <d v="2022-06-25T00:00:00"/>
    <d v="2022-07-10T00:00:00"/>
    <s v="MRO"/>
    <s v="Partially Delivered"/>
    <n v="1461"/>
    <n v="64.09"/>
    <n v="63.39"/>
    <n v="228"/>
    <x v="1"/>
    <n v="15"/>
    <s v="Delayed"/>
  </r>
  <r>
    <x v="1"/>
    <d v="2023-07-01T00:00:00"/>
    <d v="2023-07-09T00:00:00"/>
    <s v="Electronics"/>
    <s v="Delivered"/>
    <n v="1075"/>
    <n v="18.53"/>
    <n v="16.12"/>
    <n v="147"/>
    <x v="0"/>
    <n v="8"/>
    <s v="Delayed"/>
  </r>
  <r>
    <x v="4"/>
    <d v="2022-06-17T00:00:00"/>
    <d v="2022-07-06T00:00:00"/>
    <s v="Packaging"/>
    <s v="Pending"/>
    <n v="1463"/>
    <n v="101.23"/>
    <n v="86.17"/>
    <n v="43"/>
    <x v="0"/>
    <n v="19"/>
    <s v="Delayed"/>
  </r>
  <r>
    <x v="3"/>
    <d v="2023-04-19T00:00:00"/>
    <d v="2023-04-26T00:00:00"/>
    <s v="Raw Materials"/>
    <s v="Delivered"/>
    <n v="615"/>
    <n v="78.3"/>
    <n v="73.680000000000007"/>
    <n v="69"/>
    <x v="0"/>
    <n v="7"/>
    <s v="On Time"/>
  </r>
  <r>
    <x v="2"/>
    <d v="2023-01-24T00:00:00"/>
    <d v="2023-02-11T00:00:00"/>
    <s v="Electronics"/>
    <s v="Delivered"/>
    <n v="1179"/>
    <n v="61.74"/>
    <n v="56.28"/>
    <m/>
    <x v="0"/>
    <n v="18"/>
    <s v="Delayed"/>
  </r>
  <r>
    <x v="0"/>
    <d v="2022-10-04T00:00:00"/>
    <d v="2022-10-09T00:00:00"/>
    <s v="Electronics"/>
    <s v="Partially Delivered"/>
    <n v="1845"/>
    <n v="39.56"/>
    <n v="37.630000000000003"/>
    <n v="45"/>
    <x v="0"/>
    <n v="5"/>
    <s v="On Time"/>
  </r>
  <r>
    <x v="4"/>
    <d v="2023-12-06T00:00:00"/>
    <d v="2023-12-09T00:00:00"/>
    <s v="MRO"/>
    <s v="Partially Delivered"/>
    <n v="1550"/>
    <n v="79.86"/>
    <n v="69.569999999999993"/>
    <n v="32"/>
    <x v="1"/>
    <n v="3"/>
    <s v="On Time"/>
  </r>
  <r>
    <x v="1"/>
    <d v="2023-07-25T00:00:00"/>
    <d v="2023-08-04T00:00:00"/>
    <s v="Packaging"/>
    <s v="Delivered"/>
    <n v="752"/>
    <n v="26.85"/>
    <n v="24.37"/>
    <m/>
    <x v="1"/>
    <n v="10"/>
    <s v="Delayed"/>
  </r>
  <r>
    <x v="4"/>
    <d v="2022-08-13T00:00:00"/>
    <d v="2022-09-01T00:00:00"/>
    <s v="Electronics"/>
    <s v="Delivered"/>
    <n v="451"/>
    <n v="95.2"/>
    <n v="90.07"/>
    <n v="21"/>
    <x v="0"/>
    <n v="19"/>
    <s v="Delayed"/>
  </r>
  <r>
    <x v="3"/>
    <d v="2022-11-29T00:00:00"/>
    <d v="2022-12-14T00:00:00"/>
    <s v="MRO"/>
    <s v="Pending"/>
    <n v="1629"/>
    <n v="100.26"/>
    <n v="86.44"/>
    <n v="187"/>
    <x v="1"/>
    <n v="15"/>
    <s v="Delayed"/>
  </r>
  <r>
    <x v="0"/>
    <d v="2022-02-27T00:00:00"/>
    <d v="2022-02-22T00:00:00"/>
    <s v="Office Supplies"/>
    <s v="Delivered"/>
    <n v="211"/>
    <n v="75.69"/>
    <n v="65.400000000000006"/>
    <n v="2"/>
    <x v="0"/>
    <n v="-5"/>
    <s v="On Time"/>
  </r>
  <r>
    <x v="2"/>
    <d v="2022-02-02T00:00:00"/>
    <d v="2022-02-18T00:00:00"/>
    <s v="Raw Materials"/>
    <s v="Delivered"/>
    <n v="1045"/>
    <n v="47.88"/>
    <n v="44.65"/>
    <n v="69"/>
    <x v="0"/>
    <n v="16"/>
    <s v="Delayed"/>
  </r>
  <r>
    <x v="1"/>
    <d v="2022-11-20T00:00:00"/>
    <d v="2022-12-10T00:00:00"/>
    <s v="MRO"/>
    <s v="Delivered"/>
    <n v="319"/>
    <n v="98.64"/>
    <n v="89.15"/>
    <n v="57"/>
    <x v="0"/>
    <n v="20"/>
    <s v="Delayed"/>
  </r>
  <r>
    <x v="4"/>
    <d v="2023-02-15T00:00:00"/>
    <d v="2023-03-01T00:00:00"/>
    <s v="Office Supplies"/>
    <s v="Partially Delivered"/>
    <n v="1936"/>
    <n v="93.66"/>
    <n v="92.24"/>
    <n v="58"/>
    <x v="0"/>
    <n v="14"/>
    <s v="Delayed"/>
  </r>
  <r>
    <x v="1"/>
    <d v="2022-10-02T00:00:00"/>
    <d v="2022-10-22T00:00:00"/>
    <s v="MRO"/>
    <s v="Cancelled"/>
    <n v="865"/>
    <n v="14.7"/>
    <n v="13.14"/>
    <n v="135"/>
    <x v="1"/>
    <n v="20"/>
    <s v="Delayed"/>
  </r>
  <r>
    <x v="4"/>
    <d v="2022-03-09T00:00:00"/>
    <d v="2022-03-12T00:00:00"/>
    <s v="Electronics"/>
    <s v="Delivered"/>
    <n v="1344"/>
    <n v="12.5"/>
    <n v="10.87"/>
    <n v="44"/>
    <x v="0"/>
    <n v="3"/>
    <s v="On Time"/>
  </r>
  <r>
    <x v="1"/>
    <d v="2022-08-05T00:00:00"/>
    <d v="2022-08-24T00:00:00"/>
    <s v="Raw Materials"/>
    <s v="Pending"/>
    <n v="505"/>
    <n v="45.42"/>
    <n v="40.369999999999997"/>
    <n v="62"/>
    <x v="0"/>
    <n v="19"/>
    <s v="Delayed"/>
  </r>
  <r>
    <x v="3"/>
    <d v="2023-08-04T00:00:00"/>
    <d v="2023-08-05T00:00:00"/>
    <s v="Packaging"/>
    <s v="Delivered"/>
    <n v="1535"/>
    <n v="90.83"/>
    <n v="78.28"/>
    <n v="151"/>
    <x v="1"/>
    <n v="1"/>
    <s v="On Time"/>
  </r>
  <r>
    <x v="1"/>
    <d v="2022-08-06T00:00:00"/>
    <d v="2022-08-15T00:00:00"/>
    <s v="Raw Materials"/>
    <s v="Pending"/>
    <n v="1325"/>
    <n v="24.36"/>
    <n v="22.75"/>
    <n v="206"/>
    <x v="0"/>
    <n v="9"/>
    <s v="Delayed"/>
  </r>
  <r>
    <x v="2"/>
    <d v="2023-11-03T00:00:00"/>
    <d v="2023-11-09T00:00:00"/>
    <s v="Raw Materials"/>
    <s v="Delivered"/>
    <n v="1066"/>
    <n v="70.45"/>
    <n v="65.88"/>
    <n v="56"/>
    <x v="1"/>
    <n v="6"/>
    <s v="On Time"/>
  </r>
  <r>
    <x v="3"/>
    <d v="2023-05-27T00:00:00"/>
    <d v="2023-06-11T00:00:00"/>
    <s v="Raw Materials"/>
    <s v="Delivered"/>
    <n v="1775"/>
    <n v="47.82"/>
    <n v="45.86"/>
    <n v="180"/>
    <x v="0"/>
    <n v="15"/>
    <s v="Delayed"/>
  </r>
  <r>
    <x v="3"/>
    <d v="2023-10-21T00:00:00"/>
    <d v="2023-11-09T00:00:00"/>
    <s v="Electronics"/>
    <s v="Delivered"/>
    <n v="1798"/>
    <n v="94.8"/>
    <n v="91.83"/>
    <m/>
    <x v="0"/>
    <n v="19"/>
    <s v="Delayed"/>
  </r>
  <r>
    <x v="0"/>
    <d v="2023-04-15T00:00:00"/>
    <d v="2023-05-01T00:00:00"/>
    <s v="MRO"/>
    <s v="Delivered"/>
    <n v="769"/>
    <n v="91.86"/>
    <n v="86.55"/>
    <n v="17"/>
    <x v="0"/>
    <n v="16"/>
    <s v="Delayed"/>
  </r>
  <r>
    <x v="1"/>
    <d v="2022-09-29T00:00:00"/>
    <d v="2022-10-13T00:00:00"/>
    <s v="Packaging"/>
    <s v="Delivered"/>
    <n v="387"/>
    <n v="49.23"/>
    <n v="45.41"/>
    <n v="61"/>
    <x v="0"/>
    <n v="14"/>
    <s v="Delayed"/>
  </r>
  <r>
    <x v="4"/>
    <d v="2022-05-23T00:00:00"/>
    <d v="2022-05-27T00:00:00"/>
    <s v="MRO"/>
    <s v="Delivered"/>
    <n v="928"/>
    <n v="35.299999999999997"/>
    <n v="32.520000000000003"/>
    <n v="26"/>
    <x v="0"/>
    <n v="4"/>
    <s v="On Time"/>
  </r>
  <r>
    <x v="0"/>
    <d v="2022-09-10T00:00:00"/>
    <d v="2022-09-21T00:00:00"/>
    <s v="Packaging"/>
    <s v="Partially Delivered"/>
    <n v="1126"/>
    <n v="15.68"/>
    <n v="14.97"/>
    <n v="27"/>
    <x v="0"/>
    <n v="11"/>
    <s v="Delayed"/>
  </r>
  <r>
    <x v="3"/>
    <d v="2023-07-29T00:00:00"/>
    <d v="2023-08-14T00:00:00"/>
    <s v="Raw Materials"/>
    <s v="Cancelled"/>
    <n v="841"/>
    <n v="95.73"/>
    <n v="85.33"/>
    <n v="81"/>
    <x v="0"/>
    <n v="16"/>
    <s v="Delayed"/>
  </r>
  <r>
    <x v="3"/>
    <d v="2023-07-06T00:00:00"/>
    <d v="2023-07-19T00:00:00"/>
    <s v="Electronics"/>
    <s v="Delivered"/>
    <n v="1995"/>
    <n v="90.65"/>
    <n v="77.75"/>
    <n v="206"/>
    <x v="0"/>
    <n v="13"/>
    <s v="Delayed"/>
  </r>
  <r>
    <x v="0"/>
    <d v="2022-09-27T00:00:00"/>
    <d v="2022-10-15T00:00:00"/>
    <s v="Raw Materials"/>
    <s v="Delivered"/>
    <n v="266"/>
    <n v="103.97"/>
    <n v="101.44"/>
    <n v="6"/>
    <x v="0"/>
    <n v="18"/>
    <s v="Delayed"/>
  </r>
  <r>
    <x v="0"/>
    <d v="2023-08-22T00:00:00"/>
    <d v="2023-08-25T00:00:00"/>
    <s v="Raw Materials"/>
    <s v="Cancelled"/>
    <n v="813"/>
    <n v="109.17"/>
    <n v="107.39"/>
    <n v="14"/>
    <x v="0"/>
    <n v="3"/>
    <s v="On Time"/>
  </r>
  <r>
    <x v="4"/>
    <d v="2023-03-15T00:00:00"/>
    <d v="2023-03-26T00:00:00"/>
    <s v="Electronics"/>
    <s v="Delivered"/>
    <n v="237"/>
    <n v="64.19"/>
    <n v="59.01"/>
    <n v="7"/>
    <x v="0"/>
    <n v="11"/>
    <s v="Delayed"/>
  </r>
  <r>
    <x v="0"/>
    <d v="2023-08-21T00:00:00"/>
    <d v="2023-09-03T00:00:00"/>
    <s v="Office Supplies"/>
    <s v="Cancelled"/>
    <n v="429"/>
    <n v="86.73"/>
    <n v="75.09"/>
    <n v="9"/>
    <x v="0"/>
    <n v="13"/>
    <s v="Delayed"/>
  </r>
  <r>
    <x v="1"/>
    <d v="2023-02-13T00:00:00"/>
    <d v="2023-02-14T00:00:00"/>
    <s v="Packaging"/>
    <s v="Delivered"/>
    <n v="542"/>
    <n v="101.21"/>
    <n v="93.11"/>
    <n v="78"/>
    <x v="1"/>
    <n v="1"/>
    <s v="On Time"/>
  </r>
  <r>
    <x v="4"/>
    <d v="2023-01-06T00:00:00"/>
    <d v="2023-01-24T00:00:00"/>
    <s v="Electronics"/>
    <s v="Delivered"/>
    <n v="1114"/>
    <n v="91.66"/>
    <n v="85.53"/>
    <n v="35"/>
    <x v="0"/>
    <n v="18"/>
    <s v="Delayed"/>
  </r>
  <r>
    <x v="0"/>
    <d v="2022-08-13T00:00:00"/>
    <d v="2022-08-15T00:00:00"/>
    <s v="MRO"/>
    <s v="Delivered"/>
    <n v="1230"/>
    <n v="33.39"/>
    <n v="30.85"/>
    <n v="26"/>
    <x v="0"/>
    <n v="2"/>
    <s v="On Time"/>
  </r>
  <r>
    <x v="3"/>
    <d v="2022-05-22T00:00:00"/>
    <d v="2022-06-03T00:00:00"/>
    <s v="MRO"/>
    <s v="Delivered"/>
    <n v="64"/>
    <n v="51.56"/>
    <n v="50.88"/>
    <n v="5"/>
    <x v="0"/>
    <n v="12"/>
    <s v="Delayed"/>
  </r>
  <r>
    <x v="0"/>
    <d v="2023-06-06T00:00:00"/>
    <d v="2023-06-22T00:00:00"/>
    <s v="MRO"/>
    <s v="Delivered"/>
    <n v="1886"/>
    <n v="23.46"/>
    <n v="23.18"/>
    <m/>
    <x v="0"/>
    <n v="16"/>
    <s v="Delayed"/>
  </r>
  <r>
    <x v="1"/>
    <d v="2023-05-21T00:00:00"/>
    <d v="2023-05-23T00:00:00"/>
    <s v="Office Supplies"/>
    <s v="Delivered"/>
    <n v="114"/>
    <n v="103.53"/>
    <n v="101.54"/>
    <n v="14"/>
    <x v="0"/>
    <n v="2"/>
    <s v="On Time"/>
  </r>
  <r>
    <x v="1"/>
    <d v="2022-04-04T00:00:00"/>
    <d v="2022-04-22T00:00:00"/>
    <s v="Electronics"/>
    <s v="Cancelled"/>
    <n v="1930"/>
    <n v="65.52"/>
    <n v="56.9"/>
    <n v="282"/>
    <x v="0"/>
    <n v="18"/>
    <s v="Delayed"/>
  </r>
  <r>
    <x v="3"/>
    <d v="2022-02-18T00:00:00"/>
    <d v="2022-02-28T00:00:00"/>
    <s v="Office Supplies"/>
    <s v="Pending"/>
    <n v="1912"/>
    <n v="30.73"/>
    <n v="29.82"/>
    <n v="191"/>
    <x v="0"/>
    <n v="10"/>
    <s v="Delayed"/>
  </r>
  <r>
    <x v="4"/>
    <d v="2022-04-23T00:00:00"/>
    <d v="2022-05-09T00:00:00"/>
    <s v="MRO"/>
    <s v="Delivered"/>
    <n v="570"/>
    <n v="71.510000000000005"/>
    <n v="66.47"/>
    <m/>
    <x v="0"/>
    <n v="16"/>
    <s v="Delayed"/>
  </r>
  <r>
    <x v="3"/>
    <d v="2022-06-06T00:00:00"/>
    <d v="2022-06-26T00:00:00"/>
    <s v="Raw Materials"/>
    <s v="Delivered"/>
    <n v="1417"/>
    <n v="67.27"/>
    <n v="60.62"/>
    <m/>
    <x v="0"/>
    <n v="20"/>
    <s v="Delayed"/>
  </r>
  <r>
    <x v="0"/>
    <d v="2023-10-05T00:00:00"/>
    <d v="2023-10-11T00:00:00"/>
    <s v="Raw Materials"/>
    <s v="Delivered"/>
    <n v="1202"/>
    <n v="46.67"/>
    <n v="44.13"/>
    <n v="21"/>
    <x v="1"/>
    <n v="6"/>
    <s v="On Time"/>
  </r>
  <r>
    <x v="3"/>
    <d v="2022-06-13T00:00:00"/>
    <d v="2022-06-14T00:00:00"/>
    <s v="Office Supplies"/>
    <s v="Delivered"/>
    <n v="697"/>
    <n v="20.73"/>
    <n v="19.829999999999998"/>
    <n v="78"/>
    <x v="1"/>
    <n v="1"/>
    <s v="On Time"/>
  </r>
  <r>
    <x v="4"/>
    <d v="2023-11-28T00:00:00"/>
    <d v="2023-12-01T00:00:00"/>
    <s v="MRO"/>
    <s v="Delivered"/>
    <n v="1545"/>
    <n v="78.19"/>
    <n v="76.91"/>
    <n v="42"/>
    <x v="0"/>
    <n v="3"/>
    <s v="On Time"/>
  </r>
  <r>
    <x v="2"/>
    <d v="2023-03-09T00:00:00"/>
    <d v="2023-03-13T00:00:00"/>
    <s v="MRO"/>
    <s v="Partially Delivered"/>
    <n v="1136"/>
    <n v="60.81"/>
    <n v="58.25"/>
    <n v="62"/>
    <x v="0"/>
    <n v="4"/>
    <s v="On Time"/>
  </r>
  <r>
    <x v="3"/>
    <d v="2023-09-03T00:00:00"/>
    <d v="2023-09-07T00:00:00"/>
    <s v="MRO"/>
    <s v="Delivered"/>
    <n v="1212"/>
    <n v="87.46"/>
    <n v="74.55"/>
    <n v="118"/>
    <x v="1"/>
    <n v="4"/>
    <s v="On Time"/>
  </r>
  <r>
    <x v="4"/>
    <d v="2022-03-07T00:00:00"/>
    <d v="2022-03-12T00:00:00"/>
    <s v="MRO"/>
    <s v="Delivered"/>
    <n v="1572"/>
    <n v="57.38"/>
    <n v="49.32"/>
    <n v="40"/>
    <x v="0"/>
    <n v="5"/>
    <s v="On Time"/>
  </r>
  <r>
    <x v="2"/>
    <d v="2023-01-30T00:00:00"/>
    <d v="2023-02-09T00:00:00"/>
    <s v="Electronics"/>
    <s v="Delivered"/>
    <n v="642"/>
    <n v="91.9"/>
    <n v="81.489999999999995"/>
    <n v="26"/>
    <x v="0"/>
    <n v="10"/>
    <s v="Delayed"/>
  </r>
  <r>
    <x v="4"/>
    <d v="2023-01-26T00:00:00"/>
    <d v="2023-02-04T00:00:00"/>
    <s v="Office Supplies"/>
    <s v="Delivered"/>
    <n v="441"/>
    <n v="63.25"/>
    <n v="54.12"/>
    <n v="16"/>
    <x v="0"/>
    <n v="9"/>
    <s v="Delayed"/>
  </r>
  <r>
    <x v="4"/>
    <d v="2023-09-03T00:00:00"/>
    <d v="2023-09-19T00:00:00"/>
    <s v="Office Supplies"/>
    <s v="Delivered"/>
    <n v="1748"/>
    <n v="66.53"/>
    <n v="57.11"/>
    <m/>
    <x v="0"/>
    <n v="16"/>
    <s v="Delayed"/>
  </r>
  <r>
    <x v="3"/>
    <d v="2023-06-26T00:00:00"/>
    <d v="2023-07-14T00:00:00"/>
    <s v="Raw Materials"/>
    <s v="Delivered"/>
    <n v="338"/>
    <n v="50.25"/>
    <n v="46.28"/>
    <n v="49"/>
    <x v="1"/>
    <n v="18"/>
    <s v="Delayed"/>
  </r>
  <r>
    <x v="2"/>
    <d v="2022-09-15T00:00:00"/>
    <d v="2022-09-22T00:00:00"/>
    <s v="Office Supplies"/>
    <s v="Delivered"/>
    <n v="428"/>
    <n v="22.94"/>
    <n v="21.52"/>
    <n v="26"/>
    <x v="0"/>
    <n v="7"/>
    <s v="On Time"/>
  </r>
  <r>
    <x v="4"/>
    <d v="2022-01-12T00:00:00"/>
    <d v="2022-01-17T00:00:00"/>
    <s v="Office Supplies"/>
    <s v="Delivered"/>
    <n v="1563"/>
    <n v="77.959999999999994"/>
    <n v="70.8"/>
    <n v="41"/>
    <x v="0"/>
    <n v="5"/>
    <s v="On Time"/>
  </r>
  <r>
    <x v="3"/>
    <d v="2023-11-28T00:00:00"/>
    <d v="2023-12-07T00:00:00"/>
    <s v="Office Supplies"/>
    <s v="Delivered"/>
    <n v="280"/>
    <n v="73.069999999999993"/>
    <n v="69.290000000000006"/>
    <n v="30"/>
    <x v="0"/>
    <n v="9"/>
    <s v="Delayed"/>
  </r>
  <r>
    <x v="1"/>
    <d v="2022-04-28T00:00:00"/>
    <d v="2022-05-12T00:00:00"/>
    <s v="Raw Materials"/>
    <s v="Delivered"/>
    <n v="1067"/>
    <n v="74.47"/>
    <n v="64.16"/>
    <m/>
    <x v="1"/>
    <n v="14"/>
    <s v="Delayed"/>
  </r>
  <r>
    <x v="2"/>
    <d v="2023-11-30T00:00:00"/>
    <d v="2023-12-17T00:00:00"/>
    <s v="Electronics"/>
    <s v="Pending"/>
    <n v="90"/>
    <n v="32.380000000000003"/>
    <n v="29.96"/>
    <n v="7"/>
    <x v="0"/>
    <n v="17"/>
    <s v="Delayed"/>
  </r>
  <r>
    <x v="2"/>
    <d v="2023-07-04T00:00:00"/>
    <d v="2023-07-05T00:00:00"/>
    <s v="Raw Materials"/>
    <s v="Delivered"/>
    <n v="1101"/>
    <n v="24.28"/>
    <n v="22.73"/>
    <n v="59"/>
    <x v="1"/>
    <n v="1"/>
    <s v="On Time"/>
  </r>
  <r>
    <x v="0"/>
    <d v="2022-10-01T00:00:00"/>
    <d v="2022-10-11T00:00:00"/>
    <s v="Raw Materials"/>
    <s v="Delivered"/>
    <n v="184"/>
    <n v="11.82"/>
    <n v="10.51"/>
    <n v="4"/>
    <x v="0"/>
    <n v="10"/>
    <s v="Delayed"/>
  </r>
  <r>
    <x v="4"/>
    <d v="2023-10-19T00:00:00"/>
    <d v="2023-11-07T00:00:00"/>
    <s v="Electronics"/>
    <s v="Delivered"/>
    <n v="250"/>
    <n v="45.92"/>
    <n v="41.02"/>
    <n v="3"/>
    <x v="0"/>
    <n v="19"/>
    <s v="Delayed"/>
  </r>
  <r>
    <x v="3"/>
    <d v="2022-04-25T00:00:00"/>
    <d v="2022-04-30T00:00:00"/>
    <s v="Electronics"/>
    <s v="Delivered"/>
    <n v="829"/>
    <n v="45.98"/>
    <n v="40.39"/>
    <m/>
    <x v="0"/>
    <n v="5"/>
    <s v="On Time"/>
  </r>
  <r>
    <x v="1"/>
    <d v="2022-10-28T00:00:00"/>
    <d v="2022-11-13T00:00:00"/>
    <s v="Raw Materials"/>
    <s v="Delivered"/>
    <n v="979"/>
    <n v="51.59"/>
    <n v="49.69"/>
    <n v="148"/>
    <x v="0"/>
    <n v="16"/>
    <s v="Delayed"/>
  </r>
  <r>
    <x v="4"/>
    <d v="2023-03-22T00:00:00"/>
    <d v="2023-04-09T00:00:00"/>
    <s v="Electronics"/>
    <s v="Partially Delivered"/>
    <n v="1106"/>
    <n v="97.77"/>
    <n v="90.45"/>
    <n v="31"/>
    <x v="0"/>
    <n v="18"/>
    <s v="Delayed"/>
  </r>
  <r>
    <x v="1"/>
    <d v="2022-06-11T00:00:00"/>
    <d v="2022-06-24T00:00:00"/>
    <s v="Office Supplies"/>
    <s v="Pending"/>
    <n v="1121"/>
    <n v="42.38"/>
    <n v="38.340000000000003"/>
    <n v="152"/>
    <x v="0"/>
    <n v="13"/>
    <s v="Delayed"/>
  </r>
  <r>
    <x v="0"/>
    <d v="2023-04-10T00:00:00"/>
    <d v="2023-04-21T00:00:00"/>
    <s v="Office Supplies"/>
    <s v="Delivered"/>
    <n v="552"/>
    <n v="60.48"/>
    <n v="56.78"/>
    <n v="10"/>
    <x v="0"/>
    <n v="11"/>
    <s v="Delayed"/>
  </r>
  <r>
    <x v="2"/>
    <d v="2022-01-04T00:00:00"/>
    <d v="2022-01-12T00:00:00"/>
    <s v="Packaging"/>
    <s v="Delivered"/>
    <n v="456"/>
    <n v="80.53"/>
    <n v="77.86"/>
    <n v="26"/>
    <x v="0"/>
    <n v="8"/>
    <s v="Delayed"/>
  </r>
  <r>
    <x v="1"/>
    <d v="2022-09-27T00:00:00"/>
    <d v="2022-10-05T00:00:00"/>
    <s v="Packaging"/>
    <s v="Delivered"/>
    <n v="1647"/>
    <n v="47.52"/>
    <n v="44.92"/>
    <m/>
    <x v="0"/>
    <n v="8"/>
    <s v="Delayed"/>
  </r>
  <r>
    <x v="4"/>
    <d v="2023-05-28T00:00:00"/>
    <d v="2023-06-11T00:00:00"/>
    <s v="Electronics"/>
    <s v="Pending"/>
    <n v="1801"/>
    <n v="71.27"/>
    <n v="61.24"/>
    <n v="43"/>
    <x v="0"/>
    <n v="14"/>
    <s v="Delayed"/>
  </r>
  <r>
    <x v="2"/>
    <d v="2022-07-02T00:00:00"/>
    <d v="2022-07-18T00:00:00"/>
    <s v="Electronics"/>
    <s v="Delivered"/>
    <n v="854"/>
    <n v="90.24"/>
    <n v="85.53"/>
    <m/>
    <x v="0"/>
    <n v="16"/>
    <s v="Delayed"/>
  </r>
  <r>
    <x v="1"/>
    <d v="2023-06-04T00:00:00"/>
    <d v="2023-06-17T00:00:00"/>
    <s v="Electronics"/>
    <s v="Delivered"/>
    <n v="148"/>
    <n v="103.57"/>
    <n v="98.62"/>
    <n v="23"/>
    <x v="1"/>
    <n v="13"/>
    <s v="Delayed"/>
  </r>
  <r>
    <x v="1"/>
    <d v="2022-04-19T00:00:00"/>
    <d v="2022-04-24T00:00:00"/>
    <s v="MRO"/>
    <s v="Delivered"/>
    <n v="733"/>
    <n v="23.59"/>
    <n v="22.85"/>
    <n v="92"/>
    <x v="0"/>
    <n v="5"/>
    <s v="On Time"/>
  </r>
  <r>
    <x v="3"/>
    <d v="2023-10-03T00:00:00"/>
    <d v="2023-10-05T00:00:00"/>
    <s v="Raw Materials"/>
    <s v="Delivered"/>
    <n v="1945"/>
    <n v="103.2"/>
    <n v="88.56"/>
    <m/>
    <x v="0"/>
    <n v="2"/>
    <s v="On Time"/>
  </r>
  <r>
    <x v="2"/>
    <d v="2022-11-02T00:00:00"/>
    <d v="2022-11-21T00:00:00"/>
    <s v="Raw Materials"/>
    <s v="Delivered"/>
    <n v="775"/>
    <n v="57"/>
    <n v="49.14"/>
    <n v="48"/>
    <x v="0"/>
    <n v="19"/>
    <s v="Delayed"/>
  </r>
  <r>
    <x v="1"/>
    <d v="2023-10-17T00:00:00"/>
    <d v="2023-10-21T00:00:00"/>
    <s v="Packaging"/>
    <s v="Delivered"/>
    <n v="1620"/>
    <n v="36.729999999999997"/>
    <n v="33.450000000000003"/>
    <n v="235"/>
    <x v="1"/>
    <n v="4"/>
    <s v="On Time"/>
  </r>
  <r>
    <x v="3"/>
    <d v="2023-06-04T00:00:00"/>
    <d v="2023-06-19T00:00:00"/>
    <s v="Office Supplies"/>
    <s v="Delivered"/>
    <n v="1010"/>
    <n v="55.68"/>
    <n v="50.86"/>
    <m/>
    <x v="0"/>
    <n v="15"/>
    <s v="Delayed"/>
  </r>
  <r>
    <x v="4"/>
    <d v="2023-09-16T00:00:00"/>
    <d v="2023-10-01T00:00:00"/>
    <s v="Office Supplies"/>
    <s v="Delivered"/>
    <n v="1812"/>
    <n v="108.02"/>
    <n v="101.02"/>
    <n v="51"/>
    <x v="0"/>
    <n v="15"/>
    <s v="Delayed"/>
  </r>
  <r>
    <x v="1"/>
    <d v="2022-07-23T00:00:00"/>
    <d v="2022-07-28T00:00:00"/>
    <s v="Office Supplies"/>
    <s v="Delivered"/>
    <n v="662"/>
    <n v="55.97"/>
    <n v="50"/>
    <n v="100"/>
    <x v="0"/>
    <n v="5"/>
    <s v="On Time"/>
  </r>
  <r>
    <x v="3"/>
    <d v="2022-06-06T00:00:00"/>
    <d v="2022-06-11T00:00:00"/>
    <s v="Office Supplies"/>
    <s v="Pending"/>
    <n v="1535"/>
    <n v="40.58"/>
    <n v="38.71"/>
    <n v="165"/>
    <x v="0"/>
    <n v="5"/>
    <s v="On Time"/>
  </r>
  <r>
    <x v="3"/>
    <d v="2023-01-18T00:00:00"/>
    <d v="2023-01-27T00:00:00"/>
    <s v="Raw Materials"/>
    <s v="Delivered"/>
    <n v="692"/>
    <n v="71.03"/>
    <n v="67.739999999999995"/>
    <n v="70"/>
    <x v="0"/>
    <n v="9"/>
    <s v="Delayed"/>
  </r>
  <r>
    <x v="2"/>
    <d v="2022-06-15T00:00:00"/>
    <d v="2022-06-28T00:00:00"/>
    <s v="MRO"/>
    <s v="Delivered"/>
    <n v="1842"/>
    <n v="32.4"/>
    <n v="28.08"/>
    <n v="96"/>
    <x v="0"/>
    <n v="13"/>
    <s v="Delayed"/>
  </r>
  <r>
    <x v="3"/>
    <d v="2023-07-07T00:00:00"/>
    <d v="2023-07-18T00:00:00"/>
    <s v="Office Supplies"/>
    <s v="Cancelled"/>
    <n v="1078"/>
    <n v="18.34"/>
    <n v="17.41"/>
    <n v="102"/>
    <x v="0"/>
    <n v="11"/>
    <s v="Delayed"/>
  </r>
  <r>
    <x v="1"/>
    <d v="2023-06-28T00:00:00"/>
    <d v="2023-07-16T00:00:00"/>
    <s v="Packaging"/>
    <s v="Delivered"/>
    <n v="1291"/>
    <n v="23.44"/>
    <n v="22.23"/>
    <m/>
    <x v="0"/>
    <n v="18"/>
    <s v="Delayed"/>
  </r>
  <r>
    <x v="0"/>
    <d v="2022-01-01T00:00:00"/>
    <d v="2022-01-12T00:00:00"/>
    <s v="Electronics"/>
    <s v="Delivered"/>
    <n v="552"/>
    <n v="21.52"/>
    <n v="18.79"/>
    <n v="13"/>
    <x v="0"/>
    <n v="11"/>
    <s v="Delayed"/>
  </r>
  <r>
    <x v="4"/>
    <d v="2023-09-06T00:00:00"/>
    <d v="2023-09-22T00:00:00"/>
    <s v="Electronics"/>
    <s v="Delivered"/>
    <n v="816"/>
    <n v="26.04"/>
    <n v="25.61"/>
    <n v="28"/>
    <x v="0"/>
    <n v="16"/>
    <s v="Delayed"/>
  </r>
  <r>
    <x v="1"/>
    <d v="2022-11-28T00:00:00"/>
    <d v="2022-11-30T00:00:00"/>
    <s v="Packaging"/>
    <s v="Delivered"/>
    <n v="447"/>
    <n v="23.62"/>
    <n v="21.81"/>
    <n v="50"/>
    <x v="0"/>
    <n v="2"/>
    <s v="On Time"/>
  </r>
  <r>
    <x v="1"/>
    <d v="2023-05-16T00:00:00"/>
    <d v="2023-05-24T00:00:00"/>
    <s v="Packaging"/>
    <s v="Partially Delivered"/>
    <n v="920"/>
    <n v="73.09"/>
    <n v="70.14"/>
    <m/>
    <x v="0"/>
    <n v="8"/>
    <s v="Delayed"/>
  </r>
  <r>
    <x v="4"/>
    <d v="2022-01-20T00:00:00"/>
    <d v="2022-01-30T00:00:00"/>
    <s v="Packaging"/>
    <s v="Partially Delivered"/>
    <n v="844"/>
    <n v="26.37"/>
    <n v="25.08"/>
    <n v="38"/>
    <x v="0"/>
    <n v="10"/>
    <s v="Delayed"/>
  </r>
  <r>
    <x v="3"/>
    <d v="2023-01-07T00:00:00"/>
    <d v="2023-01-21T00:00:00"/>
    <s v="Electronics"/>
    <s v="Cancelled"/>
    <n v="256"/>
    <n v="96.15"/>
    <n v="83.44"/>
    <n v="26"/>
    <x v="0"/>
    <n v="14"/>
    <s v="Delayed"/>
  </r>
  <r>
    <x v="3"/>
    <d v="2022-09-03T00:00:00"/>
    <d v="2022-09-07T00:00:00"/>
    <s v="Office Supplies"/>
    <s v="Delivered"/>
    <n v="1931"/>
    <n v="72.88"/>
    <n v="64.69"/>
    <n v="187"/>
    <x v="0"/>
    <n v="4"/>
    <s v="On Time"/>
  </r>
  <r>
    <x v="2"/>
    <d v="2022-03-01T00:00:00"/>
    <d v="2022-03-11T00:00:00"/>
    <s v="Electronics"/>
    <s v="Delivered"/>
    <n v="1627"/>
    <n v="25.76"/>
    <n v="25.09"/>
    <n v="74"/>
    <x v="0"/>
    <n v="10"/>
    <s v="Delayed"/>
  </r>
  <r>
    <x v="2"/>
    <d v="2023-08-04T00:00:00"/>
    <d v="2023-08-06T00:00:00"/>
    <s v="MRO"/>
    <s v="Delivered"/>
    <n v="1534"/>
    <n v="14.98"/>
    <n v="12.79"/>
    <m/>
    <x v="0"/>
    <n v="2"/>
    <s v="On Time"/>
  </r>
  <r>
    <x v="0"/>
    <d v="2022-03-22T00:00:00"/>
    <d v="2022-04-03T00:00:00"/>
    <s v="Raw Materials"/>
    <s v="Delivered"/>
    <n v="1764"/>
    <n v="25.46"/>
    <n v="24.52"/>
    <n v="46"/>
    <x v="0"/>
    <n v="12"/>
    <s v="Delayed"/>
  </r>
  <r>
    <x v="1"/>
    <d v="2022-03-29T00:00:00"/>
    <d v="2022-04-06T00:00:00"/>
    <s v="Electronics"/>
    <s v="Delivered"/>
    <n v="1648"/>
    <n v="35.42"/>
    <n v="31.46"/>
    <m/>
    <x v="1"/>
    <n v="8"/>
    <s v="Delayed"/>
  </r>
  <r>
    <x v="2"/>
    <d v="2023-05-13T00:00:00"/>
    <d v="2023-06-01T00:00:00"/>
    <s v="Packaging"/>
    <s v="Delivered"/>
    <n v="913"/>
    <n v="28.01"/>
    <n v="24.06"/>
    <n v="53"/>
    <x v="0"/>
    <n v="19"/>
    <s v="Delayed"/>
  </r>
  <r>
    <x v="0"/>
    <d v="2022-03-12T00:00:00"/>
    <d v="2022-03-18T00:00:00"/>
    <s v="Packaging"/>
    <s v="Cancelled"/>
    <n v="792"/>
    <n v="18.16"/>
    <n v="17.25"/>
    <n v="17"/>
    <x v="0"/>
    <n v="6"/>
    <s v="On Time"/>
  </r>
  <r>
    <x v="4"/>
    <d v="2023-06-30T00:00:00"/>
    <d v="2023-07-03T00:00:00"/>
    <s v="Office Supplies"/>
    <s v="Partially Delivered"/>
    <n v="1314"/>
    <n v="22.63"/>
    <n v="21.06"/>
    <n v="44"/>
    <x v="0"/>
    <n v="3"/>
    <s v="On Time"/>
  </r>
  <r>
    <x v="3"/>
    <d v="2022-05-09T00:00:00"/>
    <d v="2022-05-22T00:00:00"/>
    <s v="MRO"/>
    <s v="Delivered"/>
    <n v="613"/>
    <n v="52.5"/>
    <n v="45.19"/>
    <n v="70"/>
    <x v="0"/>
    <n v="13"/>
    <s v="Delayed"/>
  </r>
  <r>
    <x v="0"/>
    <d v="2022-05-12T00:00:00"/>
    <d v="2022-05-20T00:00:00"/>
    <s v="Office Supplies"/>
    <s v="Delivered"/>
    <n v="1070"/>
    <n v="29.14"/>
    <n v="26.63"/>
    <n v="24"/>
    <x v="0"/>
    <n v="8"/>
    <s v="Delayed"/>
  </r>
  <r>
    <x v="2"/>
    <d v="2023-11-07T00:00:00"/>
    <d v="2023-11-26T00:00:00"/>
    <s v="Raw Materials"/>
    <s v="Partially Delivered"/>
    <n v="145"/>
    <n v="47.49"/>
    <n v="42.76"/>
    <n v="6"/>
    <x v="0"/>
    <n v="19"/>
    <s v="Delayed"/>
  </r>
  <r>
    <x v="1"/>
    <d v="2023-05-02T00:00:00"/>
    <d v="2023-05-17T00:00:00"/>
    <s v="Raw Materials"/>
    <s v="Delivered"/>
    <n v="1973"/>
    <n v="59.73"/>
    <n v="54.95"/>
    <n v="291"/>
    <x v="0"/>
    <n v="15"/>
    <s v="Delayed"/>
  </r>
  <r>
    <x v="4"/>
    <d v="2023-07-17T00:00:00"/>
    <d v="2023-08-01T00:00:00"/>
    <s v="Office Supplies"/>
    <s v="Delivered"/>
    <n v="1807"/>
    <n v="78.63"/>
    <n v="73.08"/>
    <n v="100"/>
    <x v="0"/>
    <n v="15"/>
    <s v="Delayed"/>
  </r>
  <r>
    <x v="4"/>
    <d v="2022-06-19T00:00:00"/>
    <d v="2022-06-20T00:00:00"/>
    <s v="Electronics"/>
    <s v="Delivered"/>
    <n v="534"/>
    <n v="13.88"/>
    <n v="12.51"/>
    <n v="100"/>
    <x v="0"/>
    <n v="1"/>
    <s v="On Time"/>
  </r>
  <r>
    <x v="0"/>
    <d v="2022-09-29T00:00:00"/>
    <d v="2022-10-14T00:00:00"/>
    <s v="Electronics"/>
    <s v="Delivered"/>
    <n v="1480"/>
    <n v="85.22"/>
    <n v="75.48"/>
    <n v="100"/>
    <x v="0"/>
    <n v="15"/>
    <s v="Delayed"/>
  </r>
  <r>
    <x v="3"/>
    <d v="2023-09-14T00:00:00"/>
    <d v="2023-09-20T00:00:00"/>
    <s v="Office Supplies"/>
    <s v="Cancelled"/>
    <n v="798"/>
    <n v="19.09"/>
    <n v="17.760000000000002"/>
    <n v="100"/>
    <x v="0"/>
    <n v="6"/>
    <s v="On Time"/>
  </r>
  <r>
    <x v="4"/>
    <d v="2023-03-10T00:00:00"/>
    <d v="2023-03-22T00:00:00"/>
    <s v="Electronics"/>
    <s v="Delivered"/>
    <n v="1728"/>
    <n v="94.83"/>
    <n v="90.2"/>
    <n v="100"/>
    <x v="0"/>
    <n v="12"/>
    <s v="Delayed"/>
  </r>
  <r>
    <x v="3"/>
    <d v="2023-07-07T00:00:00"/>
    <d v="2023-07-21T00:00:00"/>
    <s v="Office Supplies"/>
    <s v="Delivered"/>
    <n v="590"/>
    <n v="16.89"/>
    <n v="15.56"/>
    <n v="46"/>
    <x v="1"/>
    <n v="14"/>
    <s v="Delayed"/>
  </r>
  <r>
    <x v="1"/>
    <d v="2023-12-08T00:00:00"/>
    <d v="2023-12-23T00:00:00"/>
    <s v="Packaging"/>
    <s v="Delivered"/>
    <n v="1109"/>
    <n v="38.93"/>
    <n v="33.33"/>
    <n v="152"/>
    <x v="0"/>
    <n v="15"/>
    <s v="Delayed"/>
  </r>
  <r>
    <x v="3"/>
    <d v="2022-07-25T00:00:00"/>
    <d v="2022-08-01T00:00:00"/>
    <s v="MRO"/>
    <s v="Delivered"/>
    <n v="574"/>
    <n v="85.03"/>
    <n v="82.55"/>
    <n v="54"/>
    <x v="0"/>
    <n v="7"/>
    <s v="On Time"/>
  </r>
  <r>
    <x v="2"/>
    <d v="2022-11-16T00:00:00"/>
    <d v="2022-11-20T00:00:00"/>
    <s v="Packaging"/>
    <s v="Delivered"/>
    <n v="1912"/>
    <n v="27.94"/>
    <n v="25.59"/>
    <n v="83"/>
    <x v="1"/>
    <n v="4"/>
    <s v="On Time"/>
  </r>
  <r>
    <x v="0"/>
    <d v="2023-02-13T00:00:00"/>
    <d v="2023-03-04T00:00:00"/>
    <s v="Packaging"/>
    <s v="Delivered"/>
    <n v="1772"/>
    <n v="30.72"/>
    <n v="27.76"/>
    <n v="46"/>
    <x v="1"/>
    <n v="19"/>
    <s v="Delayed"/>
  </r>
  <r>
    <x v="3"/>
    <d v="2023-11-19T00:00:00"/>
    <d v="2023-11-29T00:00:00"/>
    <s v="Office Supplies"/>
    <s v="Delivered"/>
    <n v="1316"/>
    <n v="48.11"/>
    <n v="41.9"/>
    <n v="135"/>
    <x v="0"/>
    <n v="10"/>
    <s v="Delayed"/>
  </r>
  <r>
    <x v="0"/>
    <d v="2023-01-18T00:00:00"/>
    <d v="2023-01-31T00:00:00"/>
    <s v="Office Supplies"/>
    <s v="Delivered"/>
    <n v="1869"/>
    <n v="69.58"/>
    <n v="67.5"/>
    <n v="31"/>
    <x v="0"/>
    <n v="13"/>
    <s v="Delayed"/>
  </r>
  <r>
    <x v="1"/>
    <d v="2023-03-25T00:00:00"/>
    <d v="2023-04-13T00:00:00"/>
    <s v="Packaging"/>
    <s v="Delivered"/>
    <n v="627"/>
    <n v="46.23"/>
    <n v="42.87"/>
    <m/>
    <x v="0"/>
    <n v="19"/>
    <s v="Delayed"/>
  </r>
  <r>
    <x v="3"/>
    <d v="2023-06-14T00:00:00"/>
    <d v="2023-06-16T00:00:00"/>
    <s v="Raw Materials"/>
    <s v="Pending"/>
    <n v="731"/>
    <n v="56.02"/>
    <n v="54.78"/>
    <n v="70"/>
    <x v="1"/>
    <n v="2"/>
    <s v="On Time"/>
  </r>
  <r>
    <x v="3"/>
    <d v="2022-05-04T00:00:00"/>
    <d v="2022-05-14T00:00:00"/>
    <s v="Office Supplies"/>
    <s v="Delivered"/>
    <n v="1647"/>
    <n v="13.57"/>
    <n v="12.33"/>
    <n v="157"/>
    <x v="0"/>
    <n v="10"/>
    <s v="Delayed"/>
  </r>
  <r>
    <x v="1"/>
    <d v="2022-09-11T00:00:00"/>
    <d v="2022-09-19T00:00:00"/>
    <s v="MRO"/>
    <s v="Delivered"/>
    <n v="1062"/>
    <n v="34.03"/>
    <n v="30.46"/>
    <m/>
    <x v="0"/>
    <n v="8"/>
    <s v="Delayed"/>
  </r>
  <r>
    <x v="3"/>
    <d v="2022-08-19T00:00:00"/>
    <d v="2022-08-31T00:00:00"/>
    <s v="Office Supplies"/>
    <s v="Delivered"/>
    <n v="695"/>
    <n v="76.8"/>
    <n v="69.760000000000005"/>
    <m/>
    <x v="1"/>
    <n v="12"/>
    <s v="Delayed"/>
  </r>
  <r>
    <x v="4"/>
    <d v="2022-03-07T00:00:00"/>
    <d v="2022-03-14T00:00:00"/>
    <s v="MRO"/>
    <s v="Delivered"/>
    <n v="845"/>
    <n v="91.47"/>
    <n v="86.97"/>
    <m/>
    <x v="0"/>
    <n v="7"/>
    <s v="On Time"/>
  </r>
  <r>
    <x v="2"/>
    <d v="2022-12-13T00:00:00"/>
    <d v="2022-12-18T00:00:00"/>
    <s v="MRO"/>
    <s v="Delivered"/>
    <n v="1101"/>
    <n v="59.13"/>
    <n v="52.51"/>
    <n v="54"/>
    <x v="0"/>
    <n v="5"/>
    <s v="On Time"/>
  </r>
  <r>
    <x v="2"/>
    <d v="2022-01-22T00:00:00"/>
    <d v="2022-01-24T00:00:00"/>
    <s v="Raw Materials"/>
    <s v="Delivered"/>
    <n v="1693"/>
    <n v="57.89"/>
    <n v="49.84"/>
    <n v="88"/>
    <x v="0"/>
    <n v="2"/>
    <s v="On Time"/>
  </r>
  <r>
    <x v="1"/>
    <d v="2023-08-26T00:00:00"/>
    <d v="2023-09-10T00:00:00"/>
    <s v="Office Supplies"/>
    <s v="Cancelled"/>
    <n v="1629"/>
    <n v="21.51"/>
    <n v="19.41"/>
    <n v="250"/>
    <x v="1"/>
    <n v="15"/>
    <s v="Delayed"/>
  </r>
  <r>
    <x v="1"/>
    <d v="2023-07-22T00:00:00"/>
    <d v="2023-08-03T00:00:00"/>
    <s v="Raw Materials"/>
    <s v="Delivered"/>
    <n v="1413"/>
    <n v="54.79"/>
    <n v="50.42"/>
    <m/>
    <x v="0"/>
    <n v="12"/>
    <s v="Delayed"/>
  </r>
  <r>
    <x v="4"/>
    <d v="2022-08-24T00:00:00"/>
    <d v="2022-08-27T00:00:00"/>
    <s v="Packaging"/>
    <s v="Delivered"/>
    <n v="1871"/>
    <n v="59.96"/>
    <n v="58.54"/>
    <n v="47"/>
    <x v="0"/>
    <n v="3"/>
    <s v="On Time"/>
  </r>
  <r>
    <x v="2"/>
    <d v="2022-08-14T00:00:00"/>
    <d v="2022-08-28T00:00:00"/>
    <s v="Electronics"/>
    <s v="Delivered"/>
    <n v="1713"/>
    <n v="35.43"/>
    <n v="34.11"/>
    <n v="74"/>
    <x v="0"/>
    <n v="14"/>
    <s v="Delayed"/>
  </r>
  <r>
    <x v="2"/>
    <d v="2022-01-08T00:00:00"/>
    <d v="2022-01-13T00:00:00"/>
    <s v="Electronics"/>
    <s v="Delivered"/>
    <n v="1579"/>
    <n v="43.96"/>
    <n v="43.41"/>
    <n v="74"/>
    <x v="0"/>
    <n v="5"/>
    <s v="On Time"/>
  </r>
  <r>
    <x v="2"/>
    <d v="2022-03-14T00:00:00"/>
    <d v="2022-03-26T00:00:00"/>
    <s v="Electronics"/>
    <s v="Delivered"/>
    <n v="1421"/>
    <n v="11.92"/>
    <n v="11.72"/>
    <n v="76"/>
    <x v="0"/>
    <n v="12"/>
    <s v="Delayed"/>
  </r>
  <r>
    <x v="4"/>
    <d v="2023-12-26T00:00:00"/>
    <d v="2024-01-04T00:00:00"/>
    <s v="MRO"/>
    <s v="Delivered"/>
    <n v="1546"/>
    <n v="43.47"/>
    <n v="37.369999999999997"/>
    <n v="53"/>
    <x v="0"/>
    <n v="9"/>
    <s v="Delayed"/>
  </r>
  <r>
    <x v="1"/>
    <d v="2023-10-09T00:00:00"/>
    <d v="2023-10-18T00:00:00"/>
    <s v="Electronics"/>
    <s v="Delivered"/>
    <n v="1304"/>
    <n v="32.08"/>
    <n v="29.36"/>
    <m/>
    <x v="0"/>
    <n v="9"/>
    <s v="Delayed"/>
  </r>
  <r>
    <x v="2"/>
    <d v="2022-02-02T00:00:00"/>
    <d v="2022-02-13T00:00:00"/>
    <s v="MRO"/>
    <s v="Delivered"/>
    <n v="1450"/>
    <n v="63.74"/>
    <n v="59.11"/>
    <n v="71"/>
    <x v="0"/>
    <n v="11"/>
    <s v="Delayed"/>
  </r>
  <r>
    <x v="3"/>
    <d v="2022-12-05T00:00:00"/>
    <d v="2022-12-20T00:00:00"/>
    <s v="Electronics"/>
    <s v="Delivered"/>
    <n v="1356"/>
    <n v="75.03"/>
    <n v="63.86"/>
    <n v="131"/>
    <x v="0"/>
    <n v="15"/>
    <s v="Delayed"/>
  </r>
  <r>
    <x v="2"/>
    <d v="2023-06-11T00:00:00"/>
    <d v="2023-06-19T00:00:00"/>
    <s v="Packaging"/>
    <s v="Delivered"/>
    <n v="677"/>
    <n v="59.52"/>
    <n v="55.29"/>
    <n v="39"/>
    <x v="0"/>
    <n v="8"/>
    <s v="Delayed"/>
  </r>
  <r>
    <x v="1"/>
    <d v="2022-09-01T00:00:00"/>
    <d v="2022-09-14T00:00:00"/>
    <s v="Office Supplies"/>
    <s v="Delivered"/>
    <n v="1022"/>
    <n v="18.54"/>
    <n v="16.55"/>
    <n v="150"/>
    <x v="0"/>
    <n v="13"/>
    <s v="Delayed"/>
  </r>
  <r>
    <x v="4"/>
    <d v="2023-11-17T00:00:00"/>
    <d v="2023-11-29T00:00:00"/>
    <s v="Electronics"/>
    <s v="Delivered"/>
    <n v="1332"/>
    <n v="69.73"/>
    <n v="63.8"/>
    <n v="41"/>
    <x v="0"/>
    <n v="12"/>
    <s v="Delayed"/>
  </r>
  <r>
    <x v="3"/>
    <d v="2023-05-13T00:00:00"/>
    <d v="2023-05-26T00:00:00"/>
    <s v="Raw Materials"/>
    <s v="Delivered"/>
    <n v="1432"/>
    <n v="83.26"/>
    <n v="77.67"/>
    <n v="174"/>
    <x v="0"/>
    <n v="13"/>
    <s v="Delayed"/>
  </r>
  <r>
    <x v="3"/>
    <d v="2022-08-08T00:00:00"/>
    <d v="2022-08-26T00:00:00"/>
    <s v="Packaging"/>
    <s v="Pending"/>
    <n v="759"/>
    <n v="50.56"/>
    <n v="46.47"/>
    <n v="63"/>
    <x v="1"/>
    <n v="18"/>
    <s v="Delayed"/>
  </r>
  <r>
    <x v="0"/>
    <d v="2023-07-07T00:00:00"/>
    <d v="2023-07-19T00:00:00"/>
    <s v="Packaging"/>
    <s v="Delivered"/>
    <n v="1529"/>
    <n v="23.42"/>
    <n v="22.44"/>
    <n v="30"/>
    <x v="0"/>
    <n v="12"/>
    <s v="Delayed"/>
  </r>
  <r>
    <x v="2"/>
    <d v="2022-05-16T00:00:00"/>
    <d v="2022-05-25T00:00:00"/>
    <s v="Electronics"/>
    <s v="Delivered"/>
    <n v="1484"/>
    <n v="36.25"/>
    <n v="31.8"/>
    <n v="61"/>
    <x v="0"/>
    <n v="9"/>
    <s v="Delayed"/>
  </r>
  <r>
    <x v="4"/>
    <d v="2023-08-08T00:00:00"/>
    <d v="2023-08-20T00:00:00"/>
    <s v="Packaging"/>
    <s v="Delivered"/>
    <n v="698"/>
    <n v="46.73"/>
    <n v="45.61"/>
    <n v="15"/>
    <x v="0"/>
    <n v="12"/>
    <s v="Delayed"/>
  </r>
  <r>
    <x v="4"/>
    <d v="2023-08-14T00:00:00"/>
    <d v="2023-08-22T00:00:00"/>
    <s v="Packaging"/>
    <s v="Pending"/>
    <n v="367"/>
    <n v="74.61"/>
    <n v="71.36"/>
    <n v="13"/>
    <x v="0"/>
    <n v="8"/>
    <s v="Delayed"/>
  </r>
  <r>
    <x v="4"/>
    <d v="2023-04-30T00:00:00"/>
    <d v="2023-05-20T00:00:00"/>
    <s v="Office Supplies"/>
    <s v="Partially Delivered"/>
    <n v="1750"/>
    <n v="65.97"/>
    <n v="58.34"/>
    <n v="50"/>
    <x v="0"/>
    <n v="20"/>
    <s v="Delayed"/>
  </r>
  <r>
    <x v="1"/>
    <d v="2022-09-06T00:00:00"/>
    <d v="2022-09-24T00:00:00"/>
    <s v="Office Supplies"/>
    <s v="Partially Delivered"/>
    <n v="1298"/>
    <n v="43.73"/>
    <n v="37.21"/>
    <m/>
    <x v="1"/>
    <n v="18"/>
    <s v="Delayed"/>
  </r>
  <r>
    <x v="2"/>
    <d v="2023-04-30T00:00:00"/>
    <d v="2023-05-20T00:00:00"/>
    <s v="Packaging"/>
    <s v="Delivered"/>
    <n v="1892"/>
    <n v="106.2"/>
    <n v="96.37"/>
    <n v="93"/>
    <x v="0"/>
    <n v="20"/>
    <s v="Delayed"/>
  </r>
  <r>
    <x v="3"/>
    <d v="2023-02-21T00:00:00"/>
    <d v="2023-02-24T00:00:00"/>
    <s v="Electronics"/>
    <s v="Delivered"/>
    <n v="1307"/>
    <n v="68.709999999999994"/>
    <n v="60.64"/>
    <n v="141"/>
    <x v="0"/>
    <n v="3"/>
    <s v="On Time"/>
  </r>
  <r>
    <x v="3"/>
    <d v="2022-07-14T00:00:00"/>
    <d v="2022-07-29T00:00:00"/>
    <s v="Electronics"/>
    <s v="Delivered"/>
    <n v="733"/>
    <n v="32.29"/>
    <n v="29.01"/>
    <n v="78"/>
    <x v="0"/>
    <n v="15"/>
    <s v="Delayed"/>
  </r>
  <r>
    <x v="3"/>
    <d v="2022-04-10T00:00:00"/>
    <d v="2022-04-24T00:00:00"/>
    <s v="Packaging"/>
    <s v="Delivered"/>
    <n v="1900"/>
    <n v="24.11"/>
    <n v="23.45"/>
    <n v="188"/>
    <x v="0"/>
    <n v="14"/>
    <s v="Delayed"/>
  </r>
  <r>
    <x v="1"/>
    <d v="2023-11-06T00:00:00"/>
    <d v="2023-11-08T00:00:00"/>
    <s v="MRO"/>
    <s v="Cancelled"/>
    <n v="1447"/>
    <n v="35.67"/>
    <n v="35.07"/>
    <n v="224"/>
    <x v="1"/>
    <n v="2"/>
    <s v="On Time"/>
  </r>
  <r>
    <x v="3"/>
    <d v="2022-12-29T00:00:00"/>
    <d v="2023-01-14T00:00:00"/>
    <s v="Office Supplies"/>
    <s v="Delivered"/>
    <n v="1681"/>
    <n v="28.26"/>
    <n v="26.62"/>
    <n v="143"/>
    <x v="0"/>
    <n v="16"/>
    <s v="Delayed"/>
  </r>
  <r>
    <x v="1"/>
    <d v="2023-03-10T00:00:00"/>
    <d v="2023-03-18T00:00:00"/>
    <s v="Electronics"/>
    <s v="Delivered"/>
    <n v="1545"/>
    <n v="38.15"/>
    <n v="36.96"/>
    <n v="214"/>
    <x v="0"/>
    <n v="8"/>
    <s v="Delayed"/>
  </r>
  <r>
    <x v="4"/>
    <d v="2023-02-25T00:00:00"/>
    <d v="2023-03-02T00:00:00"/>
    <s v="Raw Materials"/>
    <s v="Delivered"/>
    <n v="1306"/>
    <n v="27.27"/>
    <n v="25.96"/>
    <n v="39"/>
    <x v="0"/>
    <n v="5"/>
    <s v="On Time"/>
  </r>
  <r>
    <x v="2"/>
    <d v="2023-04-24T00:00:00"/>
    <d v="2023-05-06T00:00:00"/>
    <s v="Raw Materials"/>
    <s v="Delivered"/>
    <n v="1765"/>
    <n v="97.51"/>
    <n v="84.3"/>
    <n v="65"/>
    <x v="0"/>
    <n v="12"/>
    <s v="Delayed"/>
  </r>
  <r>
    <x v="2"/>
    <d v="2022-02-25T00:00:00"/>
    <d v="2022-03-15T00:00:00"/>
    <s v="Packaging"/>
    <s v="Cancelled"/>
    <n v="1186"/>
    <n v="17.309999999999999"/>
    <n v="16"/>
    <n v="64"/>
    <x v="0"/>
    <n v="18"/>
    <s v="Delayed"/>
  </r>
  <r>
    <x v="1"/>
    <d v="2023-11-21T00:00:00"/>
    <d v="2023-11-26T00:00:00"/>
    <s v="Packaging"/>
    <s v="Delivered"/>
    <n v="1903"/>
    <n v="63.5"/>
    <n v="56.09"/>
    <n v="254"/>
    <x v="0"/>
    <n v="5"/>
    <s v="On Time"/>
  </r>
  <r>
    <x v="1"/>
    <d v="2023-11-01T00:00:00"/>
    <d v="2023-11-05T00:00:00"/>
    <s v="MRO"/>
    <s v="Delivered"/>
    <n v="1570"/>
    <n v="52.1"/>
    <n v="47.87"/>
    <m/>
    <x v="1"/>
    <n v="4"/>
    <s v="On Time"/>
  </r>
  <r>
    <x v="1"/>
    <d v="2023-10-24T00:00:00"/>
    <d v="2023-11-13T00:00:00"/>
    <s v="MRO"/>
    <s v="Delivered"/>
    <n v="491"/>
    <n v="108.75"/>
    <n v="93.35"/>
    <m/>
    <x v="1"/>
    <n v="20"/>
    <s v="Delayed"/>
  </r>
  <r>
    <x v="3"/>
    <d v="2022-04-11T00:00:00"/>
    <d v="2022-04-20T00:00:00"/>
    <s v="Electronics"/>
    <s v="Partially Delivered"/>
    <n v="613"/>
    <n v="20.38"/>
    <n v="20.170000000000002"/>
    <n v="58"/>
    <x v="0"/>
    <n v="9"/>
    <s v="Delayed"/>
  </r>
  <r>
    <x v="2"/>
    <d v="2022-03-04T00:00:00"/>
    <d v="2022-03-16T00:00:00"/>
    <s v="Raw Materials"/>
    <s v="Partially Delivered"/>
    <n v="1341"/>
    <n v="46.27"/>
    <n v="43.94"/>
    <n v="63"/>
    <x v="0"/>
    <n v="12"/>
    <s v="Delayed"/>
  </r>
  <r>
    <x v="3"/>
    <d v="2023-02-17T00:00:00"/>
    <d v="2023-03-04T00:00:00"/>
    <s v="MRO"/>
    <s v="Partially Delivered"/>
    <n v="1583"/>
    <n v="103.57"/>
    <n v="89.38"/>
    <n v="164"/>
    <x v="0"/>
    <n v="15"/>
    <s v="Delayed"/>
  </r>
  <r>
    <x v="4"/>
    <d v="2022-04-22T00:00:00"/>
    <d v="2022-04-26T00:00:00"/>
    <s v="MRO"/>
    <s v="Delivered"/>
    <n v="1459"/>
    <n v="84.79"/>
    <n v="82.72"/>
    <n v="47"/>
    <x v="0"/>
    <n v="4"/>
    <s v="On Time"/>
  </r>
  <r>
    <x v="3"/>
    <d v="2022-07-16T00:00:00"/>
    <d v="2022-07-28T00:00:00"/>
    <s v="Packaging"/>
    <s v="Partially Delivered"/>
    <n v="1186"/>
    <n v="26.14"/>
    <n v="24.78"/>
    <n v="112"/>
    <x v="0"/>
    <n v="12"/>
    <s v="Delayed"/>
  </r>
  <r>
    <x v="4"/>
    <d v="2022-07-14T00:00:00"/>
    <d v="2022-07-23T00:00:00"/>
    <s v="MRO"/>
    <s v="Pending"/>
    <n v="1686"/>
    <n v="72.28"/>
    <n v="65.209999999999994"/>
    <n v="53"/>
    <x v="0"/>
    <n v="9"/>
    <s v="Delayed"/>
  </r>
  <r>
    <x v="0"/>
    <d v="2023-07-04T00:00:00"/>
    <d v="2023-07-08T00:00:00"/>
    <s v="MRO"/>
    <s v="Delivered"/>
    <n v="1698"/>
    <n v="102.07"/>
    <n v="100.69"/>
    <n v="28"/>
    <x v="0"/>
    <n v="4"/>
    <s v="On Time"/>
  </r>
  <r>
    <x v="0"/>
    <d v="2022-05-24T00:00:00"/>
    <d v="2022-05-27T00:00:00"/>
    <s v="Office Supplies"/>
    <s v="Delivered"/>
    <n v="1154"/>
    <n v="62.67"/>
    <n v="54.11"/>
    <n v="25"/>
    <x v="0"/>
    <n v="3"/>
    <s v="On Time"/>
  </r>
  <r>
    <x v="0"/>
    <d v="2023-03-09T00:00:00"/>
    <d v="2023-03-29T00:00:00"/>
    <s v="Packaging"/>
    <s v="Cancelled"/>
    <n v="748"/>
    <n v="37.659999999999997"/>
    <n v="32.71"/>
    <m/>
    <x v="1"/>
    <n v="20"/>
    <s v="Delayed"/>
  </r>
  <r>
    <x v="0"/>
    <d v="2022-10-13T00:00:00"/>
    <d v="2022-10-24T00:00:00"/>
    <s v="Packaging"/>
    <s v="Delivered"/>
    <n v="51"/>
    <n v="28.04"/>
    <n v="24.13"/>
    <n v="0"/>
    <x v="0"/>
    <n v="11"/>
    <s v="Delayed"/>
  </r>
  <r>
    <x v="1"/>
    <d v="2023-04-19T00:00:00"/>
    <d v="2023-04-24T00:00:00"/>
    <s v="Office Supplies"/>
    <s v="Delivered"/>
    <n v="691"/>
    <n v="42.07"/>
    <n v="39.1"/>
    <n v="106"/>
    <x v="0"/>
    <n v="5"/>
    <s v="On Time"/>
  </r>
  <r>
    <x v="3"/>
    <d v="2022-09-13T00:00:00"/>
    <d v="2022-09-20T00:00:00"/>
    <s v="Office Supplies"/>
    <s v="Delivered"/>
    <n v="269"/>
    <n v="50.22"/>
    <n v="45.75"/>
    <n v="32"/>
    <x v="1"/>
    <n v="7"/>
    <s v="On Time"/>
  </r>
  <r>
    <x v="3"/>
    <d v="2022-03-19T00:00:00"/>
    <d v="2022-04-06T00:00:00"/>
    <s v="Electronics"/>
    <s v="Pending"/>
    <n v="1639"/>
    <n v="56.24"/>
    <n v="55.4"/>
    <n v="147"/>
    <x v="0"/>
    <n v="18"/>
    <s v="Delayed"/>
  </r>
  <r>
    <x v="0"/>
    <d v="2023-03-30T00:00:00"/>
    <d v="2023-04-06T00:00:00"/>
    <s v="Raw Materials"/>
    <s v="Delivered"/>
    <n v="904"/>
    <n v="34.04"/>
    <n v="30.06"/>
    <n v="26"/>
    <x v="0"/>
    <n v="7"/>
    <s v="On Time"/>
  </r>
  <r>
    <x v="3"/>
    <d v="2023-07-18T00:00:00"/>
    <d v="2023-07-26T00:00:00"/>
    <s v="Office Supplies"/>
    <s v="Delivered"/>
    <n v="1809"/>
    <n v="22.17"/>
    <n v="19.649999999999999"/>
    <m/>
    <x v="0"/>
    <n v="8"/>
    <s v="Delayed"/>
  </r>
  <r>
    <x v="0"/>
    <d v="2022-04-11T00:00:00"/>
    <d v="2022-04-16T00:00:00"/>
    <s v="Packaging"/>
    <s v="Delivered"/>
    <n v="1298"/>
    <n v="65.930000000000007"/>
    <n v="58.95"/>
    <m/>
    <x v="0"/>
    <n v="5"/>
    <s v="On Time"/>
  </r>
  <r>
    <x v="3"/>
    <d v="2022-02-21T00:00:00"/>
    <d v="2022-03-13T00:00:00"/>
    <s v="Packaging"/>
    <s v="Delivered"/>
    <n v="434"/>
    <n v="36.159999999999997"/>
    <n v="34.79"/>
    <n v="41"/>
    <x v="0"/>
    <n v="20"/>
    <s v="Delayed"/>
  </r>
  <r>
    <x v="4"/>
    <d v="2023-10-30T00:00:00"/>
    <d v="2023-11-04T00:00:00"/>
    <s v="Electronics"/>
    <s v="Delivered"/>
    <n v="1476"/>
    <n v="68.849999999999994"/>
    <n v="65.28"/>
    <n v="43"/>
    <x v="0"/>
    <n v="5"/>
    <s v="On Time"/>
  </r>
  <r>
    <x v="2"/>
    <d v="2022-01-16T00:00:00"/>
    <d v="2022-01-22T00:00:00"/>
    <s v="Packaging"/>
    <s v="Delivered"/>
    <n v="1203"/>
    <n v="53.3"/>
    <n v="47.68"/>
    <n v="49"/>
    <x v="0"/>
    <n v="6"/>
    <s v="On Time"/>
  </r>
  <r>
    <x v="0"/>
    <d v="2022-04-06T00:00:00"/>
    <d v="2022-04-07T00:00:00"/>
    <s v="Electronics"/>
    <s v="Delivered"/>
    <n v="1126"/>
    <n v="58.8"/>
    <n v="52.22"/>
    <m/>
    <x v="0"/>
    <n v="1"/>
    <s v="On Time"/>
  </r>
  <r>
    <x v="4"/>
    <d v="2022-08-31T00:00:00"/>
    <d v="2022-09-12T00:00:00"/>
    <s v="Packaging"/>
    <s v="Delivered"/>
    <n v="1757"/>
    <n v="15.18"/>
    <n v="13.06"/>
    <n v="63"/>
    <x v="0"/>
    <n v="12"/>
    <s v="Delayed"/>
  </r>
  <r>
    <x v="4"/>
    <d v="2022-06-20T00:00:00"/>
    <d v="2022-06-28T00:00:00"/>
    <s v="MRO"/>
    <s v="Delivered"/>
    <n v="779"/>
    <n v="41.3"/>
    <n v="36.28"/>
    <n v="20"/>
    <x v="0"/>
    <n v="8"/>
    <s v="Delayed"/>
  </r>
  <r>
    <x v="1"/>
    <d v="2023-02-21T00:00:00"/>
    <d v="2023-02-22T00:00:00"/>
    <s v="Office Supplies"/>
    <s v="Delivered"/>
    <n v="1745"/>
    <n v="23.53"/>
    <n v="22.57"/>
    <n v="282"/>
    <x v="1"/>
    <n v="1"/>
    <s v="On Time"/>
  </r>
  <r>
    <x v="1"/>
    <d v="2023-05-13T00:00:00"/>
    <d v="2023-05-15T00:00:00"/>
    <s v="Raw Materials"/>
    <s v="Delivered"/>
    <n v="1783"/>
    <n v="16.96"/>
    <n v="15.8"/>
    <n v="295"/>
    <x v="0"/>
    <n v="2"/>
    <s v="On Time"/>
  </r>
  <r>
    <x v="0"/>
    <d v="2023-05-08T00:00:00"/>
    <d v="2023-05-22T00:00:00"/>
    <s v="Office Supplies"/>
    <s v="Partially Delivered"/>
    <n v="1489"/>
    <n v="107.02"/>
    <n v="93.3"/>
    <m/>
    <x v="0"/>
    <n v="14"/>
    <s v="Delayed"/>
  </r>
  <r>
    <x v="0"/>
    <d v="2022-08-07T00:00:00"/>
    <d v="2022-08-10T00:00:00"/>
    <s v="Office Supplies"/>
    <s v="Delivered"/>
    <n v="296"/>
    <n v="40.380000000000003"/>
    <n v="35.25"/>
    <m/>
    <x v="0"/>
    <n v="3"/>
    <s v="On Time"/>
  </r>
  <r>
    <x v="4"/>
    <d v="2023-02-15T00:00:00"/>
    <d v="2023-02-27T00:00:00"/>
    <s v="MRO"/>
    <s v="Delivered"/>
    <n v="885"/>
    <n v="88.28"/>
    <n v="80.8"/>
    <n v="31"/>
    <x v="0"/>
    <n v="12"/>
    <s v="Delayed"/>
  </r>
  <r>
    <x v="4"/>
    <d v="2022-03-02T00:00:00"/>
    <d v="2022-03-06T00:00:00"/>
    <s v="Raw Materials"/>
    <s v="Pending"/>
    <n v="1512"/>
    <n v="33.25"/>
    <n v="30.15"/>
    <n v="53"/>
    <x v="0"/>
    <n v="4"/>
    <s v="On Time"/>
  </r>
  <r>
    <x v="1"/>
    <d v="2022-06-18T00:00:00"/>
    <d v="2022-06-26T00:00:00"/>
    <s v="Office Supplies"/>
    <s v="Delivered"/>
    <n v="252"/>
    <n v="73.12"/>
    <n v="67.64"/>
    <m/>
    <x v="1"/>
    <n v="8"/>
    <s v="Delayed"/>
  </r>
  <r>
    <x v="0"/>
    <d v="2022-01-03T00:00:00"/>
    <d v="2022-01-20T00:00:00"/>
    <s v="Packaging"/>
    <s v="Delivered"/>
    <n v="172"/>
    <n v="63.61"/>
    <n v="55.92"/>
    <n v="4"/>
    <x v="0"/>
    <n v="17"/>
    <s v="Delayed"/>
  </r>
  <r>
    <x v="4"/>
    <d v="2023-02-04T00:00:00"/>
    <d v="2023-02-05T00:00:00"/>
    <s v="Packaging"/>
    <s v="Pending"/>
    <n v="450"/>
    <n v="55.85"/>
    <n v="49.88"/>
    <n v="9"/>
    <x v="0"/>
    <n v="1"/>
    <s v="On Time"/>
  </r>
  <r>
    <x v="2"/>
    <d v="2022-09-29T00:00:00"/>
    <d v="2022-10-15T00:00:00"/>
    <s v="Electronics"/>
    <s v="Delivered"/>
    <n v="816"/>
    <n v="48.95"/>
    <n v="43.42"/>
    <n v="45"/>
    <x v="0"/>
    <n v="16"/>
    <s v="Delayed"/>
  </r>
  <r>
    <x v="4"/>
    <d v="2023-04-11T00:00:00"/>
    <d v="2023-04-25T00:00:00"/>
    <s v="Packaging"/>
    <s v="Delivered"/>
    <n v="343"/>
    <n v="44.5"/>
    <n v="38.57"/>
    <n v="7"/>
    <x v="0"/>
    <n v="14"/>
    <s v="Delayed"/>
  </r>
  <r>
    <x v="2"/>
    <d v="2022-10-20T00:00:00"/>
    <d v="2022-11-05T00:00:00"/>
    <s v="MRO"/>
    <s v="Delivered"/>
    <n v="329"/>
    <n v="97.87"/>
    <n v="85.35"/>
    <n v="21"/>
    <x v="1"/>
    <n v="16"/>
    <s v="Delayed"/>
  </r>
  <r>
    <x v="0"/>
    <d v="2023-03-10T00:00:00"/>
    <d v="2023-03-25T00:00:00"/>
    <s v="Electronics"/>
    <s v="Delivered"/>
    <n v="1910"/>
    <n v="90.69"/>
    <n v="85.8"/>
    <m/>
    <x v="0"/>
    <n v="15"/>
    <s v="Delayed"/>
  </r>
  <r>
    <x v="4"/>
    <d v="2023-12-15T00:00:00"/>
    <d v="2023-12-18T00:00:00"/>
    <s v="MRO"/>
    <s v="Delivered"/>
    <n v="933"/>
    <n v="107.99"/>
    <n v="104.29"/>
    <n v="29"/>
    <x v="0"/>
    <n v="3"/>
    <s v="On Time"/>
  </r>
  <r>
    <x v="1"/>
    <d v="2023-07-24T00:00:00"/>
    <d v="2023-07-29T00:00:00"/>
    <s v="Raw Materials"/>
    <s v="Delivered"/>
    <n v="1683"/>
    <n v="23.09"/>
    <n v="21.88"/>
    <n v="253"/>
    <x v="0"/>
    <n v="5"/>
    <s v="On Time"/>
  </r>
  <r>
    <x v="3"/>
    <d v="2023-11-09T00:00:00"/>
    <d v="2023-11-18T00:00:00"/>
    <s v="Packaging"/>
    <s v="Pending"/>
    <n v="247"/>
    <n v="84.11"/>
    <n v="71.97"/>
    <m/>
    <x v="0"/>
    <n v="9"/>
    <s v="Delayed"/>
  </r>
  <r>
    <x v="0"/>
    <d v="2023-05-14T00:00:00"/>
    <d v="2023-06-02T00:00:00"/>
    <s v="MRO"/>
    <s v="Delivered"/>
    <n v="1031"/>
    <n v="102.01"/>
    <n v="98.65"/>
    <m/>
    <x v="0"/>
    <n v="19"/>
    <s v="Delayed"/>
  </r>
  <r>
    <x v="0"/>
    <d v="2022-06-08T00:00:00"/>
    <d v="2022-06-19T00:00:00"/>
    <s v="Packaging"/>
    <s v="Delivered"/>
    <n v="1980"/>
    <n v="26.97"/>
    <n v="24.16"/>
    <n v="41"/>
    <x v="0"/>
    <n v="11"/>
    <s v="Delayed"/>
  </r>
  <r>
    <x v="4"/>
    <d v="2022-07-14T00:00:00"/>
    <d v="2022-08-03T00:00:00"/>
    <s v="Raw Materials"/>
    <s v="Delivered"/>
    <n v="1584"/>
    <n v="16.46"/>
    <n v="14.2"/>
    <n v="57"/>
    <x v="0"/>
    <n v="20"/>
    <s v="Delayed"/>
  </r>
  <r>
    <x v="3"/>
    <d v="2022-10-31T00:00:00"/>
    <d v="2022-11-15T00:00:00"/>
    <s v="Office Supplies"/>
    <s v="Delivered"/>
    <n v="801"/>
    <n v="80.150000000000006"/>
    <n v="70.91"/>
    <m/>
    <x v="0"/>
    <n v="15"/>
    <s v="Delayed"/>
  </r>
  <r>
    <x v="3"/>
    <d v="2022-08-11T00:00:00"/>
    <d v="2022-08-25T00:00:00"/>
    <s v="Packaging"/>
    <s v="Delivered"/>
    <n v="193"/>
    <n v="63.86"/>
    <n v="57.46"/>
    <m/>
    <x v="0"/>
    <n v="14"/>
    <s v="Delayed"/>
  </r>
  <r>
    <x v="3"/>
    <d v="2022-03-01T00:00:00"/>
    <d v="2022-03-05T00:00:00"/>
    <s v="Raw Materials"/>
    <s v="Delivered"/>
    <n v="658"/>
    <n v="86.62"/>
    <n v="79.849999999999994"/>
    <n v="72"/>
    <x v="0"/>
    <n v="4"/>
    <s v="On Time"/>
  </r>
  <r>
    <x v="4"/>
    <d v="2023-08-17T00:00:00"/>
    <d v="2023-09-04T00:00:00"/>
    <s v="Electronics"/>
    <s v="Delivered"/>
    <n v="1274"/>
    <n v="24.72"/>
    <n v="23.36"/>
    <n v="37"/>
    <x v="0"/>
    <n v="18"/>
    <s v="Delayed"/>
  </r>
  <r>
    <x v="4"/>
    <d v="2023-07-10T00:00:00"/>
    <d v="2023-07-17T00:00:00"/>
    <s v="Packaging"/>
    <s v="Partially Delivered"/>
    <n v="1197"/>
    <n v="88.92"/>
    <n v="78.819999999999993"/>
    <n v="31"/>
    <x v="0"/>
    <n v="7"/>
    <s v="On Time"/>
  </r>
  <r>
    <x v="2"/>
    <d v="2022-03-04T00:00:00"/>
    <d v="2022-03-12T00:00:00"/>
    <s v="Electronics"/>
    <s v="Delivered"/>
    <n v="236"/>
    <n v="28.43"/>
    <n v="28.11"/>
    <n v="11"/>
    <x v="0"/>
    <n v="8"/>
    <s v="Delayed"/>
  </r>
  <r>
    <x v="2"/>
    <d v="2022-11-18T00:00:00"/>
    <d v="2022-12-03T00:00:00"/>
    <s v="Raw Materials"/>
    <s v="Partially Delivered"/>
    <n v="1399"/>
    <n v="25.97"/>
    <n v="22.19"/>
    <n v="62"/>
    <x v="0"/>
    <n v="15"/>
    <s v="Delayed"/>
  </r>
  <r>
    <x v="2"/>
    <d v="2022-02-28T00:00:00"/>
    <d v="2022-03-04T00:00:00"/>
    <s v="Electronics"/>
    <s v="Delivered"/>
    <n v="513"/>
    <n v="24.91"/>
    <n v="22.58"/>
    <n v="29"/>
    <x v="0"/>
    <n v="4"/>
    <s v="On Time"/>
  </r>
  <r>
    <x v="1"/>
    <d v="2022-02-21T00:00:00"/>
    <d v="2022-03-04T00:00:00"/>
    <s v="MRO"/>
    <s v="Delivered"/>
    <n v="1422"/>
    <n v="83.73"/>
    <n v="76.47"/>
    <n v="198"/>
    <x v="0"/>
    <n v="11"/>
    <s v="Delayed"/>
  </r>
  <r>
    <x v="0"/>
    <d v="2023-08-22T00:00:00"/>
    <d v="2023-09-03T00:00:00"/>
    <s v="Office Supplies"/>
    <s v="Delivered"/>
    <n v="1844"/>
    <n v="76.510000000000005"/>
    <n v="73.05"/>
    <m/>
    <x v="0"/>
    <n v="12"/>
    <s v="Delayed"/>
  </r>
  <r>
    <x v="1"/>
    <d v="2023-05-30T00:00:00"/>
    <d v="2023-06-15T00:00:00"/>
    <s v="MRO"/>
    <s v="Delivered"/>
    <n v="813"/>
    <n v="45.68"/>
    <n v="41.78"/>
    <m/>
    <x v="1"/>
    <n v="16"/>
    <s v="Delayed"/>
  </r>
  <r>
    <x v="1"/>
    <d v="2023-06-28T00:00:00"/>
    <d v="2023-07-01T00:00:00"/>
    <s v="Office Supplies"/>
    <s v="Delivered"/>
    <n v="1004"/>
    <n v="96.51"/>
    <n v="92.9"/>
    <n v="146"/>
    <x v="1"/>
    <n v="3"/>
    <s v="On Time"/>
  </r>
  <r>
    <x v="4"/>
    <d v="2022-06-11T00:00:00"/>
    <d v="2022-06-15T00:00:00"/>
    <s v="Raw Materials"/>
    <s v="Delivered"/>
    <n v="452"/>
    <n v="46.45"/>
    <n v="40.39"/>
    <n v="9"/>
    <x v="0"/>
    <n v="4"/>
    <s v="On Time"/>
  </r>
  <r>
    <x v="3"/>
    <d v="2022-02-28T00:00:00"/>
    <d v="2022-03-12T00:00:00"/>
    <s v="Raw Materials"/>
    <s v="Pending"/>
    <n v="1419"/>
    <n v="83.91"/>
    <n v="71.459999999999994"/>
    <n v="137"/>
    <x v="0"/>
    <n v="12"/>
    <s v="Delayed"/>
  </r>
  <r>
    <x v="3"/>
    <d v="2023-06-05T00:00:00"/>
    <d v="2023-06-23T00:00:00"/>
    <s v="Packaging"/>
    <s v="Delivered"/>
    <n v="1584"/>
    <n v="53.73"/>
    <n v="51.92"/>
    <n v="167"/>
    <x v="1"/>
    <n v="18"/>
    <s v="Delayed"/>
  </r>
  <r>
    <x v="2"/>
    <d v="2022-03-24T00:00:00"/>
    <d v="2022-04-11T00:00:00"/>
    <s v="MRO"/>
    <s v="Pending"/>
    <n v="196"/>
    <n v="44.36"/>
    <n v="43.81"/>
    <n v="6"/>
    <x v="0"/>
    <n v="18"/>
    <s v="Delayed"/>
  </r>
  <r>
    <x v="0"/>
    <d v="2022-07-10T00:00:00"/>
    <d v="2022-07-14T00:00:00"/>
    <s v="Office Supplies"/>
    <s v="Delivered"/>
    <n v="1221"/>
    <n v="53.19"/>
    <n v="46.18"/>
    <n v="29"/>
    <x v="0"/>
    <n v="4"/>
    <s v="On Time"/>
  </r>
  <r>
    <x v="0"/>
    <d v="2022-03-12T00:00:00"/>
    <d v="2022-03-26T00:00:00"/>
    <s v="Packaging"/>
    <s v="Delivered"/>
    <n v="913"/>
    <n v="37.5"/>
    <n v="36.200000000000003"/>
    <m/>
    <x v="0"/>
    <n v="14"/>
    <s v="Delayed"/>
  </r>
  <r>
    <x v="0"/>
    <d v="2023-09-02T00:00:00"/>
    <d v="2023-09-04T00:00:00"/>
    <s v="Packaging"/>
    <s v="Delivered"/>
    <n v="1784"/>
    <n v="85.01"/>
    <n v="76.69"/>
    <n v="37"/>
    <x v="0"/>
    <n v="2"/>
    <s v="On Time"/>
  </r>
  <r>
    <x v="1"/>
    <d v="2023-11-23T00:00:00"/>
    <d v="2023-12-05T00:00:00"/>
    <s v="Electronics"/>
    <s v="Pending"/>
    <n v="538"/>
    <n v="34.299999999999997"/>
    <n v="32.25"/>
    <n v="84"/>
    <x v="1"/>
    <n v="12"/>
    <s v="Delayed"/>
  </r>
  <r>
    <x v="1"/>
    <d v="2022-08-29T00:00:00"/>
    <d v="2022-09-15T00:00:00"/>
    <s v="Office Supplies"/>
    <s v="Pending"/>
    <n v="978"/>
    <n v="94.15"/>
    <n v="87.7"/>
    <n v="149"/>
    <x v="1"/>
    <n v="17"/>
    <s v="Delayed"/>
  </r>
  <r>
    <x v="4"/>
    <d v="2023-02-18T00:00:00"/>
    <d v="2023-03-06T00:00:00"/>
    <s v="Raw Materials"/>
    <s v="Cancelled"/>
    <n v="1713"/>
    <n v="47.45"/>
    <n v="42.05"/>
    <n v="53"/>
    <x v="0"/>
    <n v="16"/>
    <s v="Delayed"/>
  </r>
  <r>
    <x v="1"/>
    <d v="2022-05-03T00:00:00"/>
    <d v="2022-05-07T00:00:00"/>
    <s v="Raw Materials"/>
    <s v="Pending"/>
    <n v="600"/>
    <n v="60.1"/>
    <n v="57.92"/>
    <n v="95"/>
    <x v="1"/>
    <n v="4"/>
    <s v="On Time"/>
  </r>
  <r>
    <x v="0"/>
    <d v="2023-08-07T00:00:00"/>
    <d v="2023-08-25T00:00:00"/>
    <s v="Electronics"/>
    <s v="Pending"/>
    <n v="387"/>
    <n v="100.28"/>
    <n v="85.54"/>
    <n v="5"/>
    <x v="0"/>
    <n v="18"/>
    <s v="Delayed"/>
  </r>
  <r>
    <x v="0"/>
    <d v="2022-09-10T00:00:00"/>
    <d v="2022-09-19T00:00:00"/>
    <s v="MRO"/>
    <s v="Pending"/>
    <n v="921"/>
    <n v="68.83"/>
    <n v="59.13"/>
    <n v="22"/>
    <x v="0"/>
    <n v="9"/>
    <s v="Delayed"/>
  </r>
  <r>
    <x v="3"/>
    <d v="2023-08-16T00:00:00"/>
    <d v="2023-08-30T00:00:00"/>
    <s v="MRO"/>
    <s v="Delivered"/>
    <n v="690"/>
    <n v="22.47"/>
    <n v="21.94"/>
    <n v="77"/>
    <x v="0"/>
    <n v="14"/>
    <s v="Delayed"/>
  </r>
  <r>
    <x v="0"/>
    <d v="2023-09-01T00:00:00"/>
    <d v="2023-09-21T00:00:00"/>
    <s v="Office Supplies"/>
    <s v="Cancelled"/>
    <n v="1852"/>
    <n v="104.04"/>
    <n v="94.89"/>
    <n v="36"/>
    <x v="0"/>
    <n v="20"/>
    <s v="Delayed"/>
  </r>
  <r>
    <x v="1"/>
    <d v="2022-02-10T00:00:00"/>
    <d v="2022-02-28T00:00:00"/>
    <s v="Electronics"/>
    <s v="Delivered"/>
    <n v="522"/>
    <n v="66.83"/>
    <n v="58.01"/>
    <n v="74"/>
    <x v="0"/>
    <n v="18"/>
    <s v="Delayed"/>
  </r>
  <r>
    <x v="1"/>
    <d v="2023-09-27T00:00:00"/>
    <d v="2023-10-06T00:00:00"/>
    <s v="Electronics"/>
    <s v="Delivered"/>
    <n v="200"/>
    <n v="44.16"/>
    <n v="43.13"/>
    <n v="21"/>
    <x v="0"/>
    <n v="9"/>
    <s v="Delayed"/>
  </r>
  <r>
    <x v="2"/>
    <d v="2022-03-25T00:00:00"/>
    <d v="2022-04-03T00:00:00"/>
    <s v="Packaging"/>
    <s v="Delivered"/>
    <n v="1488"/>
    <n v="22.76"/>
    <n v="21.99"/>
    <m/>
    <x v="0"/>
    <n v="9"/>
    <s v="Delayed"/>
  </r>
  <r>
    <x v="4"/>
    <d v="2023-03-06T00:00:00"/>
    <d v="2023-03-16T00:00:00"/>
    <s v="Electronics"/>
    <s v="Delivered"/>
    <n v="1371"/>
    <n v="87.16"/>
    <n v="78.13"/>
    <n v="43"/>
    <x v="0"/>
    <n v="10"/>
    <s v="Delayed"/>
  </r>
  <r>
    <x v="4"/>
    <d v="2023-08-21T00:00:00"/>
    <d v="2023-08-27T00:00:00"/>
    <s v="Electronics"/>
    <s v="Delivered"/>
    <n v="312"/>
    <n v="63.52"/>
    <n v="58.09"/>
    <m/>
    <x v="0"/>
    <n v="6"/>
    <s v="On Time"/>
  </r>
  <r>
    <x v="0"/>
    <d v="2023-08-02T00:00:00"/>
    <d v="2023-08-21T00:00:00"/>
    <s v="Packaging"/>
    <s v="Cancelled"/>
    <n v="1837"/>
    <n v="99.04"/>
    <n v="86.51"/>
    <n v="39"/>
    <x v="0"/>
    <n v="19"/>
    <s v="Delayed"/>
  </r>
  <r>
    <x v="3"/>
    <d v="2023-06-20T00:00:00"/>
    <d v="2023-06-23T00:00:00"/>
    <s v="MRO"/>
    <s v="Delivered"/>
    <n v="193"/>
    <n v="87.86"/>
    <n v="81.739999999999995"/>
    <n v="21"/>
    <x v="0"/>
    <n v="3"/>
    <s v="On Time"/>
  </r>
  <r>
    <x v="3"/>
    <d v="2022-11-20T00:00:00"/>
    <d v="2022-11-21T00:00:00"/>
    <s v="Electronics"/>
    <s v="Delivered"/>
    <n v="395"/>
    <n v="24.83"/>
    <n v="23.96"/>
    <n v="31"/>
    <x v="0"/>
    <n v="1"/>
    <s v="On Time"/>
  </r>
  <r>
    <x v="4"/>
    <d v="2022-09-25T00:00:00"/>
    <d v="2022-10-12T00:00:00"/>
    <s v="Electronics"/>
    <s v="Cancelled"/>
    <n v="673"/>
    <n v="39.58"/>
    <n v="35.83"/>
    <n v="25"/>
    <x v="0"/>
    <n v="17"/>
    <s v="Delayed"/>
  </r>
  <r>
    <x v="1"/>
    <d v="2022-07-29T00:00:00"/>
    <d v="2022-08-12T00:00:00"/>
    <s v="Office Supplies"/>
    <s v="Cancelled"/>
    <n v="1066"/>
    <n v="33.33"/>
    <n v="28.47"/>
    <n v="162"/>
    <x v="1"/>
    <n v="14"/>
    <s v="Delayed"/>
  </r>
  <r>
    <x v="2"/>
    <d v="2023-11-17T00:00:00"/>
    <d v="2023-11-23T00:00:00"/>
    <s v="Packaging"/>
    <s v="Delivered"/>
    <n v="1645"/>
    <n v="85.42"/>
    <n v="80.78"/>
    <n v="73"/>
    <x v="1"/>
    <n v="6"/>
    <s v="On Time"/>
  </r>
  <r>
    <x v="0"/>
    <d v="2022-11-18T00:00:00"/>
    <d v="2022-11-29T00:00:00"/>
    <s v="Electronics"/>
    <s v="Delivered"/>
    <n v="930"/>
    <n v="13.67"/>
    <n v="11.95"/>
    <n v="16"/>
    <x v="0"/>
    <n v="11"/>
    <s v="Delayed"/>
  </r>
  <r>
    <x v="0"/>
    <d v="2022-09-02T00:00:00"/>
    <d v="2022-09-21T00:00:00"/>
    <s v="Office Supplies"/>
    <s v="Delivered"/>
    <n v="51"/>
    <n v="63.74"/>
    <n v="56.1"/>
    <n v="0"/>
    <x v="0"/>
    <n v="19"/>
    <s v="Delayed"/>
  </r>
  <r>
    <x v="2"/>
    <d v="2022-09-29T00:00:00"/>
    <d v="2022-10-01T00:00:00"/>
    <s v="Packaging"/>
    <s v="Delivered"/>
    <n v="946"/>
    <n v="81.77"/>
    <n v="71.650000000000006"/>
    <n v="55"/>
    <x v="0"/>
    <n v="2"/>
    <s v="On Time"/>
  </r>
  <r>
    <x v="4"/>
    <d v="2023-02-10T00:00:00"/>
    <d v="2023-03-02T00:00:00"/>
    <s v="Raw Materials"/>
    <s v="Partially Delivered"/>
    <n v="1377"/>
    <n v="94.69"/>
    <n v="84.2"/>
    <m/>
    <x v="0"/>
    <n v="20"/>
    <s v="Delayed"/>
  </r>
  <r>
    <x v="4"/>
    <d v="2022-05-15T00:00:00"/>
    <d v="2022-05-18T00:00:00"/>
    <s v="Packaging"/>
    <s v="Cancelled"/>
    <n v="303"/>
    <n v="41.6"/>
    <n v="40.51"/>
    <n v="11"/>
    <x v="0"/>
    <n v="3"/>
    <s v="On Time"/>
  </r>
  <r>
    <x v="0"/>
    <d v="2023-11-19T00:00:00"/>
    <d v="2023-12-03T00:00:00"/>
    <s v="Raw Materials"/>
    <s v="Delivered"/>
    <n v="1725"/>
    <n v="93.14"/>
    <n v="79.62"/>
    <n v="24"/>
    <x v="0"/>
    <n v="14"/>
    <s v="Delayed"/>
  </r>
  <r>
    <x v="3"/>
    <d v="2023-10-23T00:00:00"/>
    <d v="2023-11-07T00:00:00"/>
    <s v="Raw Materials"/>
    <s v="Cancelled"/>
    <n v="502"/>
    <n v="22.05"/>
    <n v="20.65"/>
    <n v="50"/>
    <x v="1"/>
    <n v="15"/>
    <s v="Delayed"/>
  </r>
  <r>
    <x v="2"/>
    <d v="2022-11-04T00:00:00"/>
    <d v="2022-11-11T00:00:00"/>
    <s v="Packaging"/>
    <s v="Delivered"/>
    <n v="1110"/>
    <n v="90.49"/>
    <n v="80.03"/>
    <n v="61"/>
    <x v="0"/>
    <n v="7"/>
    <s v="On Time"/>
  </r>
  <r>
    <x v="0"/>
    <d v="2023-04-14T00:00:00"/>
    <d v="2023-04-18T00:00:00"/>
    <s v="Packaging"/>
    <s v="Delivered"/>
    <n v="1233"/>
    <n v="23.08"/>
    <n v="20.57"/>
    <m/>
    <x v="0"/>
    <n v="4"/>
    <s v="On Time"/>
  </r>
  <r>
    <x v="3"/>
    <d v="2022-11-20T00:00:00"/>
    <d v="2022-11-24T00:00:00"/>
    <s v="Office Supplies"/>
    <s v="Delivered"/>
    <n v="1064"/>
    <n v="48.04"/>
    <n v="43.6"/>
    <n v="94"/>
    <x v="0"/>
    <n v="4"/>
    <s v="On Time"/>
  </r>
  <r>
    <x v="4"/>
    <d v="2022-03-16T00:00:00"/>
    <d v="2022-04-04T00:00:00"/>
    <s v="Packaging"/>
    <s v="Partially Delivered"/>
    <n v="58"/>
    <n v="82.57"/>
    <n v="76.55"/>
    <m/>
    <x v="0"/>
    <n v="19"/>
    <s v="Delayed"/>
  </r>
  <r>
    <x v="3"/>
    <d v="2022-01-10T00:00:00"/>
    <d v="2022-01-20T00:00:00"/>
    <s v="MRO"/>
    <s v="Delivered"/>
    <n v="1306"/>
    <n v="23.49"/>
    <n v="20.170000000000002"/>
    <n v="116"/>
    <x v="1"/>
    <n v="10"/>
    <s v="Delayed"/>
  </r>
  <r>
    <x v="1"/>
    <d v="2023-04-15T00:00:00"/>
    <d v="2023-04-28T00:00:00"/>
    <s v="Electronics"/>
    <s v="Delivered"/>
    <n v="1172"/>
    <n v="32.93"/>
    <n v="29.28"/>
    <m/>
    <x v="1"/>
    <n v="13"/>
    <s v="Delayed"/>
  </r>
  <r>
    <x v="2"/>
    <d v="2023-07-31T00:00:00"/>
    <d v="2023-08-07T00:00:00"/>
    <s v="Raw Materials"/>
    <s v="Delivered"/>
    <n v="865"/>
    <n v="81.540000000000006"/>
    <n v="71.59"/>
    <n v="39"/>
    <x v="0"/>
    <n v="7"/>
    <s v="On Time"/>
  </r>
  <r>
    <x v="3"/>
    <d v="2022-04-13T00:00:00"/>
    <d v="2022-04-20T00:00:00"/>
    <s v="Raw Materials"/>
    <s v="Delivered"/>
    <n v="257"/>
    <n v="68.72"/>
    <n v="66.92"/>
    <n v="22"/>
    <x v="0"/>
    <n v="7"/>
    <s v="On Time"/>
  </r>
  <r>
    <x v="4"/>
    <d v="2022-03-17T00:00:00"/>
    <d v="2022-03-26T00:00:00"/>
    <s v="Packaging"/>
    <s v="Delivered"/>
    <n v="1204"/>
    <n v="73.180000000000007"/>
    <n v="67.59"/>
    <n v="31"/>
    <x v="0"/>
    <n v="9"/>
    <s v="Delayed"/>
  </r>
  <r>
    <x v="3"/>
    <d v="2023-07-05T00:00:00"/>
    <d v="2023-07-09T00:00:00"/>
    <s v="Electronics"/>
    <s v="Partially Delivered"/>
    <n v="453"/>
    <n v="64.14"/>
    <n v="60.18"/>
    <n v="51"/>
    <x v="0"/>
    <n v="4"/>
    <s v="On Time"/>
  </r>
  <r>
    <x v="4"/>
    <d v="2022-08-07T00:00:00"/>
    <d v="2022-08-21T00:00:00"/>
    <s v="Electronics"/>
    <s v="Delivered"/>
    <n v="201"/>
    <n v="33.81"/>
    <n v="32.54"/>
    <n v="3"/>
    <x v="0"/>
    <n v="14"/>
    <s v="Delayed"/>
  </r>
  <r>
    <x v="1"/>
    <d v="2023-06-03T00:00:00"/>
    <d v="2023-06-16T00:00:00"/>
    <s v="Office Supplies"/>
    <s v="Delivered"/>
    <n v="103"/>
    <n v="44.61"/>
    <n v="42.88"/>
    <n v="10"/>
    <x v="0"/>
    <n v="13"/>
    <s v="Delayed"/>
  </r>
  <r>
    <x v="4"/>
    <d v="2022-09-29T00:00:00"/>
    <d v="2022-10-07T00:00:00"/>
    <s v="Office Supplies"/>
    <s v="Delivered"/>
    <n v="1193"/>
    <n v="27.4"/>
    <n v="27.09"/>
    <m/>
    <x v="0"/>
    <n v="8"/>
    <s v="Delayed"/>
  </r>
  <r>
    <x v="2"/>
    <d v="2022-05-16T00:00:00"/>
    <d v="2022-05-28T00:00:00"/>
    <s v="Office Supplies"/>
    <s v="Partially Delivered"/>
    <n v="1746"/>
    <n v="93.6"/>
    <n v="89.81"/>
    <n v="85"/>
    <x v="0"/>
    <n v="12"/>
    <s v="Delayed"/>
  </r>
  <r>
    <x v="1"/>
    <d v="2022-12-24T00:00:00"/>
    <d v="2022-12-26T00:00:00"/>
    <s v="Electronics"/>
    <s v="Delivered"/>
    <n v="1993"/>
    <n v="65.94"/>
    <n v="59.36"/>
    <m/>
    <x v="0"/>
    <n v="2"/>
    <s v="On Time"/>
  </r>
  <r>
    <x v="3"/>
    <d v="2022-03-12T00:00:00"/>
    <d v="2022-03-27T00:00:00"/>
    <s v="Raw Materials"/>
    <s v="Delivered"/>
    <n v="677"/>
    <n v="46.54"/>
    <n v="43.11"/>
    <m/>
    <x v="1"/>
    <n v="15"/>
    <s v="Delayed"/>
  </r>
  <r>
    <x v="4"/>
    <d v="2023-01-14T00:00:00"/>
    <d v="2023-02-02T00:00:00"/>
    <s v="Packaging"/>
    <s v="Delivered"/>
    <n v="1698"/>
    <n v="100.97"/>
    <n v="98.73"/>
    <n v="52"/>
    <x v="0"/>
    <n v="19"/>
    <s v="Delayed"/>
  </r>
  <r>
    <x v="2"/>
    <d v="2022-10-19T00:00:00"/>
    <d v="2022-11-01T00:00:00"/>
    <s v="Office Supplies"/>
    <s v="Delivered"/>
    <n v="1493"/>
    <n v="24.87"/>
    <n v="22.89"/>
    <n v="56"/>
    <x v="0"/>
    <n v="13"/>
    <s v="Delayed"/>
  </r>
  <r>
    <x v="0"/>
    <d v="2022-06-11T00:00:00"/>
    <d v="2022-06-25T00:00:00"/>
    <s v="Packaging"/>
    <s v="Delivered"/>
    <n v="1495"/>
    <n v="64.33"/>
    <n v="58.18"/>
    <n v="26"/>
    <x v="0"/>
    <n v="14"/>
    <s v="Delayed"/>
  </r>
  <r>
    <x v="0"/>
    <d v="2023-03-25T00:00:00"/>
    <d v="2023-04-07T00:00:00"/>
    <s v="Packaging"/>
    <s v="Cancelled"/>
    <n v="153"/>
    <n v="59.42"/>
    <n v="52"/>
    <n v="3"/>
    <x v="0"/>
    <n v="13"/>
    <s v="Delayed"/>
  </r>
  <r>
    <x v="1"/>
    <d v="2023-07-11T00:00:00"/>
    <d v="2023-07-22T00:00:00"/>
    <s v="Raw Materials"/>
    <s v="Cancelled"/>
    <n v="1925"/>
    <n v="70.88"/>
    <n v="63.41"/>
    <n v="292"/>
    <x v="0"/>
    <n v="11"/>
    <s v="Delayed"/>
  </r>
  <r>
    <x v="3"/>
    <d v="2023-12-22T00:00:00"/>
    <d v="2024-01-11T00:00:00"/>
    <s v="Packaging"/>
    <s v="Delivered"/>
    <n v="303"/>
    <n v="12.97"/>
    <n v="11.42"/>
    <m/>
    <x v="1"/>
    <n v="20"/>
    <s v="Delayed"/>
  </r>
  <r>
    <x v="0"/>
    <d v="2022-11-06T00:00:00"/>
    <d v="2022-11-18T00:00:00"/>
    <s v="Office Supplies"/>
    <s v="Delivered"/>
    <n v="1300"/>
    <n v="92.92"/>
    <n v="90.63"/>
    <m/>
    <x v="0"/>
    <n v="12"/>
    <s v="Delayed"/>
  </r>
  <r>
    <x v="2"/>
    <d v="2023-09-19T00:00:00"/>
    <d v="2023-09-23T00:00:00"/>
    <s v="Raw Materials"/>
    <s v="Delivered"/>
    <n v="1185"/>
    <n v="103.28"/>
    <n v="99.05"/>
    <m/>
    <x v="0"/>
    <n v="4"/>
    <s v="On Time"/>
  </r>
  <r>
    <x v="4"/>
    <d v="2023-11-01T00:00:00"/>
    <d v="2023-11-20T00:00:00"/>
    <s v="Raw Materials"/>
    <s v="Delivered"/>
    <n v="559"/>
    <n v="67.56"/>
    <n v="57.98"/>
    <n v="15"/>
    <x v="0"/>
    <n v="19"/>
    <s v="Delayed"/>
  </r>
  <r>
    <x v="4"/>
    <d v="2023-06-26T00:00:00"/>
    <d v="2023-06-29T00:00:00"/>
    <s v="Electronics"/>
    <s v="Pending"/>
    <n v="1546"/>
    <n v="78.88"/>
    <n v="78"/>
    <n v="38"/>
    <x v="0"/>
    <n v="3"/>
    <s v="On Time"/>
  </r>
  <r>
    <x v="4"/>
    <d v="2022-01-09T00:00:00"/>
    <d v="2022-01-19T00:00:00"/>
    <s v="Packaging"/>
    <s v="Delivered"/>
    <n v="148"/>
    <n v="93.02"/>
    <n v="85.96"/>
    <n v="4"/>
    <x v="0"/>
    <n v="10"/>
    <s v="Delayed"/>
  </r>
  <r>
    <x v="1"/>
    <d v="2023-11-15T00:00:00"/>
    <d v="2023-11-23T00:00:00"/>
    <s v="Office Supplies"/>
    <s v="Delivered"/>
    <n v="202"/>
    <n v="81.75"/>
    <n v="78.260000000000005"/>
    <n v="37"/>
    <x v="1"/>
    <n v="8"/>
    <s v="Delayed"/>
  </r>
  <r>
    <x v="2"/>
    <d v="2023-07-22T00:00:00"/>
    <d v="2023-07-28T00:00:00"/>
    <s v="Packaging"/>
    <s v="Delivered"/>
    <n v="1934"/>
    <n v="25.86"/>
    <n v="25.6"/>
    <n v="78"/>
    <x v="0"/>
    <n v="6"/>
    <s v="On Time"/>
  </r>
  <r>
    <x v="0"/>
    <d v="2022-11-03T00:00:00"/>
    <d v="2022-11-07T00:00:00"/>
    <s v="Office Supplies"/>
    <s v="Delivered"/>
    <n v="963"/>
    <n v="64.959999999999994"/>
    <n v="64.069999999999993"/>
    <n v="20"/>
    <x v="0"/>
    <n v="4"/>
    <s v="On Time"/>
  </r>
  <r>
    <x v="2"/>
    <d v="2023-11-11T00:00:00"/>
    <d v="2023-11-18T00:00:00"/>
    <s v="MRO"/>
    <s v="Delivered"/>
    <n v="1969"/>
    <n v="71.709999999999994"/>
    <n v="61.96"/>
    <m/>
    <x v="0"/>
    <n v="7"/>
    <s v="On Time"/>
  </r>
  <r>
    <x v="1"/>
    <d v="2022-05-18T00:00:00"/>
    <d v="2022-05-23T00:00:00"/>
    <s v="Raw Materials"/>
    <s v="Cancelled"/>
    <n v="387"/>
    <n v="77.81"/>
    <n v="69.040000000000006"/>
    <n v="67"/>
    <x v="0"/>
    <n v="5"/>
    <s v="On Time"/>
  </r>
  <r>
    <x v="3"/>
    <d v="2022-09-28T00:00:00"/>
    <d v="2022-10-03T00:00:00"/>
    <s v="Electronics"/>
    <s v="Delivered"/>
    <n v="1779"/>
    <n v="97.86"/>
    <n v="94.36"/>
    <n v="176"/>
    <x v="0"/>
    <n v="5"/>
    <s v="On Time"/>
  </r>
  <r>
    <x v="2"/>
    <d v="2022-04-29T00:00:00"/>
    <d v="2022-05-05T00:00:00"/>
    <s v="MRO"/>
    <s v="Pending"/>
    <n v="871"/>
    <n v="94.7"/>
    <n v="92.66"/>
    <n v="46"/>
    <x v="0"/>
    <n v="6"/>
    <s v="On Time"/>
  </r>
  <r>
    <x v="4"/>
    <d v="2022-04-20T00:00:00"/>
    <d v="2022-04-23T00:00:00"/>
    <s v="Electronics"/>
    <s v="Delivered"/>
    <n v="1236"/>
    <n v="51.33"/>
    <n v="44.03"/>
    <n v="25"/>
    <x v="0"/>
    <n v="3"/>
    <s v="On Time"/>
  </r>
  <r>
    <x v="1"/>
    <d v="2023-07-21T00:00:00"/>
    <d v="2023-08-06T00:00:00"/>
    <s v="Electronics"/>
    <s v="Delivered"/>
    <n v="1793"/>
    <n v="22.01"/>
    <n v="21.78"/>
    <n v="285"/>
    <x v="0"/>
    <n v="16"/>
    <s v="Delayed"/>
  </r>
  <r>
    <x v="1"/>
    <d v="2022-06-09T00:00:00"/>
    <d v="2022-06-28T00:00:00"/>
    <s v="MRO"/>
    <s v="Delivered"/>
    <n v="1006"/>
    <n v="101.1"/>
    <n v="89.04"/>
    <n v="139"/>
    <x v="0"/>
    <n v="19"/>
    <s v="Delayed"/>
  </r>
  <r>
    <x v="3"/>
    <d v="2022-10-06T00:00:00"/>
    <d v="2022-10-21T00:00:00"/>
    <s v="Electronics"/>
    <s v="Cancelled"/>
    <n v="1754"/>
    <n v="89.35"/>
    <n v="86.54"/>
    <n v="161"/>
    <x v="1"/>
    <n v="15"/>
    <s v="Delayed"/>
  </r>
  <r>
    <x v="4"/>
    <d v="2022-10-16T00:00:00"/>
    <d v="2022-11-04T00:00:00"/>
    <s v="Electronics"/>
    <s v="Delivered"/>
    <n v="210"/>
    <n v="22.17"/>
    <n v="21.32"/>
    <n v="10"/>
    <x v="0"/>
    <n v="19"/>
    <s v="Delayed"/>
  </r>
  <r>
    <x v="1"/>
    <d v="2023-09-12T00:00:00"/>
    <d v="2023-10-02T00:00:00"/>
    <s v="MRO"/>
    <s v="Delivered"/>
    <n v="1653"/>
    <n v="102.16"/>
    <n v="91.91"/>
    <n v="217"/>
    <x v="0"/>
    <n v="20"/>
    <s v="Delayed"/>
  </r>
  <r>
    <x v="0"/>
    <d v="2022-08-04T00:00:00"/>
    <d v="2022-08-15T00:00:00"/>
    <s v="MRO"/>
    <s v="Partially Delivered"/>
    <n v="850"/>
    <n v="91.38"/>
    <n v="88.41"/>
    <n v="24"/>
    <x v="0"/>
    <n v="11"/>
    <s v="Delayed"/>
  </r>
  <r>
    <x v="4"/>
    <d v="2022-12-18T00:00:00"/>
    <d v="2022-12-21T00:00:00"/>
    <s v="Raw Materials"/>
    <s v="Delivered"/>
    <n v="447"/>
    <n v="59.81"/>
    <n v="57.92"/>
    <n v="13"/>
    <x v="0"/>
    <n v="3"/>
    <s v="On Time"/>
  </r>
  <r>
    <x v="2"/>
    <d v="2022-07-28T00:00:00"/>
    <d v="2022-08-07T00:00:00"/>
    <s v="Office Supplies"/>
    <s v="Delivered"/>
    <n v="1350"/>
    <n v="65.11"/>
    <n v="56.95"/>
    <n v="71"/>
    <x v="0"/>
    <n v="10"/>
    <s v="Delayed"/>
  </r>
  <r>
    <x v="3"/>
    <d v="2023-12-05T00:00:00"/>
    <d v="2023-12-24T00:00:00"/>
    <s v="Office Supplies"/>
    <s v="Delivered"/>
    <n v="865"/>
    <n v="51.19"/>
    <n v="47.76"/>
    <n v="83"/>
    <x v="0"/>
    <n v="19"/>
    <s v="Delayed"/>
  </r>
  <r>
    <x v="0"/>
    <d v="2023-10-12T00:00:00"/>
    <d v="2023-10-29T00:00:00"/>
    <s v="MRO"/>
    <s v="Delivered"/>
    <n v="1989"/>
    <n v="16.5"/>
    <n v="15.89"/>
    <n v="57"/>
    <x v="0"/>
    <n v="17"/>
    <s v="Delayed"/>
  </r>
  <r>
    <x v="0"/>
    <d v="2022-09-28T00:00:00"/>
    <d v="2022-10-13T00:00:00"/>
    <s v="Office Supplies"/>
    <s v="Delivered"/>
    <n v="1577"/>
    <n v="41.77"/>
    <n v="39.58"/>
    <n v="32"/>
    <x v="0"/>
    <n v="15"/>
    <s v="Delayed"/>
  </r>
  <r>
    <x v="2"/>
    <d v="2023-06-02T00:00:00"/>
    <d v="2023-06-04T00:00:00"/>
    <s v="Packaging"/>
    <s v="Pending"/>
    <n v="1969"/>
    <n v="89.25"/>
    <n v="87.28"/>
    <n v="108"/>
    <x v="1"/>
    <n v="2"/>
    <s v="On Time"/>
  </r>
  <r>
    <x v="3"/>
    <d v="2023-05-16T00:00:00"/>
    <d v="2023-05-26T00:00:00"/>
    <s v="Packaging"/>
    <s v="Partially Delivered"/>
    <n v="1465"/>
    <n v="11.25"/>
    <n v="9.61"/>
    <n v="151"/>
    <x v="0"/>
    <n v="10"/>
    <s v="Delayed"/>
  </r>
  <r>
    <x v="1"/>
    <d v="2022-09-15T00:00:00"/>
    <d v="2022-09-18T00:00:00"/>
    <s v="Packaging"/>
    <s v="Pending"/>
    <n v="1208"/>
    <n v="41.62"/>
    <n v="39.46"/>
    <m/>
    <x v="0"/>
    <n v="3"/>
    <s v="On Time"/>
  </r>
  <r>
    <x v="3"/>
    <d v="2022-02-22T00:00:00"/>
    <d v="2022-03-11T00:00:00"/>
    <s v="Raw Materials"/>
    <s v="Delivered"/>
    <n v="1268"/>
    <n v="46.06"/>
    <n v="45.26"/>
    <n v="123"/>
    <x v="0"/>
    <n v="17"/>
    <s v="Delayed"/>
  </r>
  <r>
    <x v="1"/>
    <d v="2022-04-05T00:00:00"/>
    <d v="2022-04-24T00:00:00"/>
    <s v="Office Supplies"/>
    <s v="Delivered"/>
    <n v="450"/>
    <n v="59.24"/>
    <n v="55.03"/>
    <n v="68"/>
    <x v="1"/>
    <n v="19"/>
    <s v="Delayed"/>
  </r>
  <r>
    <x v="2"/>
    <d v="2023-10-12T00:00:00"/>
    <d v="2023-10-14T00:00:00"/>
    <s v="Electronics"/>
    <s v="Partially Delivered"/>
    <n v="689"/>
    <n v="102.53"/>
    <n v="95.23"/>
    <n v="38"/>
    <x v="0"/>
    <n v="2"/>
    <s v="On Time"/>
  </r>
  <r>
    <x v="2"/>
    <d v="2023-03-10T00:00:00"/>
    <d v="2023-03-29T00:00:00"/>
    <s v="MRO"/>
    <s v="Delivered"/>
    <n v="1106"/>
    <n v="44.05"/>
    <n v="38.6"/>
    <n v="51"/>
    <x v="0"/>
    <n v="19"/>
    <s v="Delayed"/>
  </r>
  <r>
    <x v="0"/>
    <d v="2022-10-11T00:00:00"/>
    <d v="2022-10-22T00:00:00"/>
    <s v="Office Supplies"/>
    <s v="Delivered"/>
    <n v="737"/>
    <n v="43.08"/>
    <n v="42.58"/>
    <n v="21"/>
    <x v="0"/>
    <n v="11"/>
    <s v="Delayed"/>
  </r>
  <r>
    <x v="0"/>
    <d v="2022-02-15T00:00:00"/>
    <d v="2022-03-04T00:00:00"/>
    <s v="Raw Materials"/>
    <s v="Delivered"/>
    <n v="509"/>
    <n v="76.760000000000005"/>
    <n v="74.72"/>
    <n v="7"/>
    <x v="1"/>
    <n v="17"/>
    <s v="Delayed"/>
  </r>
  <r>
    <x v="0"/>
    <d v="2022-01-04T00:00:00"/>
    <d v="2022-01-06T00:00:00"/>
    <s v="Electronics"/>
    <s v="Delivered"/>
    <n v="1004"/>
    <n v="50.7"/>
    <n v="46.59"/>
    <n v="27"/>
    <x v="0"/>
    <n v="2"/>
    <s v="On Time"/>
  </r>
  <r>
    <x v="2"/>
    <d v="2022-12-08T00:00:00"/>
    <d v="2022-12-19T00:00:00"/>
    <s v="MRO"/>
    <s v="Pending"/>
    <n v="1956"/>
    <n v="31.88"/>
    <n v="28.48"/>
    <n v="86"/>
    <x v="0"/>
    <n v="11"/>
    <s v="Delayed"/>
  </r>
  <r>
    <x v="2"/>
    <d v="2023-10-15T00:00:00"/>
    <d v="2023-10-21T00:00:00"/>
    <s v="MRO"/>
    <s v="Partially Delivered"/>
    <n v="1448"/>
    <n v="25.06"/>
    <n v="21.62"/>
    <n v="84"/>
    <x v="0"/>
    <n v="6"/>
    <s v="On Time"/>
  </r>
  <r>
    <x v="2"/>
    <d v="2022-09-26T00:00:00"/>
    <d v="2022-10-11T00:00:00"/>
    <s v="Packaging"/>
    <s v="Delivered"/>
    <n v="1095"/>
    <n v="26.91"/>
    <n v="23.75"/>
    <n v="53"/>
    <x v="0"/>
    <n v="15"/>
    <s v="Delayed"/>
  </r>
  <r>
    <x v="3"/>
    <d v="2023-03-29T00:00:00"/>
    <d v="2023-04-18T00:00:00"/>
    <s v="MRO"/>
    <s v="Partially Delivered"/>
    <n v="1743"/>
    <n v="51.04"/>
    <n v="47.15"/>
    <n v="160"/>
    <x v="0"/>
    <n v="20"/>
    <s v="Delayed"/>
  </r>
  <r>
    <x v="0"/>
    <d v="2023-07-19T00:00:00"/>
    <d v="2023-07-31T00:00:00"/>
    <s v="Raw Materials"/>
    <s v="Delivered"/>
    <n v="87"/>
    <n v="100.65"/>
    <n v="85.56"/>
    <n v="1"/>
    <x v="0"/>
    <n v="12"/>
    <s v="Delayed"/>
  </r>
  <r>
    <x v="1"/>
    <d v="2023-03-14T00:00:00"/>
    <d v="2023-03-25T00:00:00"/>
    <s v="Raw Materials"/>
    <s v="Delivered"/>
    <n v="1438"/>
    <n v="66.61"/>
    <n v="58.5"/>
    <n v="237"/>
    <x v="0"/>
    <n v="11"/>
    <s v="Delayed"/>
  </r>
  <r>
    <x v="1"/>
    <d v="2023-07-29T00:00:00"/>
    <d v="2023-07-31T00:00:00"/>
    <s v="Office Supplies"/>
    <s v="Partially Delivered"/>
    <n v="612"/>
    <n v="72.930000000000007"/>
    <n v="63.32"/>
    <n v="99"/>
    <x v="0"/>
    <n v="2"/>
    <s v="On Time"/>
  </r>
  <r>
    <x v="4"/>
    <d v="2022-01-10T00:00:00"/>
    <d v="2022-01-21T00:00:00"/>
    <s v="Packaging"/>
    <s v="Pending"/>
    <n v="487"/>
    <n v="11.18"/>
    <n v="10.63"/>
    <n v="15"/>
    <x v="0"/>
    <n v="11"/>
    <s v="Delayed"/>
  </r>
  <r>
    <x v="4"/>
    <d v="2022-04-25T00:00:00"/>
    <d v="2022-04-29T00:00:00"/>
    <s v="Packaging"/>
    <s v="Partially Delivered"/>
    <n v="1849"/>
    <n v="70.760000000000005"/>
    <n v="69.25"/>
    <n v="51"/>
    <x v="0"/>
    <n v="4"/>
    <s v="On Time"/>
  </r>
  <r>
    <x v="4"/>
    <d v="2022-03-19T00:00:00"/>
    <d v="2022-04-01T00:00:00"/>
    <s v="MRO"/>
    <s v="Partially Delivered"/>
    <n v="1356"/>
    <n v="26.28"/>
    <n v="25.44"/>
    <n v="47"/>
    <x v="0"/>
    <n v="13"/>
    <s v="Delayed"/>
  </r>
  <r>
    <x v="1"/>
    <d v="2023-12-09T00:00:00"/>
    <d v="2023-12-29T00:00:00"/>
    <s v="Raw Materials"/>
    <s v="Delivered"/>
    <n v="76"/>
    <n v="107.59"/>
    <n v="96.33"/>
    <n v="10"/>
    <x v="0"/>
    <n v="20"/>
    <s v="Delayed"/>
  </r>
  <r>
    <x v="0"/>
    <d v="2022-06-02T00:00:00"/>
    <d v="2022-06-13T00:00:00"/>
    <s v="Packaging"/>
    <s v="Partially Delivered"/>
    <n v="275"/>
    <n v="23.96"/>
    <n v="20.440000000000001"/>
    <m/>
    <x v="0"/>
    <n v="11"/>
    <s v="Delayed"/>
  </r>
  <r>
    <x v="0"/>
    <d v="2023-07-13T00:00:00"/>
    <d v="2023-07-18T00:00:00"/>
    <s v="Packaging"/>
    <s v="Delivered"/>
    <n v="1350"/>
    <n v="51.57"/>
    <n v="48.07"/>
    <m/>
    <x v="0"/>
    <n v="5"/>
    <s v="On Time"/>
  </r>
  <r>
    <x v="2"/>
    <d v="2023-01-14T00:00:00"/>
    <d v="2023-01-27T00:00:00"/>
    <s v="MRO"/>
    <s v="Delivered"/>
    <n v="1682"/>
    <n v="105.7"/>
    <n v="101.3"/>
    <n v="94"/>
    <x v="0"/>
    <n v="13"/>
    <s v="Delayed"/>
  </r>
  <r>
    <x v="4"/>
    <d v="2023-08-20T00:00:00"/>
    <d v="2023-08-23T00:00:00"/>
    <s v="Electronics"/>
    <s v="Delivered"/>
    <n v="333"/>
    <n v="60.44"/>
    <n v="58.54"/>
    <n v="8"/>
    <x v="0"/>
    <n v="3"/>
    <s v="On Time"/>
  </r>
  <r>
    <x v="0"/>
    <d v="2023-07-20T00:00:00"/>
    <d v="2023-08-02T00:00:00"/>
    <s v="Electronics"/>
    <s v="Cancelled"/>
    <n v="928"/>
    <n v="69.31"/>
    <n v="67.260000000000005"/>
    <n v="20"/>
    <x v="0"/>
    <n v="13"/>
    <s v="Delayed"/>
  </r>
  <r>
    <x v="4"/>
    <d v="2022-06-01T00:00:00"/>
    <d v="2022-06-12T00:00:00"/>
    <s v="MRO"/>
    <s v="Partially Delivered"/>
    <n v="1009"/>
    <n v="16.440000000000001"/>
    <n v="16.18"/>
    <m/>
    <x v="0"/>
    <n v="11"/>
    <s v="Delayed"/>
  </r>
  <r>
    <x v="4"/>
    <d v="2023-03-17T00:00:00"/>
    <d v="2023-04-03T00:00:00"/>
    <s v="Electronics"/>
    <s v="Pending"/>
    <n v="1554"/>
    <n v="82.92"/>
    <n v="74.819999999999993"/>
    <n v="44"/>
    <x v="0"/>
    <n v="17"/>
    <s v="Delayed"/>
  </r>
  <r>
    <x v="2"/>
    <d v="2022-05-11T00:00:00"/>
    <d v="2022-05-25T00:00:00"/>
    <s v="Packaging"/>
    <s v="Partially Delivered"/>
    <n v="502"/>
    <n v="29.47"/>
    <n v="28.94"/>
    <n v="27"/>
    <x v="0"/>
    <n v="14"/>
    <s v="Delayed"/>
  </r>
  <r>
    <x v="1"/>
    <d v="2022-02-12T00:00:00"/>
    <d v="2022-02-13T00:00:00"/>
    <s v="MRO"/>
    <s v="Delivered"/>
    <n v="1069"/>
    <n v="91.28"/>
    <n v="82.64"/>
    <m/>
    <x v="0"/>
    <n v="1"/>
    <s v="On Time"/>
  </r>
  <r>
    <x v="0"/>
    <d v="2022-11-12T00:00:00"/>
    <d v="2022-11-18T00:00:00"/>
    <s v="MRO"/>
    <s v="Pending"/>
    <n v="1902"/>
    <n v="29.89"/>
    <n v="25.83"/>
    <n v="41"/>
    <x v="0"/>
    <n v="6"/>
    <s v="On Time"/>
  </r>
  <r>
    <x v="1"/>
    <d v="2022-02-10T00:00:00"/>
    <d v="2022-02-26T00:00:00"/>
    <s v="Packaging"/>
    <s v="Partially Delivered"/>
    <n v="708"/>
    <n v="13.36"/>
    <n v="11.61"/>
    <m/>
    <x v="1"/>
    <n v="16"/>
    <s v="Delayed"/>
  </r>
  <r>
    <x v="1"/>
    <d v="2023-01-02T00:00:00"/>
    <d v="2023-01-07T00:00:00"/>
    <s v="Packaging"/>
    <s v="Delivered"/>
    <n v="1589"/>
    <n v="55.64"/>
    <n v="48.52"/>
    <m/>
    <x v="0"/>
    <n v="5"/>
    <s v="On Time"/>
  </r>
  <r>
    <x v="0"/>
    <d v="2022-08-04T00:00:00"/>
    <d v="2022-08-14T00:00:00"/>
    <s v="Office Supplies"/>
    <s v="Delivered"/>
    <n v="596"/>
    <n v="62.96"/>
    <n v="61.88"/>
    <n v="9"/>
    <x v="0"/>
    <n v="10"/>
    <s v="Delayed"/>
  </r>
  <r>
    <x v="4"/>
    <d v="2023-11-30T00:00:00"/>
    <d v="2023-12-04T00:00:00"/>
    <s v="Office Supplies"/>
    <s v="Delivered"/>
    <n v="1265"/>
    <n v="17.66"/>
    <n v="16.97"/>
    <n v="34"/>
    <x v="0"/>
    <n v="4"/>
    <s v="On Time"/>
  </r>
  <r>
    <x v="3"/>
    <d v="2022-09-13T00:00:00"/>
    <d v="2022-10-01T00:00:00"/>
    <s v="Raw Materials"/>
    <s v="Delivered"/>
    <n v="1122"/>
    <n v="82.99"/>
    <n v="81.7"/>
    <n v="118"/>
    <x v="1"/>
    <n v="18"/>
    <s v="Delayed"/>
  </r>
  <r>
    <x v="4"/>
    <d v="2023-11-14T00:00:00"/>
    <d v="2023-12-01T00:00:00"/>
    <s v="Office Supplies"/>
    <s v="Delivered"/>
    <n v="1585"/>
    <n v="56.38"/>
    <n v="53.05"/>
    <m/>
    <x v="0"/>
    <n v="17"/>
    <s v="Delayed"/>
  </r>
  <r>
    <x v="4"/>
    <d v="2022-04-16T00:00:00"/>
    <d v="2022-04-27T00:00:00"/>
    <s v="Electronics"/>
    <s v="Delivered"/>
    <n v="66"/>
    <n v="58.05"/>
    <n v="50.76"/>
    <m/>
    <x v="0"/>
    <n v="11"/>
    <s v="Delayed"/>
  </r>
  <r>
    <x v="3"/>
    <d v="2022-12-29T00:00:00"/>
    <d v="2023-01-18T00:00:00"/>
    <s v="MRO"/>
    <s v="Delivered"/>
    <n v="1245"/>
    <n v="52.4"/>
    <n v="51.65"/>
    <n v="118"/>
    <x v="1"/>
    <n v="20"/>
    <s v="Delayed"/>
  </r>
  <r>
    <x v="1"/>
    <d v="2023-07-28T00:00:00"/>
    <d v="2023-08-10T00:00:00"/>
    <s v="Electronics"/>
    <s v="Delivered"/>
    <n v="1293"/>
    <n v="50.21"/>
    <n v="47.55"/>
    <m/>
    <x v="1"/>
    <n v="13"/>
    <s v="Delayed"/>
  </r>
  <r>
    <x v="3"/>
    <d v="2023-02-21T00:00:00"/>
    <d v="2023-02-27T00:00:00"/>
    <s v="Packaging"/>
    <s v="Delivered"/>
    <n v="207"/>
    <n v="64.290000000000006"/>
    <n v="63.01"/>
    <n v="25"/>
    <x v="0"/>
    <n v="6"/>
    <s v="On Time"/>
  </r>
  <r>
    <x v="3"/>
    <d v="2023-09-28T00:00:00"/>
    <d v="2023-10-18T00:00:00"/>
    <s v="Office Supplies"/>
    <s v="Delivered"/>
    <n v="526"/>
    <n v="26.37"/>
    <n v="25.32"/>
    <n v="47"/>
    <x v="0"/>
    <n v="20"/>
    <s v="Delayed"/>
  </r>
  <r>
    <x v="2"/>
    <d v="2022-06-08T00:00:00"/>
    <d v="2022-06-14T00:00:00"/>
    <s v="Electronics"/>
    <s v="Delivered"/>
    <n v="1119"/>
    <n v="27.03"/>
    <n v="23.82"/>
    <m/>
    <x v="0"/>
    <n v="6"/>
    <s v="On Time"/>
  </r>
  <r>
    <x v="2"/>
    <d v="2022-08-31T00:00:00"/>
    <d v="2022-09-02T00:00:00"/>
    <s v="Packaging"/>
    <s v="Delivered"/>
    <n v="1446"/>
    <n v="90.63"/>
    <n v="84.51"/>
    <n v="77"/>
    <x v="0"/>
    <n v="2"/>
    <s v="On Time"/>
  </r>
  <r>
    <x v="2"/>
    <d v="2022-06-16T00:00:00"/>
    <d v="2022-06-24T00:00:00"/>
    <s v="Office Supplies"/>
    <s v="Delivered"/>
    <n v="567"/>
    <n v="97.53"/>
    <n v="85.29"/>
    <n v="21"/>
    <x v="0"/>
    <n v="8"/>
    <s v="Delayed"/>
  </r>
  <r>
    <x v="3"/>
    <d v="2023-02-27T00:00:00"/>
    <d v="2023-03-14T00:00:00"/>
    <s v="MRO"/>
    <s v="Pending"/>
    <n v="1965"/>
    <n v="36.6"/>
    <n v="34.64"/>
    <n v="195"/>
    <x v="0"/>
    <n v="15"/>
    <s v="Delayed"/>
  </r>
  <r>
    <x v="0"/>
    <d v="2022-01-26T00:00:00"/>
    <d v="2022-02-03T00:00:00"/>
    <s v="Office Supplies"/>
    <s v="Pending"/>
    <n v="1818"/>
    <n v="67.959999999999994"/>
    <n v="58.98"/>
    <m/>
    <x v="0"/>
    <n v="8"/>
    <s v="Delayed"/>
  </r>
  <r>
    <x v="3"/>
    <d v="2022-07-03T00:00:00"/>
    <d v="2022-07-19T00:00:00"/>
    <s v="MRO"/>
    <s v="Delivered"/>
    <n v="1110"/>
    <n v="48.19"/>
    <n v="45.88"/>
    <n v="112"/>
    <x v="0"/>
    <n v="16"/>
    <s v="Delayed"/>
  </r>
  <r>
    <x v="2"/>
    <d v="2023-02-26T00:00:00"/>
    <d v="2023-03-17T00:00:00"/>
    <s v="Office Supplies"/>
    <s v="Cancelled"/>
    <n v="1422"/>
    <n v="25.62"/>
    <n v="25.18"/>
    <n v="65"/>
    <x v="0"/>
    <n v="19"/>
    <s v="Delayed"/>
  </r>
  <r>
    <x v="2"/>
    <d v="2022-09-12T00:00:00"/>
    <d v="2022-09-22T00:00:00"/>
    <s v="Office Supplies"/>
    <s v="Partially Delivered"/>
    <n v="351"/>
    <n v="72.08"/>
    <n v="71.3"/>
    <n v="20"/>
    <x v="0"/>
    <n v="10"/>
    <s v="Delayed"/>
  </r>
  <r>
    <x v="1"/>
    <d v="2022-10-01T00:00:00"/>
    <d v="2022-10-18T00:00:00"/>
    <s v="Raw Materials"/>
    <s v="Partially Delivered"/>
    <n v="230"/>
    <n v="13"/>
    <n v="12.81"/>
    <m/>
    <x v="1"/>
    <n v="17"/>
    <s v="Delayed"/>
  </r>
  <r>
    <x v="0"/>
    <d v="2022-06-13T00:00:00"/>
    <d v="2022-06-19T00:00:00"/>
    <s v="MRO"/>
    <s v="Delivered"/>
    <n v="656"/>
    <n v="30.73"/>
    <n v="26.26"/>
    <n v="17"/>
    <x v="0"/>
    <n v="6"/>
    <s v="On Time"/>
  </r>
  <r>
    <x v="2"/>
    <d v="2023-12-20T00:00:00"/>
    <d v="2024-01-09T00:00:00"/>
    <s v="MRO"/>
    <s v="Delivered"/>
    <n v="1172"/>
    <n v="34.340000000000003"/>
    <n v="32.090000000000003"/>
    <n v="69"/>
    <x v="0"/>
    <n v="20"/>
    <s v="Delayed"/>
  </r>
  <r>
    <x v="2"/>
    <d v="2022-04-21T00:00:00"/>
    <d v="2022-04-30T00:00:00"/>
    <s v="Electronics"/>
    <s v="Delivered"/>
    <n v="749"/>
    <n v="71.53"/>
    <n v="70.02"/>
    <n v="41"/>
    <x v="0"/>
    <n v="9"/>
    <s v="Delayed"/>
  </r>
  <r>
    <x v="3"/>
    <d v="2023-01-27T00:00:00"/>
    <d v="2023-02-12T00:00:00"/>
    <s v="Packaging"/>
    <s v="Delivered"/>
    <n v="1042"/>
    <n v="12.48"/>
    <n v="12.3"/>
    <n v="88"/>
    <x v="0"/>
    <n v="16"/>
    <s v="Delayed"/>
  </r>
  <r>
    <x v="1"/>
    <d v="2022-02-09T00:00:00"/>
    <d v="2022-02-27T00:00:00"/>
    <s v="Raw Materials"/>
    <s v="Delivered"/>
    <n v="1189"/>
    <n v="19.47"/>
    <n v="17.149999999999999"/>
    <m/>
    <x v="1"/>
    <n v="18"/>
    <s v="Delayed"/>
  </r>
  <r>
    <x v="4"/>
    <d v="2022-08-16T00:00:00"/>
    <d v="2022-09-02T00:00:00"/>
    <s v="MRO"/>
    <s v="Delivered"/>
    <n v="302"/>
    <n v="26.98"/>
    <n v="26.47"/>
    <n v="9"/>
    <x v="0"/>
    <n v="17"/>
    <s v="Delayed"/>
  </r>
  <r>
    <x v="3"/>
    <d v="2022-07-24T00:00:00"/>
    <d v="2022-08-03T00:00:00"/>
    <s v="MRO"/>
    <s v="Pending"/>
    <n v="1030"/>
    <n v="70.81"/>
    <n v="61.58"/>
    <m/>
    <x v="1"/>
    <n v="10"/>
    <s v="Delayed"/>
  </r>
  <r>
    <x v="1"/>
    <d v="2023-04-17T00:00:00"/>
    <d v="2023-04-23T00:00:00"/>
    <s v="Office Supplies"/>
    <s v="Delivered"/>
    <n v="977"/>
    <n v="33.79"/>
    <n v="32.25"/>
    <n v="137"/>
    <x v="0"/>
    <n v="6"/>
    <s v="On Time"/>
  </r>
  <r>
    <x v="0"/>
    <d v="2022-12-25T00:00:00"/>
    <d v="2023-01-11T00:00:00"/>
    <s v="Packaging"/>
    <s v="Delivered"/>
    <n v="1234"/>
    <n v="19.989999999999998"/>
    <n v="17.66"/>
    <n v="25"/>
    <x v="0"/>
    <n v="17"/>
    <s v="Delayed"/>
  </r>
  <r>
    <x v="3"/>
    <d v="2022-11-09T00:00:00"/>
    <d v="2022-11-23T00:00:00"/>
    <s v="Office Supplies"/>
    <s v="Delivered"/>
    <n v="1329"/>
    <n v="33.479999999999997"/>
    <n v="33.06"/>
    <n v="146"/>
    <x v="0"/>
    <n v="14"/>
    <s v="Delayed"/>
  </r>
  <r>
    <x v="2"/>
    <d v="2022-08-22T00:00:00"/>
    <d v="2022-08-30T00:00:00"/>
    <s v="Raw Materials"/>
    <s v="Delivered"/>
    <n v="1396"/>
    <n v="77.63"/>
    <n v="67.81"/>
    <n v="58"/>
    <x v="0"/>
    <n v="8"/>
    <s v="Delayed"/>
  </r>
  <r>
    <x v="0"/>
    <d v="2022-08-17T00:00:00"/>
    <d v="2022-08-29T00:00:00"/>
    <s v="Raw Materials"/>
    <s v="Delivered"/>
    <n v="177"/>
    <n v="90.06"/>
    <n v="87.71"/>
    <n v="7"/>
    <x v="0"/>
    <n v="12"/>
    <s v="Delayed"/>
  </r>
  <r>
    <x v="2"/>
    <d v="2023-11-07T00:00:00"/>
    <d v="2023-11-20T00:00:00"/>
    <s v="Office Supplies"/>
    <s v="Delivered"/>
    <n v="1866"/>
    <n v="50.78"/>
    <n v="48.2"/>
    <n v="96"/>
    <x v="0"/>
    <n v="13"/>
    <s v="Delayed"/>
  </r>
  <r>
    <x v="4"/>
    <d v="2022-07-17T00:00:00"/>
    <d v="2022-07-25T00:00:00"/>
    <s v="MRO"/>
    <s v="Delivered"/>
    <n v="1808"/>
    <n v="72.23"/>
    <n v="67.86"/>
    <n v="53"/>
    <x v="0"/>
    <n v="8"/>
    <s v="Delayed"/>
  </r>
  <r>
    <x v="1"/>
    <d v="2023-02-13T00:00:00"/>
    <d v="2023-02-16T00:00:00"/>
    <s v="Electronics"/>
    <s v="Cancelled"/>
    <n v="615"/>
    <n v="30.3"/>
    <n v="29.52"/>
    <n v="96"/>
    <x v="0"/>
    <n v="3"/>
    <s v="On Time"/>
  </r>
  <r>
    <x v="2"/>
    <d v="2022-12-03T00:00:00"/>
    <d v="2022-12-04T00:00:00"/>
    <s v="Office Supplies"/>
    <s v="Pending"/>
    <n v="619"/>
    <n v="38.380000000000003"/>
    <n v="35.020000000000003"/>
    <n v="34"/>
    <x v="0"/>
    <n v="1"/>
    <s v="On Time"/>
  </r>
  <r>
    <x v="1"/>
    <d v="2022-10-13T00:00:00"/>
    <d v="2022-10-17T00:00:00"/>
    <s v="Office Supplies"/>
    <s v="Delivered"/>
    <n v="1396"/>
    <n v="94.75"/>
    <n v="84.06"/>
    <n v="210"/>
    <x v="0"/>
    <n v="4"/>
    <s v="On Time"/>
  </r>
  <r>
    <x v="2"/>
    <d v="2022-03-13T00:00:00"/>
    <d v="2022-03-24T00:00:00"/>
    <s v="MRO"/>
    <s v="Delivered"/>
    <n v="1945"/>
    <n v="11.28"/>
    <n v="9.98"/>
    <n v="94"/>
    <x v="0"/>
    <n v="11"/>
    <s v="Delayed"/>
  </r>
  <r>
    <x v="1"/>
    <d v="2022-10-13T00:00:00"/>
    <d v="2022-10-18T00:00:00"/>
    <s v="Packaging"/>
    <s v="Delivered"/>
    <n v="735"/>
    <n v="18.489999999999998"/>
    <n v="15.89"/>
    <n v="113"/>
    <x v="1"/>
    <n v="5"/>
    <s v="On Time"/>
  </r>
  <r>
    <x v="4"/>
    <d v="2022-12-26T00:00:00"/>
    <d v="2023-01-11T00:00:00"/>
    <s v="Office Supplies"/>
    <s v="Pending"/>
    <n v="1865"/>
    <n v="30.29"/>
    <n v="26.83"/>
    <n v="56"/>
    <x v="0"/>
    <n v="16"/>
    <s v="Delayed"/>
  </r>
  <r>
    <x v="3"/>
    <d v="2023-10-19T00:00:00"/>
    <d v="2023-10-24T00:00:00"/>
    <s v="Electronics"/>
    <s v="Cancelled"/>
    <n v="675"/>
    <n v="13.69"/>
    <n v="11.84"/>
    <n v="52"/>
    <x v="0"/>
    <n v="5"/>
    <s v="On Time"/>
  </r>
  <r>
    <x v="2"/>
    <d v="2023-06-06T00:00:00"/>
    <d v="2023-06-22T00:00:00"/>
    <s v="MRO"/>
    <s v="Pending"/>
    <n v="1361"/>
    <n v="28.57"/>
    <n v="24.29"/>
    <n v="65"/>
    <x v="0"/>
    <n v="16"/>
    <s v="Delayed"/>
  </r>
  <r>
    <x v="2"/>
    <d v="2023-02-14T00:00:00"/>
    <d v="2023-02-15T00:00:00"/>
    <s v="Raw Materials"/>
    <s v="Delivered"/>
    <n v="903"/>
    <n v="66.53"/>
    <n v="60.15"/>
    <n v="29"/>
    <x v="0"/>
    <n v="1"/>
    <s v="On Time"/>
  </r>
  <r>
    <x v="3"/>
    <d v="2023-07-04T00:00:00"/>
    <d v="2023-07-11T00:00:00"/>
    <s v="MRO"/>
    <s v="Delivered"/>
    <n v="1011"/>
    <n v="98.47"/>
    <n v="97.06"/>
    <n v="91"/>
    <x v="0"/>
    <n v="7"/>
    <s v="On Time"/>
  </r>
  <r>
    <x v="1"/>
    <d v="2022-12-06T00:00:00"/>
    <d v="2022-12-24T00:00:00"/>
    <s v="Electronics"/>
    <s v="Delivered"/>
    <n v="1712"/>
    <n v="88.17"/>
    <n v="85.86"/>
    <n v="246"/>
    <x v="0"/>
    <n v="18"/>
    <s v="Delayed"/>
  </r>
  <r>
    <x v="3"/>
    <d v="2022-04-29T00:00:00"/>
    <d v="2022-05-13T00:00:00"/>
    <s v="Electronics"/>
    <s v="Partially Delivered"/>
    <n v="539"/>
    <n v="33.85"/>
    <n v="30.57"/>
    <n v="34"/>
    <x v="1"/>
    <n v="14"/>
    <s v="Delayed"/>
  </r>
  <r>
    <x v="1"/>
    <d v="2022-09-25T00:00:00"/>
    <d v="2022-10-05T00:00:00"/>
    <s v="Office Supplies"/>
    <s v="Delivered"/>
    <n v="1459"/>
    <n v="45.94"/>
    <n v="42.56"/>
    <n v="212"/>
    <x v="1"/>
    <n v="10"/>
    <s v="Delayed"/>
  </r>
  <r>
    <x v="2"/>
    <d v="2022-07-02T00:00:00"/>
    <d v="2022-07-06T00:00:00"/>
    <s v="MRO"/>
    <s v="Delivered"/>
    <n v="834"/>
    <n v="65.02"/>
    <n v="56.19"/>
    <m/>
    <x v="0"/>
    <n v="4"/>
    <s v="On Time"/>
  </r>
  <r>
    <x v="2"/>
    <d v="2023-08-18T00:00:00"/>
    <d v="2023-09-01T00:00:00"/>
    <s v="Packaging"/>
    <s v="Partially Delivered"/>
    <n v="1177"/>
    <n v="37.369999999999997"/>
    <n v="34.270000000000003"/>
    <n v="60"/>
    <x v="0"/>
    <n v="14"/>
    <s v="Delayed"/>
  </r>
  <r>
    <x v="1"/>
    <d v="2022-09-29T00:00:00"/>
    <d v="2022-10-19T00:00:00"/>
    <s v="MRO"/>
    <s v="Delivered"/>
    <n v="1466"/>
    <n v="68.819999999999993"/>
    <n v="66.819999999999993"/>
    <n v="211"/>
    <x v="0"/>
    <n v="20"/>
    <s v="Delayed"/>
  </r>
  <r>
    <x v="4"/>
    <d v="2022-02-09T00:00:00"/>
    <d v="2022-02-13T00:00:00"/>
    <s v="Electronics"/>
    <s v="Delivered"/>
    <n v="1884"/>
    <n v="47.08"/>
    <n v="44.31"/>
    <n v="54"/>
    <x v="0"/>
    <n v="4"/>
    <s v="On Time"/>
  </r>
  <r>
    <x v="3"/>
    <d v="2022-04-22T00:00:00"/>
    <d v="2022-05-08T00:00:00"/>
    <s v="Electronics"/>
    <s v="Delivered"/>
    <n v="295"/>
    <n v="60.58"/>
    <n v="57.32"/>
    <n v="31"/>
    <x v="0"/>
    <n v="16"/>
    <s v="Delayed"/>
  </r>
  <r>
    <x v="2"/>
    <d v="2023-09-03T00:00:00"/>
    <d v="2023-09-04T00:00:00"/>
    <s v="Raw Materials"/>
    <s v="Delivered"/>
    <n v="1249"/>
    <n v="54.18"/>
    <n v="47.29"/>
    <n v="59"/>
    <x v="0"/>
    <n v="1"/>
    <s v="On Time"/>
  </r>
  <r>
    <x v="1"/>
    <d v="2023-03-21T00:00:00"/>
    <d v="2023-04-09T00:00:00"/>
    <s v="Raw Materials"/>
    <s v="Delivered"/>
    <n v="1112"/>
    <n v="39.06"/>
    <n v="33.6"/>
    <n v="184"/>
    <x v="1"/>
    <n v="19"/>
    <s v="Delayed"/>
  </r>
  <r>
    <x v="2"/>
    <d v="2022-12-20T00:00:00"/>
    <d v="2022-12-25T00:00:00"/>
    <s v="Office Supplies"/>
    <s v="Delivered"/>
    <n v="1550"/>
    <n v="100.61"/>
    <n v="97.43"/>
    <n v="66"/>
    <x v="0"/>
    <n v="5"/>
    <s v="On Time"/>
  </r>
  <r>
    <x v="1"/>
    <d v="2022-11-18T00:00:00"/>
    <d v="2022-11-19T00:00:00"/>
    <s v="Electronics"/>
    <s v="Delivered"/>
    <n v="1755"/>
    <n v="82.66"/>
    <n v="73.67"/>
    <n v="258"/>
    <x v="1"/>
    <n v="1"/>
    <s v="On Time"/>
  </r>
  <r>
    <x v="2"/>
    <d v="2023-03-23T00:00:00"/>
    <d v="2023-03-31T00:00:00"/>
    <s v="Raw Materials"/>
    <s v="Delivered"/>
    <n v="808"/>
    <n v="24.19"/>
    <n v="21.64"/>
    <n v="39"/>
    <x v="0"/>
    <n v="8"/>
    <s v="Delayed"/>
  </r>
  <r>
    <x v="0"/>
    <d v="2023-09-13T00:00:00"/>
    <d v="2023-09-19T00:00:00"/>
    <s v="Raw Materials"/>
    <s v="Partially Delivered"/>
    <n v="587"/>
    <n v="96.98"/>
    <n v="95.35"/>
    <n v="14"/>
    <x v="0"/>
    <n v="6"/>
    <s v="On Time"/>
  </r>
  <r>
    <x v="4"/>
    <d v="2023-06-08T00:00:00"/>
    <d v="2023-06-11T00:00:00"/>
    <s v="MRO"/>
    <s v="Delivered"/>
    <n v="1940"/>
    <n v="58.45"/>
    <n v="50.29"/>
    <n v="54"/>
    <x v="0"/>
    <n v="3"/>
    <s v="On Time"/>
  </r>
  <r>
    <x v="3"/>
    <d v="2022-04-29T00:00:00"/>
    <d v="2022-05-11T00:00:00"/>
    <s v="Office Supplies"/>
    <s v="Cancelled"/>
    <n v="1891"/>
    <n v="91.87"/>
    <n v="80.28"/>
    <n v="158"/>
    <x v="0"/>
    <n v="12"/>
    <s v="Delayed"/>
  </r>
  <r>
    <x v="4"/>
    <d v="2023-01-30T00:00:00"/>
    <d v="2023-02-16T00:00:00"/>
    <s v="Packaging"/>
    <s v="Delivered"/>
    <n v="970"/>
    <n v="86.91"/>
    <n v="78.44"/>
    <n v="18"/>
    <x v="0"/>
    <n v="17"/>
    <s v="Delayed"/>
  </r>
  <r>
    <x v="4"/>
    <d v="2023-08-14T00:00:00"/>
    <d v="2023-08-31T00:00:00"/>
    <s v="MRO"/>
    <s v="Delivered"/>
    <n v="457"/>
    <n v="52.85"/>
    <n v="50.34"/>
    <n v="16"/>
    <x v="0"/>
    <n v="17"/>
    <s v="Delayed"/>
  </r>
  <r>
    <x v="3"/>
    <d v="2022-07-14T00:00:00"/>
    <d v="2022-07-27T00:00:00"/>
    <s v="Office Supplies"/>
    <s v="Cancelled"/>
    <n v="574"/>
    <n v="12.38"/>
    <n v="11.47"/>
    <m/>
    <x v="1"/>
    <n v="13"/>
    <s v="Delayed"/>
  </r>
  <r>
    <x v="4"/>
    <d v="2022-09-18T00:00:00"/>
    <d v="2022-09-20T00:00:00"/>
    <s v="Office Supplies"/>
    <s v="Delivered"/>
    <n v="877"/>
    <n v="35.549999999999997"/>
    <n v="34.69"/>
    <n v="24"/>
    <x v="0"/>
    <n v="2"/>
    <s v="On Time"/>
  </r>
  <r>
    <x v="0"/>
    <d v="2022-02-15T00:00:00"/>
    <d v="2022-02-27T00:00:00"/>
    <s v="MRO"/>
    <s v="Delivered"/>
    <n v="1579"/>
    <n v="59.04"/>
    <n v="50.95"/>
    <n v="29"/>
    <x v="0"/>
    <n v="12"/>
    <s v="Delayed"/>
  </r>
  <r>
    <x v="1"/>
    <d v="2023-12-27T00:00:00"/>
    <d v="2023-12-28T00:00:00"/>
    <s v="Raw Materials"/>
    <s v="Delivered"/>
    <n v="952"/>
    <n v="74.72"/>
    <n v="69.73"/>
    <m/>
    <x v="0"/>
    <n v="1"/>
    <s v="On Time"/>
  </r>
  <r>
    <x v="3"/>
    <d v="2023-03-23T00:00:00"/>
    <d v="2023-03-26T00:00:00"/>
    <s v="Raw Materials"/>
    <s v="Pending"/>
    <n v="1898"/>
    <n v="35.53"/>
    <n v="33.25"/>
    <n v="187"/>
    <x v="0"/>
    <n v="3"/>
    <s v="On Time"/>
  </r>
  <r>
    <x v="1"/>
    <d v="2022-01-02T00:00:00"/>
    <d v="2022-01-06T00:00:00"/>
    <s v="Packaging"/>
    <s v="Delivered"/>
    <n v="85"/>
    <n v="22.54"/>
    <n v="20.68"/>
    <n v="6"/>
    <x v="0"/>
    <n v="4"/>
    <s v="On Time"/>
  </r>
  <r>
    <x v="2"/>
    <d v="2023-06-17T00:00:00"/>
    <d v="2023-06-28T00:00:00"/>
    <s v="Packaging"/>
    <s v="Pending"/>
    <n v="734"/>
    <n v="92.38"/>
    <n v="78.92"/>
    <n v="34"/>
    <x v="1"/>
    <n v="11"/>
    <s v="Delayed"/>
  </r>
  <r>
    <x v="0"/>
    <d v="2023-07-06T00:00:00"/>
    <d v="2023-07-18T00:00:00"/>
    <s v="Office Supplies"/>
    <s v="Delivered"/>
    <n v="69"/>
    <n v="107.47"/>
    <n v="105.53"/>
    <m/>
    <x v="0"/>
    <n v="12"/>
    <s v="Delayed"/>
  </r>
  <r>
    <x v="1"/>
    <d v="2023-12-05T00:00:00"/>
    <d v="2023-12-11T00:00:00"/>
    <s v="Packaging"/>
    <s v="Delivered"/>
    <n v="370"/>
    <n v="63.9"/>
    <n v="55.79"/>
    <n v="59"/>
    <x v="0"/>
    <n v="6"/>
    <s v="On Time"/>
  </r>
  <r>
    <x v="1"/>
    <d v="2023-11-18T00:00:00"/>
    <d v="2023-12-03T00:00:00"/>
    <s v="MRO"/>
    <s v="Delivered"/>
    <n v="1849"/>
    <n v="28.25"/>
    <n v="27.53"/>
    <n v="271"/>
    <x v="0"/>
    <n v="15"/>
    <s v="Delayed"/>
  </r>
  <r>
    <x v="2"/>
    <d v="2023-01-08T00:00:00"/>
    <d v="2023-01-14T00:00:00"/>
    <s v="Electronics"/>
    <s v="Delivered"/>
    <n v="449"/>
    <n v="12.35"/>
    <n v="10.67"/>
    <n v="29"/>
    <x v="0"/>
    <n v="6"/>
    <s v="On Time"/>
  </r>
  <r>
    <x v="3"/>
    <d v="2023-03-18T00:00:00"/>
    <d v="2023-03-21T00:00:00"/>
    <s v="Office Supplies"/>
    <s v="Delivered"/>
    <n v="703"/>
    <n v="98.75"/>
    <n v="86.78"/>
    <n v="59"/>
    <x v="0"/>
    <n v="3"/>
    <s v="On Time"/>
  </r>
  <r>
    <x v="2"/>
    <d v="2022-03-13T00:00:00"/>
    <d v="2022-03-28T00:00:00"/>
    <s v="Electronics"/>
    <s v="Delivered"/>
    <n v="1021"/>
    <n v="20.8"/>
    <n v="18.23"/>
    <n v="37"/>
    <x v="0"/>
    <n v="15"/>
    <s v="Delayed"/>
  </r>
  <r>
    <x v="3"/>
    <d v="2023-11-12T00:00:00"/>
    <d v="2023-11-19T00:00:00"/>
    <s v="Office Supplies"/>
    <s v="Delivered"/>
    <n v="1956"/>
    <n v="68.69"/>
    <n v="65.09"/>
    <m/>
    <x v="0"/>
    <n v="7"/>
    <s v="On Time"/>
  </r>
  <r>
    <x v="1"/>
    <d v="2022-12-05T00:00:00"/>
    <d v="2022-12-12T00:00:00"/>
    <s v="Office Supplies"/>
    <s v="Partially Delivered"/>
    <n v="520"/>
    <n v="36.57"/>
    <n v="34.78"/>
    <n v="67"/>
    <x v="1"/>
    <n v="7"/>
    <s v="On Time"/>
  </r>
  <r>
    <x v="1"/>
    <d v="2023-10-01T00:00:00"/>
    <d v="2023-10-12T00:00:00"/>
    <s v="MRO"/>
    <s v="Delivered"/>
    <n v="1216"/>
    <n v="66.16"/>
    <n v="63"/>
    <n v="179"/>
    <x v="1"/>
    <n v="11"/>
    <s v="Delayed"/>
  </r>
  <r>
    <x v="1"/>
    <d v="2023-11-11T00:00:00"/>
    <d v="2023-11-29T00:00:00"/>
    <s v="Packaging"/>
    <s v="Pending"/>
    <n v="1427"/>
    <n v="93.99"/>
    <n v="83.6"/>
    <n v="213"/>
    <x v="0"/>
    <n v="18"/>
    <s v="Delayed"/>
  </r>
  <r>
    <x v="4"/>
    <d v="2022-05-08T00:00:00"/>
    <d v="2022-05-10T00:00:00"/>
    <s v="Electronics"/>
    <s v="Delivered"/>
    <n v="883"/>
    <n v="29.15"/>
    <n v="25.75"/>
    <n v="14"/>
    <x v="0"/>
    <n v="2"/>
    <s v="On Time"/>
  </r>
  <r>
    <x v="1"/>
    <d v="2022-11-04T00:00:00"/>
    <d v="2022-11-11T00:00:00"/>
    <s v="Packaging"/>
    <s v="Partially Delivered"/>
    <n v="1873"/>
    <n v="11.54"/>
    <n v="9.89"/>
    <n v="284"/>
    <x v="1"/>
    <n v="7"/>
    <s v="On Time"/>
  </r>
  <r>
    <x v="4"/>
    <d v="2023-06-04T00:00:00"/>
    <d v="2023-06-06T00:00:00"/>
    <s v="Office Supplies"/>
    <s v="Delivered"/>
    <n v="776"/>
    <n v="24.22"/>
    <n v="22.53"/>
    <n v="27"/>
    <x v="0"/>
    <n v="2"/>
    <s v="On Time"/>
  </r>
  <r>
    <x v="1"/>
    <d v="2022-11-13T00:00:00"/>
    <d v="2022-11-24T00:00:00"/>
    <s v="Electronics"/>
    <s v="Delivered"/>
    <n v="903"/>
    <n v="95.55"/>
    <n v="92.45"/>
    <n v="149"/>
    <x v="1"/>
    <n v="11"/>
    <s v="Delayed"/>
  </r>
  <r>
    <x v="4"/>
    <d v="2023-11-14T00:00:00"/>
    <d v="2023-11-26T00:00:00"/>
    <s v="Electronics"/>
    <s v="Delivered"/>
    <n v="100"/>
    <n v="98.4"/>
    <n v="85.76"/>
    <n v="3"/>
    <x v="0"/>
    <n v="12"/>
    <s v="Delayed"/>
  </r>
  <r>
    <x v="4"/>
    <d v="2023-02-23T00:00:00"/>
    <d v="2023-03-08T00:00:00"/>
    <s v="Office Supplies"/>
    <s v="Delivered"/>
    <n v="1738"/>
    <n v="67.91"/>
    <n v="61.15"/>
    <m/>
    <x v="0"/>
    <n v="13"/>
    <s v="Delayed"/>
  </r>
  <r>
    <x v="1"/>
    <d v="2022-12-01T00:00:00"/>
    <d v="2022-12-14T00:00:00"/>
    <s v="Packaging"/>
    <s v="Delivered"/>
    <n v="1771"/>
    <n v="67.569999999999993"/>
    <n v="61.48"/>
    <n v="280"/>
    <x v="1"/>
    <n v="13"/>
    <s v="Delayed"/>
  </r>
  <r>
    <x v="4"/>
    <d v="2023-02-17T00:00:00"/>
    <d v="2023-02-23T00:00:00"/>
    <s v="Electronics"/>
    <s v="Delivered"/>
    <n v="624"/>
    <n v="74.39"/>
    <n v="66.3"/>
    <n v="18"/>
    <x v="1"/>
    <n v="6"/>
    <s v="On Time"/>
  </r>
  <r>
    <x v="0"/>
    <d v="2023-12-15T00:00:00"/>
    <d v="2023-12-31T00:00:00"/>
    <s v="Packaging"/>
    <s v="Partially Delivered"/>
    <n v="1263"/>
    <n v="28.75"/>
    <n v="27.1"/>
    <n v="26"/>
    <x v="0"/>
    <n v="16"/>
    <s v="Delayed"/>
  </r>
  <r>
    <x v="2"/>
    <d v="2022-10-30T00:00:00"/>
    <d v="2022-11-16T00:00:00"/>
    <s v="Electronics"/>
    <s v="Cancelled"/>
    <n v="1198"/>
    <n v="96.45"/>
    <n v="90.09"/>
    <m/>
    <x v="0"/>
    <n v="17"/>
    <s v="Delayed"/>
  </r>
  <r>
    <x v="4"/>
    <d v="2023-07-22T00:00:00"/>
    <d v="2023-07-25T00:00:00"/>
    <s v="Raw Materials"/>
    <s v="Delivered"/>
    <n v="199"/>
    <n v="51.98"/>
    <n v="45.64"/>
    <m/>
    <x v="1"/>
    <n v="3"/>
    <s v="On Time"/>
  </r>
  <r>
    <x v="4"/>
    <d v="2022-05-11T00:00:00"/>
    <d v="2022-05-14T00:00:00"/>
    <s v="MRO"/>
    <s v="Pending"/>
    <n v="363"/>
    <n v="45.37"/>
    <n v="38.729999999999997"/>
    <m/>
    <x v="0"/>
    <n v="3"/>
    <s v="On Time"/>
  </r>
  <r>
    <x v="0"/>
    <d v="2022-07-16T00:00:00"/>
    <d v="2022-07-22T00:00:00"/>
    <s v="Office Supplies"/>
    <s v="Delivered"/>
    <n v="619"/>
    <n v="58.4"/>
    <n v="51.04"/>
    <m/>
    <x v="0"/>
    <n v="6"/>
    <s v="On Time"/>
  </r>
  <r>
    <x v="0"/>
    <d v="2023-03-07T00:00:00"/>
    <d v="2023-03-18T00:00:00"/>
    <s v="MRO"/>
    <s v="Delivered"/>
    <n v="1415"/>
    <n v="15.22"/>
    <n v="13.56"/>
    <n v="30"/>
    <x v="0"/>
    <n v="11"/>
    <s v="Delayed"/>
  </r>
  <r>
    <x v="3"/>
    <d v="2023-11-12T00:00:00"/>
    <d v="2023-11-23T00:00:00"/>
    <s v="Packaging"/>
    <s v="Delivered"/>
    <n v="354"/>
    <n v="27.71"/>
    <n v="23.87"/>
    <n v="39"/>
    <x v="1"/>
    <n v="11"/>
    <s v="Delayed"/>
  </r>
  <r>
    <x v="2"/>
    <d v="2023-01-24T00:00:00"/>
    <d v="2023-02-03T00:00:00"/>
    <s v="MRO"/>
    <s v="Delivered"/>
    <n v="1765"/>
    <n v="81.010000000000005"/>
    <n v="78.430000000000007"/>
    <n v="78"/>
    <x v="0"/>
    <n v="10"/>
    <s v="Delayed"/>
  </r>
  <r>
    <x v="3"/>
    <d v="2023-11-25T00:00:00"/>
    <d v="2023-12-09T00:00:00"/>
    <s v="MRO"/>
    <s v="Delivered"/>
    <n v="731"/>
    <n v="19.37"/>
    <n v="17.3"/>
    <n v="69"/>
    <x v="1"/>
    <n v="14"/>
    <s v="Delayed"/>
  </r>
  <r>
    <x v="4"/>
    <d v="2022-06-28T00:00:00"/>
    <d v="2022-07-13T00:00:00"/>
    <s v="MRO"/>
    <s v="Delivered"/>
    <n v="887"/>
    <n v="65.89"/>
    <n v="59.67"/>
    <n v="29"/>
    <x v="0"/>
    <n v="15"/>
    <s v="Delayed"/>
  </r>
  <r>
    <x v="0"/>
    <d v="2023-09-23T00:00:00"/>
    <d v="2023-09-25T00:00:00"/>
    <s v="MRO"/>
    <s v="Delivered"/>
    <n v="1856"/>
    <n v="35.29"/>
    <n v="32.409999999999997"/>
    <n v="26"/>
    <x v="0"/>
    <n v="2"/>
    <s v="On Time"/>
  </r>
  <r>
    <x v="4"/>
    <d v="2023-08-06T00:00:00"/>
    <d v="2023-08-18T00:00:00"/>
    <s v="Office Supplies"/>
    <s v="Delivered"/>
    <n v="1127"/>
    <n v="49.32"/>
    <n v="46.49"/>
    <n v="30"/>
    <x v="0"/>
    <n v="12"/>
    <s v="Delayed"/>
  </r>
  <r>
    <x v="1"/>
    <d v="2022-11-05T00:00:00"/>
    <d v="2022-11-19T00:00:00"/>
    <s v="Raw Materials"/>
    <s v="Delivered"/>
    <n v="1052"/>
    <n v="37.78"/>
    <n v="32.6"/>
    <n v="162"/>
    <x v="0"/>
    <n v="14"/>
    <s v="Delayed"/>
  </r>
  <r>
    <x v="2"/>
    <d v="2023-02-20T00:00:00"/>
    <d v="2023-02-22T00:00:00"/>
    <s v="Raw Materials"/>
    <s v="Delivered"/>
    <n v="493"/>
    <n v="44.74"/>
    <n v="41.44"/>
    <n v="24"/>
    <x v="1"/>
    <n v="2"/>
    <s v="On Time"/>
  </r>
  <r>
    <x v="1"/>
    <d v="2023-07-16T00:00:00"/>
    <d v="2023-07-29T00:00:00"/>
    <s v="MRO"/>
    <s v="Partially Delivered"/>
    <n v="662"/>
    <n v="81.44"/>
    <n v="71.33"/>
    <n v="87"/>
    <x v="0"/>
    <n v="13"/>
    <s v="Delayed"/>
  </r>
  <r>
    <x v="0"/>
    <d v="2022-01-01T00:00:00"/>
    <d v="2022-01-07T00:00:00"/>
    <s v="Raw Materials"/>
    <s v="Delivered"/>
    <n v="1042"/>
    <n v="36.74"/>
    <n v="35.78"/>
    <n v="33"/>
    <x v="0"/>
    <n v="6"/>
    <s v="On Time"/>
  </r>
  <r>
    <x v="0"/>
    <d v="2022-10-21T00:00:00"/>
    <d v="2022-11-10T00:00:00"/>
    <s v="Office Supplies"/>
    <s v="Delivered"/>
    <n v="1126"/>
    <n v="55.22"/>
    <n v="50.38"/>
    <m/>
    <x v="0"/>
    <n v="20"/>
    <s v="Delayed"/>
  </r>
  <r>
    <x v="2"/>
    <d v="2022-08-04T00:00:00"/>
    <d v="2022-08-19T00:00:00"/>
    <s v="MRO"/>
    <s v="Delivered"/>
    <n v="1645"/>
    <n v="72.17"/>
    <n v="64"/>
    <n v="79"/>
    <x v="0"/>
    <n v="15"/>
    <s v="Delayed"/>
  </r>
  <r>
    <x v="3"/>
    <d v="2023-03-17T00:00:00"/>
    <d v="2023-03-20T00:00:00"/>
    <s v="Packaging"/>
    <s v="Delivered"/>
    <n v="1053"/>
    <n v="100.92"/>
    <n v="92.35"/>
    <n v="104"/>
    <x v="0"/>
    <n v="3"/>
    <s v="On Time"/>
  </r>
  <r>
    <x v="4"/>
    <d v="2023-08-17T00:00:00"/>
    <d v="2023-08-29T00:00:00"/>
    <s v="MRO"/>
    <s v="Delivered"/>
    <n v="1693"/>
    <n v="83.14"/>
    <n v="73.3"/>
    <n v="62"/>
    <x v="0"/>
    <n v="12"/>
    <s v="Delayed"/>
  </r>
  <r>
    <x v="4"/>
    <d v="2023-09-14T00:00:00"/>
    <d v="2023-10-03T00:00:00"/>
    <s v="Raw Materials"/>
    <s v="Pending"/>
    <n v="54"/>
    <n v="32.28"/>
    <n v="28.65"/>
    <n v="3"/>
    <x v="0"/>
    <n v="19"/>
    <s v="Delayed"/>
  </r>
  <r>
    <x v="4"/>
    <d v="2023-11-02T00:00:00"/>
    <d v="2023-11-07T00:00:00"/>
    <s v="Packaging"/>
    <s v="Delivered"/>
    <n v="1176"/>
    <n v="14.22"/>
    <n v="12.21"/>
    <n v="33"/>
    <x v="0"/>
    <n v="5"/>
    <s v="On Time"/>
  </r>
  <r>
    <x v="4"/>
    <d v="2022-11-26T00:00:00"/>
    <d v="2022-12-08T00:00:00"/>
    <s v="Raw Materials"/>
    <s v="Delivered"/>
    <n v="1269"/>
    <n v="35.28"/>
    <n v="33.700000000000003"/>
    <n v="35"/>
    <x v="0"/>
    <n v="12"/>
    <s v="Delayed"/>
  </r>
  <r>
    <x v="4"/>
    <d v="2023-04-22T00:00:00"/>
    <d v="2023-04-25T00:00:00"/>
    <s v="Raw Materials"/>
    <s v="Delivered"/>
    <n v="823"/>
    <n v="68.319999999999993"/>
    <n v="64.459999999999994"/>
    <n v="19"/>
    <x v="0"/>
    <n v="3"/>
    <s v="On Time"/>
  </r>
  <r>
    <x v="3"/>
    <d v="2023-03-29T00:00:00"/>
    <d v="2023-04-15T00:00:00"/>
    <s v="Electronics"/>
    <s v="Delivered"/>
    <n v="926"/>
    <n v="15.65"/>
    <n v="13.49"/>
    <n v="94"/>
    <x v="1"/>
    <n v="17"/>
    <s v="Delayed"/>
  </r>
  <r>
    <x v="1"/>
    <d v="2023-03-29T00:00:00"/>
    <d v="2023-04-09T00:00:00"/>
    <s v="Electronics"/>
    <s v="Cancelled"/>
    <n v="1041"/>
    <n v="58.5"/>
    <n v="52.54"/>
    <n v="170"/>
    <x v="1"/>
    <n v="11"/>
    <s v="Delayed"/>
  </r>
  <r>
    <x v="2"/>
    <d v="2023-11-23T00:00:00"/>
    <d v="2023-12-01T00:00:00"/>
    <s v="Electronics"/>
    <s v="Pending"/>
    <n v="933"/>
    <n v="70.72"/>
    <n v="65.47"/>
    <n v="42"/>
    <x v="0"/>
    <n v="8"/>
    <s v="Delayed"/>
  </r>
  <r>
    <x v="1"/>
    <d v="2023-06-08T00:00:00"/>
    <d v="2023-06-14T00:00:00"/>
    <s v="MRO"/>
    <s v="Delivered"/>
    <n v="96"/>
    <n v="86.13"/>
    <n v="80.319999999999993"/>
    <n v="12"/>
    <x v="1"/>
    <n v="6"/>
    <s v="On Time"/>
  </r>
  <r>
    <x v="4"/>
    <d v="2023-04-30T00:00:00"/>
    <d v="2023-05-13T00:00:00"/>
    <s v="MRO"/>
    <s v="Delivered"/>
    <n v="916"/>
    <n v="21.06"/>
    <n v="19.53"/>
    <n v="25"/>
    <x v="0"/>
    <n v="13"/>
    <s v="Delayed"/>
  </r>
  <r>
    <x v="3"/>
    <d v="2023-11-06T00:00:00"/>
    <d v="2023-11-15T00:00:00"/>
    <s v="Electronics"/>
    <s v="Delivered"/>
    <n v="985"/>
    <n v="83.85"/>
    <n v="80.88"/>
    <m/>
    <x v="1"/>
    <n v="9"/>
    <s v="Delayed"/>
  </r>
  <r>
    <x v="2"/>
    <d v="2022-03-28T00:00:00"/>
    <d v="2022-04-04T00:00:00"/>
    <s v="Raw Materials"/>
    <s v="Delivered"/>
    <n v="1893"/>
    <n v="55.14"/>
    <n v="50.1"/>
    <n v="98"/>
    <x v="0"/>
    <n v="7"/>
    <s v="On Time"/>
  </r>
  <r>
    <x v="1"/>
    <d v="2023-06-12T00:00:00"/>
    <d v="2023-06-28T00:00:00"/>
    <s v="MRO"/>
    <s v="Delivered"/>
    <n v="318"/>
    <n v="53.31"/>
    <n v="51.78"/>
    <m/>
    <x v="1"/>
    <n v="16"/>
    <s v="Delayed"/>
  </r>
  <r>
    <x v="0"/>
    <d v="2023-11-11T00:00:00"/>
    <d v="2023-11-16T00:00:00"/>
    <s v="Office Supplies"/>
    <s v="Pending"/>
    <n v="419"/>
    <n v="35.72"/>
    <n v="32.74"/>
    <n v="7"/>
    <x v="0"/>
    <n v="5"/>
    <s v="On Time"/>
  </r>
  <r>
    <x v="2"/>
    <d v="2023-10-11T00:00:00"/>
    <d v="2023-10-26T00:00:00"/>
    <s v="MRO"/>
    <s v="Delivered"/>
    <n v="685"/>
    <n v="92.51"/>
    <n v="90.05"/>
    <n v="38"/>
    <x v="0"/>
    <n v="15"/>
    <s v="Delayed"/>
  </r>
  <r>
    <x v="1"/>
    <d v="2023-09-27T00:00:00"/>
    <d v="2023-10-12T00:00:00"/>
    <s v="Office Supplies"/>
    <s v="Partially Delivered"/>
    <n v="1179"/>
    <n v="90.14"/>
    <n v="82.63"/>
    <n v="194"/>
    <x v="0"/>
    <n v="15"/>
    <s v="Delayed"/>
  </r>
  <r>
    <x v="0"/>
    <d v="2022-04-06T00:00:00"/>
    <d v="2022-04-17T00:00:00"/>
    <s v="MRO"/>
    <s v="Delivered"/>
    <n v="1732"/>
    <n v="35.01"/>
    <n v="34.18"/>
    <n v="40"/>
    <x v="0"/>
    <n v="11"/>
    <s v="Delayed"/>
  </r>
  <r>
    <x v="3"/>
    <d v="2022-08-29T00:00:00"/>
    <d v="2022-09-01T00:00:00"/>
    <s v="Office Supplies"/>
    <s v="Delivered"/>
    <n v="706"/>
    <n v="65.33"/>
    <n v="62.06"/>
    <n v="60"/>
    <x v="1"/>
    <n v="3"/>
    <s v="On Time"/>
  </r>
  <r>
    <x v="2"/>
    <d v="2023-11-20T00:00:00"/>
    <d v="2023-11-30T00:00:00"/>
    <s v="MRO"/>
    <s v="Cancelled"/>
    <n v="169"/>
    <n v="47.16"/>
    <n v="43.4"/>
    <m/>
    <x v="0"/>
    <n v="10"/>
    <s v="Delayed"/>
  </r>
  <r>
    <x v="2"/>
    <d v="2022-11-14T00:00:00"/>
    <d v="2022-11-20T00:00:00"/>
    <s v="Office Supplies"/>
    <s v="Pending"/>
    <n v="880"/>
    <n v="19.149999999999999"/>
    <n v="18.690000000000001"/>
    <m/>
    <x v="1"/>
    <n v="6"/>
    <s v="On Time"/>
  </r>
  <r>
    <x v="2"/>
    <d v="2022-08-19T00:00:00"/>
    <d v="2022-08-25T00:00:00"/>
    <s v="MRO"/>
    <s v="Delivered"/>
    <n v="1860"/>
    <n v="95.8"/>
    <n v="92.17"/>
    <n v="105"/>
    <x v="1"/>
    <n v="6"/>
    <s v="On Time"/>
  </r>
  <r>
    <x v="1"/>
    <d v="2022-07-23T00:00:00"/>
    <d v="2022-08-09T00:00:00"/>
    <s v="MRO"/>
    <s v="Delivered"/>
    <n v="1677"/>
    <n v="22.98"/>
    <n v="21.71"/>
    <n v="246"/>
    <x v="0"/>
    <n v="17"/>
    <s v="Delayed"/>
  </r>
  <r>
    <x v="3"/>
    <d v="2022-05-31T00:00:00"/>
    <d v="2022-06-07T00:00:00"/>
    <s v="Packaging"/>
    <s v="Partially Delivered"/>
    <n v="1131"/>
    <n v="97.43"/>
    <n v="91.28"/>
    <n v="103"/>
    <x v="0"/>
    <n v="7"/>
    <s v="On Time"/>
  </r>
  <r>
    <x v="4"/>
    <d v="2022-01-26T00:00:00"/>
    <d v="2022-02-03T00:00:00"/>
    <s v="Raw Materials"/>
    <s v="Cancelled"/>
    <n v="1419"/>
    <n v="50.14"/>
    <n v="43.46"/>
    <m/>
    <x v="0"/>
    <n v="8"/>
    <s v="Delayed"/>
  </r>
  <r>
    <x v="1"/>
    <d v="2022-02-17T00:00:00"/>
    <d v="2022-02-18T00:00:00"/>
    <s v="Raw Materials"/>
    <s v="Pending"/>
    <n v="790"/>
    <n v="26.8"/>
    <n v="25.62"/>
    <n v="115"/>
    <x v="0"/>
    <n v="1"/>
    <s v="On Time"/>
  </r>
  <r>
    <x v="2"/>
    <d v="2022-09-08T00:00:00"/>
    <d v="2022-09-27T00:00:00"/>
    <s v="MRO"/>
    <s v="Pending"/>
    <n v="1547"/>
    <n v="61.12"/>
    <n v="53.43"/>
    <n v="77"/>
    <x v="0"/>
    <n v="19"/>
    <s v="Delayed"/>
  </r>
  <r>
    <x v="1"/>
    <d v="2023-05-02T00:00:00"/>
    <d v="2023-05-20T00:00:00"/>
    <s v="Office Supplies"/>
    <s v="Cancelled"/>
    <n v="166"/>
    <n v="95.65"/>
    <n v="94.48"/>
    <n v="23"/>
    <x v="0"/>
    <n v="18"/>
    <s v="Delayed"/>
  </r>
  <r>
    <x v="0"/>
    <d v="2023-09-18T00:00:00"/>
    <d v="2023-09-21T00:00:00"/>
    <s v="Electronics"/>
    <s v="Delivered"/>
    <n v="1903"/>
    <n v="83.49"/>
    <n v="82.33"/>
    <n v="43"/>
    <x v="0"/>
    <n v="3"/>
    <s v="On Time"/>
  </r>
  <r>
    <x v="1"/>
    <d v="2022-03-16T00:00:00"/>
    <d v="2022-03-29T00:00:00"/>
    <s v="Office Supplies"/>
    <s v="Partially Delivered"/>
    <n v="840"/>
    <n v="83.42"/>
    <n v="80.349999999999994"/>
    <n v="153"/>
    <x v="0"/>
    <n v="13"/>
    <s v="Delayed"/>
  </r>
  <r>
    <x v="2"/>
    <d v="2023-03-01T00:00:00"/>
    <d v="2023-03-18T00:00:00"/>
    <s v="Raw Materials"/>
    <s v="Delivered"/>
    <n v="1466"/>
    <n v="77.37"/>
    <n v="70.349999999999994"/>
    <n v="72"/>
    <x v="0"/>
    <n v="17"/>
    <s v="Delayed"/>
  </r>
  <r>
    <x v="0"/>
    <d v="2023-10-07T00:00:00"/>
    <d v="2023-10-21T00:00:00"/>
    <s v="Office Supplies"/>
    <s v="Delivered"/>
    <n v="1981"/>
    <n v="95.5"/>
    <n v="94.39"/>
    <n v="49"/>
    <x v="0"/>
    <n v="14"/>
    <s v="Delayed"/>
  </r>
  <r>
    <x v="2"/>
    <d v="2023-08-13T00:00:00"/>
    <d v="2023-08-16T00:00:00"/>
    <s v="Packaging"/>
    <s v="Delivered"/>
    <n v="1062"/>
    <n v="35.549999999999997"/>
    <n v="32.380000000000003"/>
    <m/>
    <x v="0"/>
    <n v="3"/>
    <s v="On Time"/>
  </r>
  <r>
    <x v="0"/>
    <d v="2022-07-19T00:00:00"/>
    <d v="2022-07-30T00:00:00"/>
    <s v="MRO"/>
    <s v="Delivered"/>
    <n v="1714"/>
    <n v="55.67"/>
    <n v="55.09"/>
    <n v="42"/>
    <x v="0"/>
    <n v="11"/>
    <s v="Delayed"/>
  </r>
  <r>
    <x v="0"/>
    <d v="2023-12-15T00:00:00"/>
    <d v="2023-12-30T00:00:00"/>
    <s v="Office Supplies"/>
    <s v="Delivered"/>
    <n v="1131"/>
    <n v="33.35"/>
    <n v="31.28"/>
    <n v="23"/>
    <x v="0"/>
    <n v="15"/>
    <s v="Delayed"/>
  </r>
  <r>
    <x v="0"/>
    <d v="2023-01-29T00:00:00"/>
    <d v="2023-02-15T00:00:00"/>
    <s v="Office Supplies"/>
    <s v="Delivered"/>
    <n v="683"/>
    <n v="104.82"/>
    <n v="101.34"/>
    <m/>
    <x v="0"/>
    <n v="17"/>
    <s v="Delayed"/>
  </r>
  <r>
    <x v="2"/>
    <d v="2023-05-22T00:00:00"/>
    <d v="2023-06-09T00:00:00"/>
    <s v="Packaging"/>
    <s v="Partially Delivered"/>
    <n v="562"/>
    <n v="102.56"/>
    <n v="90.88"/>
    <n v="38"/>
    <x v="0"/>
    <n v="18"/>
    <s v="Delayed"/>
  </r>
  <r>
    <x v="0"/>
    <d v="2023-02-14T00:00:00"/>
    <d v="2023-02-20T00:00:00"/>
    <s v="Electronics"/>
    <s v="Delivered"/>
    <n v="1824"/>
    <n v="14.43"/>
    <n v="14.11"/>
    <n v="36"/>
    <x v="0"/>
    <n v="6"/>
    <s v="On Time"/>
  </r>
  <r>
    <x v="3"/>
    <d v="2022-09-07T00:00:00"/>
    <d v="2022-09-12T00:00:00"/>
    <s v="Electronics"/>
    <s v="Partially Delivered"/>
    <n v="851"/>
    <n v="76.44"/>
    <n v="74.760000000000005"/>
    <n v="91"/>
    <x v="0"/>
    <n v="5"/>
    <s v="On Time"/>
  </r>
  <r>
    <x v="3"/>
    <d v="2022-06-01T00:00:00"/>
    <d v="2022-06-03T00:00:00"/>
    <s v="Office Supplies"/>
    <s v="Delivered"/>
    <n v="1169"/>
    <n v="95.6"/>
    <n v="82.16"/>
    <n v="103"/>
    <x v="0"/>
    <n v="2"/>
    <s v="On Time"/>
  </r>
  <r>
    <x v="4"/>
    <d v="2023-11-03T00:00:00"/>
    <d v="2023-11-20T00:00:00"/>
    <s v="MRO"/>
    <s v="Delivered"/>
    <n v="1711"/>
    <n v="29.14"/>
    <n v="26.35"/>
    <n v="48"/>
    <x v="0"/>
    <n v="17"/>
    <s v="Delayed"/>
  </r>
  <r>
    <x v="3"/>
    <d v="2023-12-06T00:00:00"/>
    <d v="2023-12-12T00:00:00"/>
    <s v="Packaging"/>
    <s v="Pending"/>
    <n v="1191"/>
    <n v="68.14"/>
    <n v="61.71"/>
    <n v="112"/>
    <x v="0"/>
    <n v="6"/>
    <s v="On Time"/>
  </r>
  <r>
    <x v="4"/>
    <d v="2022-01-06T00:00:00"/>
    <d v="2022-01-14T00:00:00"/>
    <s v="Electronics"/>
    <s v="Delivered"/>
    <n v="609"/>
    <n v="92.39"/>
    <n v="82.75"/>
    <n v="29"/>
    <x v="0"/>
    <n v="8"/>
    <s v="Delayed"/>
  </r>
  <r>
    <x v="3"/>
    <d v="2022-04-20T00:00:00"/>
    <d v="2022-05-07T00:00:00"/>
    <s v="Office Supplies"/>
    <s v="Delivered"/>
    <n v="1674"/>
    <n v="13.25"/>
    <n v="11.77"/>
    <n v="181"/>
    <x v="0"/>
    <n v="17"/>
    <s v="Delayed"/>
  </r>
  <r>
    <x v="2"/>
    <d v="2023-03-12T00:00:00"/>
    <d v="2023-03-15T00:00:00"/>
    <s v="MRO"/>
    <s v="Delivered"/>
    <n v="537"/>
    <n v="77.86"/>
    <n v="71.180000000000007"/>
    <n v="20"/>
    <x v="0"/>
    <n v="3"/>
    <s v="On Time"/>
  </r>
  <r>
    <x v="4"/>
    <d v="2022-08-13T00:00:00"/>
    <d v="2022-08-31T00:00:00"/>
    <s v="Electronics"/>
    <s v="Delivered"/>
    <n v="1310"/>
    <n v="38.049999999999997"/>
    <n v="37"/>
    <n v="45"/>
    <x v="0"/>
    <n v="18"/>
    <s v="Delayed"/>
  </r>
  <r>
    <x v="1"/>
    <d v="2022-06-30T00:00:00"/>
    <d v="2022-07-10T00:00:00"/>
    <s v="Raw Materials"/>
    <s v="Delivered"/>
    <n v="1958"/>
    <n v="95.53"/>
    <n v="91.72"/>
    <n v="308"/>
    <x v="0"/>
    <n v="10"/>
    <s v="Delayed"/>
  </r>
  <r>
    <x v="1"/>
    <d v="2023-12-14T00:00:00"/>
    <d v="2023-12-17T00:00:00"/>
    <s v="Office Supplies"/>
    <s v="Delivered"/>
    <n v="946"/>
    <n v="108.6"/>
    <n v="101.78"/>
    <n v="146"/>
    <x v="0"/>
    <n v="3"/>
    <s v="On Time"/>
  </r>
  <r>
    <x v="3"/>
    <d v="2023-06-15T00:00:00"/>
    <d v="2023-06-21T00:00:00"/>
    <s v="Packaging"/>
    <s v="Partially Delivered"/>
    <n v="1345"/>
    <n v="103.06"/>
    <n v="95.14"/>
    <m/>
    <x v="0"/>
    <n v="6"/>
    <s v="On Time"/>
  </r>
  <r>
    <x v="1"/>
    <d v="2023-04-21T00:00:00"/>
    <d v="2023-05-10T00:00:00"/>
    <s v="MRO"/>
    <s v="Delivered"/>
    <n v="1262"/>
    <n v="56.63"/>
    <n v="51.46"/>
    <m/>
    <x v="1"/>
    <n v="19"/>
    <s v="Delayed"/>
  </r>
  <r>
    <x v="3"/>
    <d v="2022-02-21T00:00:00"/>
    <d v="2022-03-13T00:00:00"/>
    <s v="Office Supplies"/>
    <s v="Pending"/>
    <n v="753"/>
    <n v="88.02"/>
    <n v="79.92"/>
    <n v="75"/>
    <x v="0"/>
    <n v="20"/>
    <s v="Delayed"/>
  </r>
  <r>
    <x v="3"/>
    <d v="2023-07-25T00:00:00"/>
    <d v="2023-08-14T00:00:00"/>
    <s v="Electronics"/>
    <s v="Delivered"/>
    <n v="1520"/>
    <n v="93.75"/>
    <n v="81.63"/>
    <n v="149"/>
    <x v="0"/>
    <n v="20"/>
    <s v="Delayed"/>
  </r>
  <r>
    <x v="1"/>
    <d v="2022-09-13T00:00:00"/>
    <d v="2022-10-02T00:00:00"/>
    <s v="Office Supplies"/>
    <s v="Delivered"/>
    <n v="630"/>
    <n v="40.270000000000003"/>
    <n v="37.54"/>
    <n v="76"/>
    <x v="0"/>
    <n v="19"/>
    <s v="Delayed"/>
  </r>
  <r>
    <x v="1"/>
    <d v="2022-05-05T00:00:00"/>
    <d v="2022-05-06T00:00:00"/>
    <s v="Office Supplies"/>
    <s v="Delivered"/>
    <n v="839"/>
    <n v="86.29"/>
    <n v="82.51"/>
    <n v="110"/>
    <x v="0"/>
    <n v="1"/>
    <s v="On Time"/>
  </r>
  <r>
    <x v="0"/>
    <d v="2023-04-13T00:00:00"/>
    <d v="2023-05-02T00:00:00"/>
    <s v="Electronics"/>
    <s v="Delivered"/>
    <n v="910"/>
    <n v="14.33"/>
    <n v="14.07"/>
    <n v="27"/>
    <x v="0"/>
    <n v="19"/>
    <s v="Delayed"/>
  </r>
  <r>
    <x v="4"/>
    <d v="2022-05-17T00:00:00"/>
    <d v="2022-05-24T00:00:00"/>
    <s v="Raw Materials"/>
    <s v="Delivered"/>
    <n v="296"/>
    <n v="64.94"/>
    <n v="63.61"/>
    <m/>
    <x v="0"/>
    <n v="7"/>
    <s v="On Time"/>
  </r>
  <r>
    <x v="3"/>
    <d v="2023-04-21T00:00:00"/>
    <d v="2023-05-05T00:00:00"/>
    <s v="MRO"/>
    <s v="Delivered"/>
    <n v="1149"/>
    <n v="33"/>
    <n v="30.65"/>
    <n v="141"/>
    <x v="0"/>
    <n v="14"/>
    <s v="Delayed"/>
  </r>
  <r>
    <x v="1"/>
    <d v="2023-11-15T00:00:00"/>
    <d v="2023-11-16T00:00:00"/>
    <s v="Electronics"/>
    <s v="Delivered"/>
    <n v="203"/>
    <n v="23.14"/>
    <n v="20"/>
    <m/>
    <x v="1"/>
    <n v="1"/>
    <s v="On Time"/>
  </r>
  <r>
    <x v="4"/>
    <d v="2023-06-28T00:00:00"/>
    <d v="2023-07-16T00:00:00"/>
    <s v="Office Supplies"/>
    <s v="Delivered"/>
    <n v="1729"/>
    <n v="18.36"/>
    <n v="16.34"/>
    <n v="47"/>
    <x v="0"/>
    <n v="18"/>
    <s v="Delayed"/>
  </r>
  <r>
    <x v="1"/>
    <d v="2023-07-27T00:00:00"/>
    <d v="2023-08-06T00:00:00"/>
    <s v="Office Supplies"/>
    <s v="Delivered"/>
    <n v="1508"/>
    <n v="79.209999999999994"/>
    <n v="73.27"/>
    <n v="226"/>
    <x v="0"/>
    <n v="10"/>
    <s v="Delayed"/>
  </r>
  <r>
    <x v="1"/>
    <d v="2023-09-02T00:00:00"/>
    <d v="2023-09-15T00:00:00"/>
    <s v="Packaging"/>
    <s v="Partially Delivered"/>
    <n v="1046"/>
    <n v="44.65"/>
    <n v="40.1"/>
    <n v="165"/>
    <x v="1"/>
    <n v="13"/>
    <s v="Delayed"/>
  </r>
  <r>
    <x v="0"/>
    <d v="2022-11-21T00:00:00"/>
    <d v="2022-11-24T00:00:00"/>
    <s v="Office Supplies"/>
    <s v="Delivered"/>
    <n v="1159"/>
    <n v="78.989999999999995"/>
    <n v="71.69"/>
    <n v="14"/>
    <x v="0"/>
    <n v="3"/>
    <s v="On Time"/>
  </r>
  <r>
    <x v="3"/>
    <d v="2023-03-30T00:00:00"/>
    <d v="2023-04-05T00:00:00"/>
    <s v="Electronics"/>
    <s v="Delivered"/>
    <n v="746"/>
    <n v="16.989999999999998"/>
    <n v="15.35"/>
    <n v="69"/>
    <x v="1"/>
    <n v="6"/>
    <s v="On Time"/>
  </r>
  <r>
    <x v="3"/>
    <d v="2023-09-20T00:00:00"/>
    <d v="2023-10-06T00:00:00"/>
    <s v="Packaging"/>
    <s v="Delivered"/>
    <n v="1358"/>
    <n v="42.21"/>
    <n v="38.75"/>
    <n v="128"/>
    <x v="0"/>
    <n v="16"/>
    <s v="Delayed"/>
  </r>
  <r>
    <x v="2"/>
    <d v="2023-06-01T00:00:00"/>
    <d v="2023-06-12T00:00:00"/>
    <s v="Office Supplies"/>
    <s v="Delivered"/>
    <n v="1293"/>
    <n v="63.53"/>
    <n v="59.42"/>
    <n v="79"/>
    <x v="0"/>
    <n v="11"/>
    <s v="Delayed"/>
  </r>
  <r>
    <x v="0"/>
    <d v="2023-03-13T00:00:00"/>
    <d v="2023-03-24T00:00:00"/>
    <s v="Electronics"/>
    <s v="Delivered"/>
    <n v="1142"/>
    <n v="86.85"/>
    <n v="74.28"/>
    <n v="30"/>
    <x v="0"/>
    <n v="11"/>
    <s v="Delayed"/>
  </r>
  <r>
    <x v="4"/>
    <d v="2023-07-16T00:00:00"/>
    <d v="2023-07-27T00:00:00"/>
    <s v="MRO"/>
    <s v="Delivered"/>
    <n v="1120"/>
    <n v="42.17"/>
    <n v="37.47"/>
    <n v="33"/>
    <x v="0"/>
    <n v="11"/>
    <s v="Delayed"/>
  </r>
  <r>
    <x v="0"/>
    <d v="2023-04-02T00:00:00"/>
    <d v="2023-04-14T00:00:00"/>
    <s v="MRO"/>
    <s v="Delivered"/>
    <n v="1058"/>
    <n v="71.3"/>
    <n v="62.04"/>
    <m/>
    <x v="0"/>
    <n v="12"/>
    <s v="Delayed"/>
  </r>
  <r>
    <x v="3"/>
    <d v="2023-05-02T00:00:00"/>
    <d v="2023-05-14T00:00:00"/>
    <s v="MRO"/>
    <s v="Delivered"/>
    <n v="1823"/>
    <n v="70.66"/>
    <n v="66.92"/>
    <n v="202"/>
    <x v="0"/>
    <n v="12"/>
    <s v="Delayed"/>
  </r>
  <r>
    <x v="2"/>
    <d v="2023-04-06T00:00:00"/>
    <d v="2023-04-10T00:00:00"/>
    <s v="Office Supplies"/>
    <s v="Delivered"/>
    <n v="1007"/>
    <n v="33.29"/>
    <n v="28.48"/>
    <n v="49"/>
    <x v="0"/>
    <n v="4"/>
    <s v="On Time"/>
  </r>
  <r>
    <x v="2"/>
    <d v="2022-09-23T00:00:00"/>
    <d v="2022-10-08T00:00:00"/>
    <s v="Packaging"/>
    <s v="Delivered"/>
    <n v="1061"/>
    <n v="12.68"/>
    <n v="12.36"/>
    <n v="56"/>
    <x v="1"/>
    <n v="15"/>
    <s v="Delayed"/>
  </r>
  <r>
    <x v="3"/>
    <d v="2022-09-11T00:00:00"/>
    <d v="2022-09-26T00:00:00"/>
    <s v="MRO"/>
    <s v="Pending"/>
    <n v="502"/>
    <n v="91.84"/>
    <n v="82.33"/>
    <m/>
    <x v="0"/>
    <n v="15"/>
    <s v="Delayed"/>
  </r>
  <r>
    <x v="1"/>
    <d v="2023-10-15T00:00:00"/>
    <d v="2023-10-19T00:00:00"/>
    <s v="Packaging"/>
    <s v="Delivered"/>
    <n v="1277"/>
    <n v="13.17"/>
    <n v="11.63"/>
    <n v="199"/>
    <x v="1"/>
    <n v="4"/>
    <s v="On Time"/>
  </r>
  <r>
    <x v="0"/>
    <d v="2022-10-11T00:00:00"/>
    <d v="2022-10-24T00:00:00"/>
    <s v="Packaging"/>
    <s v="Delivered"/>
    <n v="961"/>
    <n v="92.72"/>
    <n v="88.49"/>
    <n v="22"/>
    <x v="0"/>
    <n v="13"/>
    <s v="Delayed"/>
  </r>
  <r>
    <x v="2"/>
    <d v="2023-06-18T00:00:00"/>
    <d v="2023-07-02T00:00:00"/>
    <s v="Packaging"/>
    <s v="Delivered"/>
    <n v="267"/>
    <n v="62.5"/>
    <n v="61.18"/>
    <n v="17"/>
    <x v="0"/>
    <n v="14"/>
    <s v="Delayed"/>
  </r>
  <r>
    <x v="1"/>
    <d v="2023-05-12T00:00:00"/>
    <d v="2023-05-18T00:00:00"/>
    <s v="Raw Materials"/>
    <s v="Cancelled"/>
    <n v="523"/>
    <n v="102.08"/>
    <n v="99.59"/>
    <m/>
    <x v="0"/>
    <n v="6"/>
    <s v="On Time"/>
  </r>
  <r>
    <x v="4"/>
    <d v="2023-10-04T00:00:00"/>
    <d v="2023-10-23T00:00:00"/>
    <s v="Electronics"/>
    <s v="Pending"/>
    <n v="481"/>
    <n v="90.49"/>
    <n v="77.17"/>
    <m/>
    <x v="0"/>
    <n v="19"/>
    <s v="Delayed"/>
  </r>
  <r>
    <x v="2"/>
    <d v="2022-09-02T00:00:00"/>
    <d v="2022-09-09T00:00:00"/>
    <s v="Office Supplies"/>
    <s v="Delivered"/>
    <n v="390"/>
    <n v="103.81"/>
    <n v="100.12"/>
    <n v="20"/>
    <x v="0"/>
    <n v="7"/>
    <s v="On Time"/>
  </r>
  <r>
    <x v="4"/>
    <d v="2022-10-09T00:00:00"/>
    <d v="2022-10-25T00:00:00"/>
    <s v="Packaging"/>
    <s v="Delivered"/>
    <n v="600"/>
    <n v="43.43"/>
    <n v="38.76"/>
    <n v="22"/>
    <x v="0"/>
    <n v="16"/>
    <s v="Delayed"/>
  </r>
  <r>
    <x v="4"/>
    <d v="2022-03-21T00:00:00"/>
    <d v="2022-03-31T00:00:00"/>
    <s v="Packaging"/>
    <s v="Cancelled"/>
    <n v="1362"/>
    <n v="46.64"/>
    <n v="42.85"/>
    <n v="33"/>
    <x v="0"/>
    <n v="10"/>
    <s v="Delayed"/>
  </r>
  <r>
    <x v="1"/>
    <d v="2024-01-01T00:00:00"/>
    <d v="2024-01-04T00:00:00"/>
    <s v="Electronics"/>
    <s v="Pending"/>
    <n v="1327"/>
    <n v="59.57"/>
    <n v="56.44"/>
    <n v="169"/>
    <x v="0"/>
    <n v="3"/>
    <s v="On Time"/>
  </r>
  <r>
    <x v="0"/>
    <d v="2022-08-29T00:00:00"/>
    <d v="2022-09-06T00:00:00"/>
    <s v="Office Supplies"/>
    <s v="Pending"/>
    <n v="406"/>
    <n v="91.73"/>
    <n v="89.13"/>
    <m/>
    <x v="0"/>
    <n v="8"/>
    <s v="Delayed"/>
  </r>
  <r>
    <x v="2"/>
    <d v="2022-10-06T00:00:00"/>
    <d v="2022-10-18T00:00:00"/>
    <s v="Raw Materials"/>
    <s v="Partially Delivered"/>
    <n v="72"/>
    <n v="103"/>
    <n v="89.49"/>
    <n v="1"/>
    <x v="1"/>
    <n v="12"/>
    <s v="Delayed"/>
  </r>
  <r>
    <x v="2"/>
    <d v="2022-12-10T00:00:00"/>
    <d v="2022-12-20T00:00:00"/>
    <s v="Office Supplies"/>
    <s v="Delivered"/>
    <n v="1835"/>
    <n v="83.5"/>
    <n v="82.36"/>
    <n v="85"/>
    <x v="1"/>
    <n v="10"/>
    <s v="Delayed"/>
  </r>
  <r>
    <x v="1"/>
    <d v="2022-11-24T00:00:00"/>
    <d v="2022-12-10T00:00:00"/>
    <s v="Electronics"/>
    <s v="Pending"/>
    <n v="571"/>
    <n v="49.98"/>
    <n v="45.58"/>
    <m/>
    <x v="1"/>
    <n v="16"/>
    <s v="Delayed"/>
  </r>
  <r>
    <x v="4"/>
    <d v="2023-07-08T00:00:00"/>
    <d v="2023-07-09T00:00:00"/>
    <s v="Packaging"/>
    <s v="Delivered"/>
    <n v="1831"/>
    <n v="52.24"/>
    <n v="50.44"/>
    <n v="60"/>
    <x v="0"/>
    <n v="1"/>
    <s v="On Time"/>
  </r>
  <r>
    <x v="3"/>
    <d v="2022-03-24T00:00:00"/>
    <d v="2022-04-07T00:00:00"/>
    <s v="Office Supplies"/>
    <s v="Pending"/>
    <n v="1910"/>
    <n v="77.150000000000006"/>
    <n v="68.489999999999995"/>
    <n v="170"/>
    <x v="0"/>
    <n v="14"/>
    <s v="Delayed"/>
  </r>
  <r>
    <x v="2"/>
    <d v="2022-05-22T00:00:00"/>
    <d v="2022-05-31T00:00:00"/>
    <s v="Electronics"/>
    <s v="Partially Delivered"/>
    <n v="1173"/>
    <n v="32.119999999999997"/>
    <n v="29.18"/>
    <m/>
    <x v="0"/>
    <n v="9"/>
    <s v="Delayed"/>
  </r>
  <r>
    <x v="4"/>
    <d v="2022-06-04T00:00:00"/>
    <d v="2022-06-17T00:00:00"/>
    <s v="Packaging"/>
    <s v="Partially Delivered"/>
    <n v="851"/>
    <n v="20.440000000000001"/>
    <n v="19.22"/>
    <n v="22"/>
    <x v="0"/>
    <n v="13"/>
    <s v="Delayed"/>
  </r>
  <r>
    <x v="4"/>
    <d v="2022-08-25T00:00:00"/>
    <d v="2022-09-07T00:00:00"/>
    <s v="MRO"/>
    <s v="Cancelled"/>
    <n v="1253"/>
    <n v="43.38"/>
    <n v="38.01"/>
    <n v="34"/>
    <x v="0"/>
    <n v="13"/>
    <s v="Delayed"/>
  </r>
  <r>
    <x v="0"/>
    <d v="2023-01-28T00:00:00"/>
    <d v="2023-02-15T00:00:00"/>
    <s v="Electronics"/>
    <s v="Delivered"/>
    <n v="1296"/>
    <n v="38"/>
    <n v="33.42"/>
    <n v="33"/>
    <x v="0"/>
    <n v="18"/>
    <s v="Delayed"/>
  </r>
  <r>
    <x v="3"/>
    <d v="2023-12-12T00:00:00"/>
    <d v="2023-12-30T00:00:00"/>
    <s v="Raw Materials"/>
    <s v="Delivered"/>
    <n v="1979"/>
    <n v="40.880000000000003"/>
    <n v="39.46"/>
    <n v="221"/>
    <x v="0"/>
    <n v="18"/>
    <s v="Delayed"/>
  </r>
  <r>
    <x v="2"/>
    <d v="2022-06-06T00:00:00"/>
    <d v="2022-06-19T00:00:00"/>
    <s v="Office Supplies"/>
    <s v="Delivered"/>
    <n v="811"/>
    <n v="31.8"/>
    <n v="30.33"/>
    <n v="58"/>
    <x v="0"/>
    <n v="13"/>
    <s v="Delayed"/>
  </r>
  <r>
    <x v="0"/>
    <d v="2023-12-25T00:00:00"/>
    <d v="2024-01-12T00:00:00"/>
    <s v="Electronics"/>
    <s v="Delivered"/>
    <n v="1732"/>
    <n v="15.37"/>
    <n v="14.7"/>
    <n v="38"/>
    <x v="0"/>
    <n v="18"/>
    <s v="Delayed"/>
  </r>
  <r>
    <x v="3"/>
    <d v="2022-08-08T00:00:00"/>
    <d v="2022-08-28T00:00:00"/>
    <s v="Packaging"/>
    <s v="Delivered"/>
    <n v="491"/>
    <n v="12.01"/>
    <n v="11.67"/>
    <n v="47"/>
    <x v="0"/>
    <n v="20"/>
    <s v="Delayed"/>
  </r>
  <r>
    <x v="2"/>
    <d v="2022-03-07T00:00:00"/>
    <d v="2022-03-11T00:00:00"/>
    <s v="Packaging"/>
    <s v="Cancelled"/>
    <n v="1681"/>
    <n v="99.88"/>
    <n v="96.38"/>
    <n v="90"/>
    <x v="0"/>
    <n v="4"/>
    <s v="On Time"/>
  </r>
  <r>
    <x v="0"/>
    <d v="2023-03-01T00:00:00"/>
    <d v="2023-03-05T00:00:00"/>
    <s v="Raw Materials"/>
    <s v="Partially Delivered"/>
    <n v="818"/>
    <n v="51.89"/>
    <n v="47.85"/>
    <n v="12"/>
    <x v="0"/>
    <n v="4"/>
    <s v="On Time"/>
  </r>
  <r>
    <x v="3"/>
    <d v="2023-02-22T00:00:00"/>
    <d v="2023-03-05T00:00:00"/>
    <s v="Office Supplies"/>
    <s v="Delivered"/>
    <n v="1065"/>
    <n v="47.49"/>
    <n v="41.42"/>
    <n v="113"/>
    <x v="0"/>
    <n v="11"/>
    <s v="Delayed"/>
  </r>
  <r>
    <x v="2"/>
    <d v="2022-12-05T00:00:00"/>
    <d v="2022-12-17T00:00:00"/>
    <s v="Packaging"/>
    <s v="Delivered"/>
    <n v="1398"/>
    <n v="75.08"/>
    <n v="67.09"/>
    <n v="57"/>
    <x v="0"/>
    <n v="12"/>
    <s v="Delayed"/>
  </r>
  <r>
    <x v="3"/>
    <d v="2023-07-10T00:00:00"/>
    <d v="2023-07-17T00:00:00"/>
    <s v="Packaging"/>
    <s v="Delivered"/>
    <n v="565"/>
    <n v="32.31"/>
    <n v="29.76"/>
    <n v="60"/>
    <x v="0"/>
    <n v="7"/>
    <s v="On Time"/>
  </r>
  <r>
    <x v="4"/>
    <d v="2023-04-23T00:00:00"/>
    <d v="2023-05-06T00:00:00"/>
    <s v="Packaging"/>
    <s v="Pending"/>
    <n v="1089"/>
    <n v="102.66"/>
    <n v="89.21"/>
    <n v="33"/>
    <x v="0"/>
    <n v="13"/>
    <s v="Delayed"/>
  </r>
  <r>
    <x v="1"/>
    <d v="2023-03-02T00:00:00"/>
    <d v="2023-03-04T00:00:00"/>
    <s v="Electronics"/>
    <s v="Delivered"/>
    <n v="841"/>
    <n v="86.43"/>
    <n v="83.77"/>
    <n v="125"/>
    <x v="1"/>
    <n v="2"/>
    <s v="On Time"/>
  </r>
  <r>
    <x v="1"/>
    <d v="2022-03-05T00:00:00"/>
    <d v="2022-03-16T00:00:00"/>
    <s v="Electronics"/>
    <s v="Delivered"/>
    <n v="385"/>
    <n v="18.23"/>
    <n v="17.739999999999998"/>
    <m/>
    <x v="0"/>
    <n v="11"/>
    <s v="Delayed"/>
  </r>
  <r>
    <x v="4"/>
    <d v="2022-07-31T00:00:00"/>
    <d v="2022-08-17T00:00:00"/>
    <s v="Office Supplies"/>
    <s v="Delivered"/>
    <n v="1832"/>
    <n v="49.01"/>
    <n v="41.86"/>
    <n v="52"/>
    <x v="0"/>
    <n v="17"/>
    <s v="Delayed"/>
  </r>
  <r>
    <x v="3"/>
    <d v="2023-03-07T00:00:00"/>
    <d v="2023-03-27T00:00:00"/>
    <s v="Raw Materials"/>
    <s v="Delivered"/>
    <n v="307"/>
    <n v="95.36"/>
    <n v="83.63"/>
    <n v="29"/>
    <x v="0"/>
    <n v="20"/>
    <s v="Delayed"/>
  </r>
  <r>
    <x v="4"/>
    <d v="2023-02-03T00:00:00"/>
    <d v="2023-02-08T00:00:00"/>
    <s v="Office Supplies"/>
    <s v="Delivered"/>
    <n v="546"/>
    <n v="101.2"/>
    <n v="97.82"/>
    <n v="21"/>
    <x v="0"/>
    <n v="5"/>
    <s v="On Time"/>
  </r>
  <r>
    <x v="1"/>
    <d v="2023-08-22T00:00:00"/>
    <d v="2023-09-11T00:00:00"/>
    <s v="Raw Materials"/>
    <s v="Delivered"/>
    <n v="945"/>
    <n v="57.01"/>
    <n v="55.14"/>
    <n v="147"/>
    <x v="1"/>
    <n v="20"/>
    <s v="Delayed"/>
  </r>
  <r>
    <x v="1"/>
    <d v="2023-12-14T00:00:00"/>
    <d v="2023-12-27T00:00:00"/>
    <s v="MRO"/>
    <s v="Pending"/>
    <n v="209"/>
    <n v="72.709999999999994"/>
    <n v="64.34"/>
    <n v="39"/>
    <x v="0"/>
    <n v="13"/>
    <s v="Delayed"/>
  </r>
  <r>
    <x v="1"/>
    <d v="2023-08-13T00:00:00"/>
    <d v="2023-08-23T00:00:00"/>
    <s v="Raw Materials"/>
    <s v="Delivered"/>
    <n v="901"/>
    <n v="108.63"/>
    <n v="106.3"/>
    <n v="141"/>
    <x v="0"/>
    <n v="10"/>
    <s v="Delayed"/>
  </r>
  <r>
    <x v="4"/>
    <d v="2023-01-25T00:00:00"/>
    <d v="2023-02-11T00:00:00"/>
    <s v="Packaging"/>
    <s v="Delivered"/>
    <n v="1737"/>
    <n v="32.700000000000003"/>
    <n v="31.02"/>
    <n v="48"/>
    <x v="0"/>
    <n v="17"/>
    <s v="Delayed"/>
  </r>
  <r>
    <x v="3"/>
    <d v="2023-05-04T00:00:00"/>
    <d v="2023-05-22T00:00:00"/>
    <s v="Raw Materials"/>
    <s v="Delivered"/>
    <n v="1981"/>
    <n v="102.43"/>
    <n v="90.99"/>
    <n v="204"/>
    <x v="0"/>
    <n v="18"/>
    <s v="Delayed"/>
  </r>
  <r>
    <x v="4"/>
    <d v="2022-01-07T00:00:00"/>
    <d v="2022-01-26T00:00:00"/>
    <s v="MRO"/>
    <s v="Pending"/>
    <n v="739"/>
    <n v="68.47"/>
    <n v="66.09"/>
    <n v="19"/>
    <x v="0"/>
    <n v="19"/>
    <s v="Delayed"/>
  </r>
  <r>
    <x v="3"/>
    <d v="2022-12-27T00:00:00"/>
    <d v="2022-12-28T00:00:00"/>
    <s v="Raw Materials"/>
    <s v="Delivered"/>
    <n v="1748"/>
    <n v="68.25"/>
    <n v="62.84"/>
    <n v="171"/>
    <x v="0"/>
    <n v="1"/>
    <s v="On Time"/>
  </r>
  <r>
    <x v="1"/>
    <d v="2022-11-02T00:00:00"/>
    <d v="2022-11-06T00:00:00"/>
    <s v="Office Supplies"/>
    <s v="Cancelled"/>
    <n v="429"/>
    <n v="58.95"/>
    <n v="55.35"/>
    <n v="59"/>
    <x v="1"/>
    <n v="4"/>
    <s v="On Time"/>
  </r>
  <r>
    <x v="3"/>
    <d v="2023-03-06T00:00:00"/>
    <d v="2023-03-07T00:00:00"/>
    <s v="Packaging"/>
    <s v="Delivered"/>
    <n v="1006"/>
    <n v="27.7"/>
    <n v="23.66"/>
    <n v="101"/>
    <x v="1"/>
    <n v="1"/>
    <s v="On Time"/>
  </r>
  <r>
    <x v="3"/>
    <d v="2023-07-06T00:00:00"/>
    <d v="2023-07-15T00:00:00"/>
    <s v="Electronics"/>
    <s v="Partially Delivered"/>
    <n v="740"/>
    <n v="32.53"/>
    <n v="29.35"/>
    <n v="84"/>
    <x v="0"/>
    <n v="9"/>
    <s v="Delayed"/>
  </r>
  <r>
    <x v="1"/>
    <d v="2023-09-10T00:00:00"/>
    <d v="2023-09-29T00:00:00"/>
    <s v="Office Supplies"/>
    <s v="Cancelled"/>
    <n v="1686"/>
    <n v="88.18"/>
    <n v="77.150000000000006"/>
    <m/>
    <x v="0"/>
    <n v="19"/>
    <s v="Delayed"/>
  </r>
  <r>
    <x v="4"/>
    <d v="2022-08-14T00:00:00"/>
    <d v="2022-08-16T00:00:00"/>
    <s v="Raw Materials"/>
    <s v="Cancelled"/>
    <n v="1341"/>
    <n v="42.96"/>
    <n v="41.75"/>
    <n v="39"/>
    <x v="0"/>
    <n v="2"/>
    <s v="On Time"/>
  </r>
  <r>
    <x v="0"/>
    <d v="2023-05-15T00:00:00"/>
    <d v="2023-05-21T00:00:00"/>
    <s v="MRO"/>
    <s v="Cancelled"/>
    <n v="1908"/>
    <n v="16.420000000000002"/>
    <n v="15.31"/>
    <n v="36"/>
    <x v="0"/>
    <n v="6"/>
    <s v="On Time"/>
  </r>
  <r>
    <x v="2"/>
    <d v="2022-08-13T00:00:00"/>
    <d v="2022-09-02T00:00:00"/>
    <s v="MRO"/>
    <s v="Partially Delivered"/>
    <n v="1650"/>
    <n v="100.62"/>
    <n v="90.45"/>
    <n v="85"/>
    <x v="0"/>
    <n v="20"/>
    <s v="Delayed"/>
  </r>
  <r>
    <x v="0"/>
    <d v="2022-10-07T00:00:00"/>
    <d v="2022-10-20T00:00:00"/>
    <s v="MRO"/>
    <s v="Delivered"/>
    <n v="1490"/>
    <n v="93.57"/>
    <n v="81.680000000000007"/>
    <n v="29"/>
    <x v="0"/>
    <n v="13"/>
    <s v="Delayed"/>
  </r>
  <r>
    <x v="1"/>
    <d v="2023-03-23T00:00:00"/>
    <d v="2023-03-31T00:00:00"/>
    <s v="Raw Materials"/>
    <s v="Delivered"/>
    <n v="1241"/>
    <n v="100.04"/>
    <n v="97.56"/>
    <n v="187"/>
    <x v="0"/>
    <n v="8"/>
    <s v="Delayed"/>
  </r>
  <r>
    <x v="3"/>
    <d v="2023-05-13T00:00:00"/>
    <d v="2023-05-17T00:00:00"/>
    <s v="MRO"/>
    <s v="Delivered"/>
    <n v="1915"/>
    <n v="107.51"/>
    <n v="102.66"/>
    <n v="184"/>
    <x v="0"/>
    <n v="4"/>
    <s v="On Time"/>
  </r>
  <r>
    <x v="3"/>
    <d v="2022-01-30T00:00:00"/>
    <d v="2022-02-14T00:00:00"/>
    <s v="Raw Materials"/>
    <s v="Delivered"/>
    <n v="1116"/>
    <n v="25.65"/>
    <n v="24.28"/>
    <n v="121"/>
    <x v="0"/>
    <n v="15"/>
    <s v="Delayed"/>
  </r>
  <r>
    <x v="1"/>
    <d v="2023-02-03T00:00:00"/>
    <d v="2023-02-08T00:00:00"/>
    <s v="Raw Materials"/>
    <s v="Delivered"/>
    <n v="1629"/>
    <n v="48.63"/>
    <n v="43.28"/>
    <n v="260"/>
    <x v="0"/>
    <n v="5"/>
    <s v="On Time"/>
  </r>
  <r>
    <x v="4"/>
    <d v="2022-12-11T00:00:00"/>
    <d v="2022-12-18T00:00:00"/>
    <s v="Office Supplies"/>
    <s v="Delivered"/>
    <n v="334"/>
    <n v="82.54"/>
    <n v="74.63"/>
    <m/>
    <x v="0"/>
    <n v="7"/>
    <s v="On Time"/>
  </r>
  <r>
    <x v="4"/>
    <d v="2023-11-16T00:00:00"/>
    <d v="2023-12-06T00:00:00"/>
    <s v="Packaging"/>
    <s v="Delivered"/>
    <n v="446"/>
    <n v="80.63"/>
    <n v="70.37"/>
    <m/>
    <x v="0"/>
    <n v="20"/>
    <s v="Delayed"/>
  </r>
  <r>
    <x v="1"/>
    <d v="2023-02-19T00:00:00"/>
    <d v="2023-02-21T00:00:00"/>
    <s v="Packaging"/>
    <s v="Delivered"/>
    <n v="1680"/>
    <n v="88.85"/>
    <n v="87.53"/>
    <m/>
    <x v="0"/>
    <n v="2"/>
    <s v="On Time"/>
  </r>
  <r>
    <x v="1"/>
    <d v="2022-06-19T00:00:00"/>
    <d v="2022-07-06T00:00:00"/>
    <s v="Electronics"/>
    <s v="Delivered"/>
    <n v="1375"/>
    <n v="30.95"/>
    <n v="30.02"/>
    <n v="223"/>
    <x v="0"/>
    <n v="17"/>
    <s v="Delayed"/>
  </r>
  <r>
    <x v="1"/>
    <d v="2023-04-24T00:00:00"/>
    <d v="2023-05-05T00:00:00"/>
    <s v="Electronics"/>
    <s v="Partially Delivered"/>
    <n v="1971"/>
    <n v="32.4"/>
    <n v="30.48"/>
    <n v="321"/>
    <x v="0"/>
    <n v="11"/>
    <s v="Delayed"/>
  </r>
  <r>
    <x v="1"/>
    <d v="2023-09-30T00:00:00"/>
    <d v="2023-10-13T00:00:00"/>
    <s v="MRO"/>
    <s v="Cancelled"/>
    <n v="548"/>
    <n v="69.7"/>
    <n v="61.87"/>
    <n v="90"/>
    <x v="0"/>
    <n v="13"/>
    <s v="Delayed"/>
  </r>
  <r>
    <x v="3"/>
    <d v="2023-07-01T00:00:00"/>
    <d v="2023-07-07T00:00:00"/>
    <s v="MRO"/>
    <s v="Delivered"/>
    <n v="803"/>
    <n v="67.81"/>
    <n v="61.53"/>
    <n v="78"/>
    <x v="0"/>
    <n v="6"/>
    <s v="On Time"/>
  </r>
  <r>
    <x v="0"/>
    <d v="2022-01-28T00:00:00"/>
    <d v="2022-02-15T00:00:00"/>
    <s v="MRO"/>
    <s v="Delivered"/>
    <n v="84"/>
    <n v="18.23"/>
    <n v="15.55"/>
    <n v="0"/>
    <x v="0"/>
    <n v="18"/>
    <s v="Delayed"/>
  </r>
  <r>
    <x v="4"/>
    <d v="2023-02-08T00:00:00"/>
    <d v="2023-02-20T00:00:00"/>
    <s v="Packaging"/>
    <s v="Delivered"/>
    <n v="776"/>
    <n v="94.75"/>
    <n v="90.89"/>
    <n v="19"/>
    <x v="0"/>
    <n v="12"/>
    <s v="Delayed"/>
  </r>
  <r>
    <x v="0"/>
    <d v="2023-08-30T00:00:00"/>
    <d v="2023-09-08T00:00:00"/>
    <s v="MRO"/>
    <s v="Delivered"/>
    <n v="898"/>
    <n v="37.119999999999997"/>
    <n v="35.54"/>
    <n v="18"/>
    <x v="1"/>
    <n v="9"/>
    <s v="Delayed"/>
  </r>
  <r>
    <x v="3"/>
    <d v="2023-08-01T00:00:00"/>
    <d v="2023-08-08T00:00:00"/>
    <s v="Office Supplies"/>
    <s v="Cancelled"/>
    <n v="139"/>
    <n v="23.71"/>
    <n v="20.18"/>
    <n v="14"/>
    <x v="0"/>
    <n v="7"/>
    <s v="On Time"/>
  </r>
  <r>
    <x v="0"/>
    <d v="2022-01-28T00:00:00"/>
    <d v="2022-02-07T00:00:00"/>
    <s v="MRO"/>
    <s v="Delivered"/>
    <n v="654"/>
    <n v="96.01"/>
    <n v="90.31"/>
    <n v="10"/>
    <x v="0"/>
    <n v="10"/>
    <s v="Delayed"/>
  </r>
  <r>
    <x v="2"/>
    <d v="2022-03-27T00:00:00"/>
    <d v="2022-04-06T00:00:00"/>
    <s v="MRO"/>
    <s v="Delivered"/>
    <n v="1995"/>
    <n v="88.47"/>
    <n v="82.65"/>
    <n v="87"/>
    <x v="1"/>
    <n v="10"/>
    <s v="Delayed"/>
  </r>
  <r>
    <x v="3"/>
    <d v="2023-10-21T00:00:00"/>
    <d v="2023-10-28T00:00:00"/>
    <s v="MRO"/>
    <s v="Delivered"/>
    <n v="1019"/>
    <n v="91.56"/>
    <n v="77.930000000000007"/>
    <n v="111"/>
    <x v="1"/>
    <n v="7"/>
    <s v="On Time"/>
  </r>
  <r>
    <x v="4"/>
    <d v="2023-03-15T00:00:00"/>
    <d v="2023-03-31T00:00:00"/>
    <s v="Packaging"/>
    <s v="Pending"/>
    <n v="1675"/>
    <n v="73.8"/>
    <n v="65.34"/>
    <n v="42"/>
    <x v="0"/>
    <n v="16"/>
    <s v="Delayed"/>
  </r>
  <r>
    <x v="2"/>
    <d v="2022-05-19T00:00:00"/>
    <d v="2022-05-31T00:00:00"/>
    <s v="Raw Materials"/>
    <s v="Pending"/>
    <n v="1071"/>
    <n v="60.77"/>
    <n v="58.5"/>
    <m/>
    <x v="0"/>
    <n v="12"/>
    <s v="Delayed"/>
  </r>
  <r>
    <x v="3"/>
    <d v="2023-04-18T00:00:00"/>
    <d v="2023-04-27T00:00:00"/>
    <s v="Office Supplies"/>
    <s v="Delivered"/>
    <n v="467"/>
    <n v="19.170000000000002"/>
    <n v="17.11"/>
    <n v="49"/>
    <x v="0"/>
    <n v="9"/>
    <s v="Delayed"/>
  </r>
  <r>
    <x v="1"/>
    <d v="2022-07-06T00:00:00"/>
    <d v="2022-07-25T00:00:00"/>
    <s v="MRO"/>
    <s v="Pending"/>
    <n v="164"/>
    <n v="48.16"/>
    <n v="47.46"/>
    <n v="27"/>
    <x v="0"/>
    <n v="19"/>
    <s v="Delayed"/>
  </r>
  <r>
    <x v="4"/>
    <d v="2022-02-21T00:00:00"/>
    <d v="2022-03-06T00:00:00"/>
    <s v="Electronics"/>
    <s v="Cancelled"/>
    <n v="666"/>
    <n v="43.76"/>
    <n v="41.13"/>
    <n v="18"/>
    <x v="0"/>
    <n v="13"/>
    <s v="Delayed"/>
  </r>
  <r>
    <x v="1"/>
    <d v="2022-09-24T00:00:00"/>
    <d v="2022-10-07T00:00:00"/>
    <s v="Packaging"/>
    <s v="Partially Delivered"/>
    <n v="1976"/>
    <n v="34.71"/>
    <n v="31.56"/>
    <n v="286"/>
    <x v="1"/>
    <n v="13"/>
    <s v="Delayed"/>
  </r>
  <r>
    <x v="4"/>
    <d v="2023-01-24T00:00:00"/>
    <d v="2023-01-29T00:00:00"/>
    <s v="MRO"/>
    <s v="Delivered"/>
    <n v="1269"/>
    <n v="79.61"/>
    <n v="71.86"/>
    <n v="47"/>
    <x v="0"/>
    <n v="5"/>
    <s v="On Time"/>
  </r>
  <r>
    <x v="4"/>
    <d v="2022-12-02T00:00:00"/>
    <d v="2022-12-12T00:00:00"/>
    <s v="MRO"/>
    <s v="Delivered"/>
    <n v="875"/>
    <n v="57.63"/>
    <n v="51.8"/>
    <n v="16"/>
    <x v="0"/>
    <n v="10"/>
    <s v="Delayed"/>
  </r>
  <r>
    <x v="4"/>
    <d v="2023-04-11T00:00:00"/>
    <d v="2023-04-26T00:00:00"/>
    <s v="Office Supplies"/>
    <s v="Partially Delivered"/>
    <n v="1699"/>
    <n v="32.049999999999997"/>
    <n v="29.34"/>
    <n v="69"/>
    <x v="0"/>
    <n v="15"/>
    <s v="Delayed"/>
  </r>
  <r>
    <x v="0"/>
    <d v="2022-12-01T00:00:00"/>
    <d v="2022-12-17T00:00:00"/>
    <s v="Electronics"/>
    <s v="Delivered"/>
    <n v="1566"/>
    <n v="75.430000000000007"/>
    <n v="71.27"/>
    <n v="27"/>
    <x v="0"/>
    <n v="16"/>
    <s v="Delayed"/>
  </r>
  <r>
    <x v="2"/>
    <d v="2022-12-12T00:00:00"/>
    <d v="2022-12-30T00:00:00"/>
    <s v="Electronics"/>
    <s v="Delivered"/>
    <n v="1148"/>
    <n v="17.78"/>
    <n v="17.16"/>
    <n v="61"/>
    <x v="0"/>
    <n v="18"/>
    <s v="Delayed"/>
  </r>
  <r>
    <x v="4"/>
    <d v="2023-01-24T00:00:00"/>
    <d v="2023-02-11T00:00:00"/>
    <s v="Office Supplies"/>
    <s v="Delivered"/>
    <n v="462"/>
    <n v="91.81"/>
    <n v="83.14"/>
    <n v="11"/>
    <x v="0"/>
    <n v="18"/>
    <s v="Delayed"/>
  </r>
  <r>
    <x v="2"/>
    <d v="2022-10-12T00:00:00"/>
    <d v="2022-10-17T00:00:00"/>
    <s v="Packaging"/>
    <s v="Delivered"/>
    <n v="1449"/>
    <n v="57.02"/>
    <n v="49.28"/>
    <n v="71"/>
    <x v="0"/>
    <n v="5"/>
    <s v="On Time"/>
  </r>
  <r>
    <x v="4"/>
    <d v="2023-03-08T00:00:00"/>
    <d v="2023-03-27T00:00:00"/>
    <s v="MRO"/>
    <s v="Delivered"/>
    <n v="1493"/>
    <n v="56.98"/>
    <n v="52.51"/>
    <n v="43"/>
    <x v="0"/>
    <n v="19"/>
    <s v="Delayed"/>
  </r>
  <r>
    <x v="0"/>
    <d v="2022-09-16T00:00:00"/>
    <d v="2022-09-18T00:00:00"/>
    <s v="Office Supplies"/>
    <s v="Delivered"/>
    <n v="778"/>
    <n v="65.849999999999994"/>
    <n v="62.08"/>
    <m/>
    <x v="1"/>
    <n v="2"/>
    <s v="On Time"/>
  </r>
  <r>
    <x v="1"/>
    <d v="2022-03-25T00:00:00"/>
    <d v="2022-04-11T00:00:00"/>
    <s v="Packaging"/>
    <s v="Partially Delivered"/>
    <n v="1350"/>
    <n v="85.06"/>
    <n v="82.34"/>
    <m/>
    <x v="1"/>
    <n v="17"/>
    <s v="Delayed"/>
  </r>
  <r>
    <x v="4"/>
    <d v="2023-04-27T00:00:00"/>
    <d v="2023-05-05T00:00:00"/>
    <s v="Packaging"/>
    <s v="Delivered"/>
    <n v="1070"/>
    <n v="44.4"/>
    <n v="40.07"/>
    <n v="26"/>
    <x v="0"/>
    <n v="8"/>
    <s v="Delayed"/>
  </r>
  <r>
    <x v="3"/>
    <d v="2022-01-20T00:00:00"/>
    <d v="2022-02-03T00:00:00"/>
    <s v="Packaging"/>
    <s v="Pending"/>
    <n v="810"/>
    <n v="71.02"/>
    <n v="66.8"/>
    <n v="73"/>
    <x v="0"/>
    <n v="14"/>
    <s v="Delayed"/>
  </r>
  <r>
    <x v="1"/>
    <d v="2023-07-07T00:00:00"/>
    <d v="2023-07-23T00:00:00"/>
    <s v="Packaging"/>
    <s v="Cancelled"/>
    <n v="725"/>
    <n v="66.400000000000006"/>
    <n v="62.1"/>
    <n v="118"/>
    <x v="0"/>
    <n v="16"/>
    <s v="Delayed"/>
  </r>
  <r>
    <x v="0"/>
    <d v="2022-02-23T00:00:00"/>
    <d v="2022-02-28T00:00:00"/>
    <s v="Electronics"/>
    <s v="Delivered"/>
    <n v="1467"/>
    <n v="34.200000000000003"/>
    <n v="30.5"/>
    <n v="25"/>
    <x v="0"/>
    <n v="5"/>
    <s v="On Time"/>
  </r>
  <r>
    <x v="3"/>
    <d v="2022-12-25T00:00:00"/>
    <d v="2023-01-12T00:00:00"/>
    <s v="Packaging"/>
    <s v="Delivered"/>
    <n v="1942"/>
    <n v="93.98"/>
    <n v="81.31"/>
    <n v="198"/>
    <x v="0"/>
    <n v="18"/>
    <s v="Delayed"/>
  </r>
  <r>
    <x v="0"/>
    <d v="2023-10-28T00:00:00"/>
    <d v="2023-11-13T00:00:00"/>
    <s v="MRO"/>
    <s v="Delivered"/>
    <n v="969"/>
    <n v="76.53"/>
    <n v="75.64"/>
    <n v="30"/>
    <x v="0"/>
    <n v="16"/>
    <s v="Delayed"/>
  </r>
  <r>
    <x v="1"/>
    <d v="2022-03-12T00:00:00"/>
    <d v="2022-03-19T00:00:00"/>
    <s v="MRO"/>
    <s v="Delivered"/>
    <n v="241"/>
    <n v="87.42"/>
    <n v="82.15"/>
    <m/>
    <x v="0"/>
    <n v="7"/>
    <s v="On Time"/>
  </r>
  <r>
    <x v="2"/>
    <d v="2023-10-30T00:00:00"/>
    <d v="2023-11-09T00:00:00"/>
    <s v="Raw Materials"/>
    <s v="Delivered"/>
    <n v="788"/>
    <n v="97.3"/>
    <n v="94.44"/>
    <n v="32"/>
    <x v="0"/>
    <n v="10"/>
    <s v="Delayed"/>
  </r>
  <r>
    <x v="2"/>
    <d v="2022-02-11T00:00:00"/>
    <d v="2022-02-13T00:00:00"/>
    <s v="Office Supplies"/>
    <s v="Delivered"/>
    <n v="1762"/>
    <n v="74.12"/>
    <n v="65.709999999999994"/>
    <n v="94"/>
    <x v="0"/>
    <n v="2"/>
    <s v="On Time"/>
  </r>
  <r>
    <x v="1"/>
    <d v="2022-09-11T00:00:00"/>
    <d v="2022-09-30T00:00:00"/>
    <s v="Office Supplies"/>
    <s v="Delivered"/>
    <n v="1621"/>
    <n v="75.680000000000007"/>
    <n v="73.78"/>
    <n v="226"/>
    <x v="1"/>
    <n v="19"/>
    <s v="Delayed"/>
  </r>
  <r>
    <x v="0"/>
    <d v="2022-07-24T00:00:00"/>
    <d v="2022-07-26T00:00:00"/>
    <s v="Packaging"/>
    <s v="Delivered"/>
    <n v="1027"/>
    <n v="73.349999999999994"/>
    <n v="65.42"/>
    <n v="24"/>
    <x v="1"/>
    <n v="2"/>
    <s v="On Time"/>
  </r>
  <r>
    <x v="3"/>
    <d v="2023-09-29T00:00:00"/>
    <d v="2023-10-05T00:00:00"/>
    <s v="Packaging"/>
    <s v="Delivered"/>
    <n v="145"/>
    <n v="85.52"/>
    <n v="81.86"/>
    <n v="11"/>
    <x v="1"/>
    <n v="6"/>
    <s v="On Time"/>
  </r>
  <r>
    <x v="2"/>
    <d v="2022-09-02T00:00:00"/>
    <d v="2022-09-15T00:00:00"/>
    <s v="Electronics"/>
    <s v="Delivered"/>
    <n v="712"/>
    <n v="92.85"/>
    <n v="89.39"/>
    <n v="43"/>
    <x v="0"/>
    <n v="13"/>
    <s v="Delayed"/>
  </r>
  <r>
    <x v="4"/>
    <d v="2022-05-10T00:00:00"/>
    <d v="2022-05-16T00:00:00"/>
    <s v="Electronics"/>
    <s v="Delivered"/>
    <n v="1263"/>
    <n v="90.24"/>
    <n v="86.84"/>
    <n v="28"/>
    <x v="0"/>
    <n v="6"/>
    <s v="On Time"/>
  </r>
  <r>
    <x v="3"/>
    <d v="2023-08-01T00:00:00"/>
    <d v="2023-08-02T00:00:00"/>
    <s v="Electronics"/>
    <s v="Delivered"/>
    <n v="1442"/>
    <n v="43.98"/>
    <n v="41.82"/>
    <n v="140"/>
    <x v="1"/>
    <n v="1"/>
    <s v="On Time"/>
  </r>
  <r>
    <x v="3"/>
    <d v="2022-08-12T00:00:00"/>
    <d v="2022-09-01T00:00:00"/>
    <s v="Office Supplies"/>
    <s v="Pending"/>
    <n v="1768"/>
    <n v="79.61"/>
    <n v="74.97"/>
    <n v="207"/>
    <x v="1"/>
    <n v="20"/>
    <s v="Delayed"/>
  </r>
  <r>
    <x v="3"/>
    <d v="2023-04-22T00:00:00"/>
    <d v="2023-05-03T00:00:00"/>
    <s v="Electronics"/>
    <s v="Partially Delivered"/>
    <n v="1598"/>
    <n v="26.3"/>
    <n v="26.03"/>
    <n v="154"/>
    <x v="1"/>
    <n v="11"/>
    <s v="Delayed"/>
  </r>
  <r>
    <x v="0"/>
    <d v="2023-12-18T00:00:00"/>
    <d v="2024-01-05T00:00:00"/>
    <s v="MRO"/>
    <s v="Cancelled"/>
    <n v="328"/>
    <n v="93.23"/>
    <n v="82.63"/>
    <n v="6"/>
    <x v="0"/>
    <n v="18"/>
    <s v="Delayed"/>
  </r>
  <r>
    <x v="4"/>
    <d v="2022-09-20T00:00:00"/>
    <d v="2022-09-25T00:00:00"/>
    <s v="Packaging"/>
    <s v="Delivered"/>
    <n v="266"/>
    <n v="88.29"/>
    <n v="80.22"/>
    <n v="4"/>
    <x v="0"/>
    <n v="5"/>
    <s v="On Time"/>
  </r>
  <r>
    <x v="2"/>
    <d v="2023-01-13T00:00:00"/>
    <d v="2023-01-28T00:00:00"/>
    <s v="Raw Materials"/>
    <s v="Delivered"/>
    <n v="916"/>
    <n v="59.01"/>
    <n v="53.37"/>
    <n v="47"/>
    <x v="0"/>
    <n v="15"/>
    <s v="Delayed"/>
  </r>
  <r>
    <x v="4"/>
    <d v="2022-06-21T00:00:00"/>
    <d v="2022-06-25T00:00:00"/>
    <s v="Packaging"/>
    <s v="Cancelled"/>
    <n v="922"/>
    <n v="10.84"/>
    <n v="9.27"/>
    <n v="29"/>
    <x v="0"/>
    <n v="4"/>
    <s v="On Time"/>
  </r>
  <r>
    <x v="2"/>
    <d v="2023-09-13T00:00:00"/>
    <d v="2023-09-28T00:00:00"/>
    <s v="Packaging"/>
    <s v="Delivered"/>
    <n v="1871"/>
    <n v="39.42"/>
    <n v="37.409999999999997"/>
    <n v="101"/>
    <x v="1"/>
    <n v="15"/>
    <s v="Delayed"/>
  </r>
  <r>
    <x v="4"/>
    <d v="2023-09-14T00:00:00"/>
    <d v="2023-09-20T00:00:00"/>
    <s v="Raw Materials"/>
    <s v="Delivered"/>
    <n v="1346"/>
    <n v="72.08"/>
    <n v="67.040000000000006"/>
    <n v="38"/>
    <x v="0"/>
    <n v="6"/>
    <s v="On Time"/>
  </r>
  <r>
    <x v="4"/>
    <d v="2022-04-28T00:00:00"/>
    <d v="2022-05-09T00:00:00"/>
    <s v="Electronics"/>
    <s v="Delivered"/>
    <n v="1954"/>
    <n v="99.78"/>
    <n v="87.47"/>
    <n v="57"/>
    <x v="0"/>
    <n v="11"/>
    <s v="Delayed"/>
  </r>
  <r>
    <x v="3"/>
    <d v="2022-06-17T00:00:00"/>
    <d v="2022-07-06T00:00:00"/>
    <s v="Electronics"/>
    <s v="Delivered"/>
    <n v="111"/>
    <n v="68.53"/>
    <n v="65.22"/>
    <n v="11"/>
    <x v="0"/>
    <n v="19"/>
    <s v="Delayed"/>
  </r>
  <r>
    <x v="2"/>
    <d v="2022-11-15T00:00:00"/>
    <d v="2022-11-22T00:00:00"/>
    <s v="Office Supplies"/>
    <s v="Pending"/>
    <n v="645"/>
    <n v="35.049999999999997"/>
    <n v="30.88"/>
    <n v="27"/>
    <x v="0"/>
    <n v="7"/>
    <s v="On Time"/>
  </r>
  <r>
    <x v="2"/>
    <d v="2022-04-21T00:00:00"/>
    <d v="2022-05-04T00:00:00"/>
    <s v="Electronics"/>
    <s v="Cancelled"/>
    <n v="1953"/>
    <n v="68.069999999999993"/>
    <n v="62.95"/>
    <n v="87"/>
    <x v="0"/>
    <n v="13"/>
    <s v="Delayed"/>
  </r>
  <r>
    <x v="2"/>
    <d v="2023-08-16T00:00:00"/>
    <d v="2023-09-02T00:00:00"/>
    <s v="Electronics"/>
    <s v="Delivered"/>
    <n v="778"/>
    <n v="64.17"/>
    <n v="61.6"/>
    <n v="47"/>
    <x v="0"/>
    <n v="17"/>
    <s v="Delayed"/>
  </r>
  <r>
    <x v="4"/>
    <d v="2022-01-27T00:00:00"/>
    <d v="2022-02-09T00:00:00"/>
    <s v="Office Supplies"/>
    <s v="Delivered"/>
    <n v="1415"/>
    <n v="80.19"/>
    <n v="78.34"/>
    <m/>
    <x v="0"/>
    <n v="13"/>
    <s v="Delayed"/>
  </r>
  <r>
    <x v="2"/>
    <d v="2022-11-16T00:00:00"/>
    <d v="2022-11-22T00:00:00"/>
    <s v="Raw Materials"/>
    <s v="Delivered"/>
    <n v="446"/>
    <n v="20.61"/>
    <n v="19.46"/>
    <n v="14"/>
    <x v="0"/>
    <n v="6"/>
    <s v="On Time"/>
  </r>
  <r>
    <x v="0"/>
    <d v="2023-11-25T00:00:00"/>
    <d v="2023-12-03T00:00:00"/>
    <s v="Electronics"/>
    <s v="Pending"/>
    <n v="1092"/>
    <n v="65.17"/>
    <n v="63.11"/>
    <n v="21"/>
    <x v="0"/>
    <n v="8"/>
    <s v="Delayed"/>
  </r>
  <r>
    <x v="3"/>
    <d v="2023-01-20T00:00:00"/>
    <d v="2023-02-02T00:00:00"/>
    <s v="Electronics"/>
    <s v="Delivered"/>
    <n v="226"/>
    <n v="102.47"/>
    <n v="99.16"/>
    <n v="28"/>
    <x v="0"/>
    <n v="13"/>
    <s v="Delayed"/>
  </r>
  <r>
    <x v="1"/>
    <d v="2023-02-11T00:00:00"/>
    <d v="2023-02-20T00:00:00"/>
    <s v="Electronics"/>
    <s v="Delivered"/>
    <n v="1685"/>
    <n v="43.42"/>
    <n v="42.24"/>
    <n v="262"/>
    <x v="0"/>
    <n v="9"/>
    <s v="Delayed"/>
  </r>
  <r>
    <x v="2"/>
    <d v="2022-03-19T00:00:00"/>
    <d v="2022-04-07T00:00:00"/>
    <s v="Raw Materials"/>
    <s v="Delivered"/>
    <n v="494"/>
    <n v="94.82"/>
    <n v="81.89"/>
    <n v="29"/>
    <x v="0"/>
    <n v="19"/>
    <s v="Delayed"/>
  </r>
  <r>
    <x v="3"/>
    <d v="2023-08-30T00:00:00"/>
    <d v="2023-09-11T00:00:00"/>
    <s v="MRO"/>
    <s v="Delivered"/>
    <n v="1306"/>
    <n v="21.05"/>
    <n v="18.27"/>
    <n v="128"/>
    <x v="0"/>
    <n v="12"/>
    <s v="Delayed"/>
  </r>
  <r>
    <x v="3"/>
    <d v="2023-12-09T00:00:00"/>
    <d v="2023-12-11T00:00:00"/>
    <s v="Office Supplies"/>
    <s v="Delivered"/>
    <n v="1988"/>
    <n v="105.2"/>
    <n v="93.23"/>
    <n v="187"/>
    <x v="0"/>
    <n v="2"/>
    <s v="On Time"/>
  </r>
  <r>
    <x v="5"/>
    <m/>
    <m/>
    <m/>
    <m/>
    <m/>
    <m/>
    <m/>
    <m/>
    <x v="2"/>
    <m/>
    <m/>
  </r>
  <r>
    <x v="5"/>
    <m/>
    <m/>
    <m/>
    <m/>
    <m/>
    <m/>
    <m/>
    <m/>
    <x v="2"/>
    <m/>
    <m/>
  </r>
  <r>
    <x v="5"/>
    <m/>
    <m/>
    <m/>
    <m/>
    <m/>
    <m/>
    <m/>
    <m/>
    <x v="2"/>
    <m/>
    <m/>
  </r>
  <r>
    <x v="5"/>
    <m/>
    <m/>
    <m/>
    <m/>
    <m/>
    <m/>
    <m/>
    <m/>
    <x v="2"/>
    <m/>
    <m/>
  </r>
  <r>
    <x v="5"/>
    <m/>
    <m/>
    <m/>
    <m/>
    <m/>
    <m/>
    <m/>
    <m/>
    <x v="2"/>
    <m/>
    <m/>
  </r>
  <r>
    <x v="5"/>
    <m/>
    <m/>
    <m/>
    <m/>
    <m/>
    <m/>
    <m/>
    <m/>
    <x v="2"/>
    <m/>
    <m/>
  </r>
  <r>
    <x v="5"/>
    <m/>
    <m/>
    <m/>
    <m/>
    <m/>
    <m/>
    <m/>
    <m/>
    <x v="2"/>
    <m/>
    <m/>
  </r>
  <r>
    <x v="5"/>
    <m/>
    <m/>
    <m/>
    <m/>
    <m/>
    <m/>
    <m/>
    <m/>
    <x v="2"/>
    <m/>
    <m/>
  </r>
  <r>
    <x v="5"/>
    <m/>
    <m/>
    <m/>
    <m/>
    <m/>
    <m/>
    <m/>
    <m/>
    <x v="2"/>
    <m/>
    <m/>
  </r>
  <r>
    <x v="5"/>
    <m/>
    <m/>
    <m/>
    <m/>
    <m/>
    <m/>
    <m/>
    <m/>
    <x v="2"/>
    <m/>
    <m/>
  </r>
  <r>
    <x v="5"/>
    <m/>
    <m/>
    <m/>
    <m/>
    <m/>
    <m/>
    <m/>
    <m/>
    <x v="2"/>
    <m/>
    <m/>
  </r>
  <r>
    <x v="5"/>
    <m/>
    <m/>
    <m/>
    <m/>
    <m/>
    <m/>
    <m/>
    <m/>
    <x v="2"/>
    <m/>
    <m/>
  </r>
  <r>
    <x v="5"/>
    <m/>
    <m/>
    <m/>
    <m/>
    <m/>
    <m/>
    <m/>
    <m/>
    <x v="2"/>
    <m/>
    <m/>
  </r>
  <r>
    <x v="5"/>
    <m/>
    <m/>
    <m/>
    <m/>
    <m/>
    <m/>
    <m/>
    <m/>
    <x v="2"/>
    <m/>
    <m/>
  </r>
  <r>
    <x v="5"/>
    <m/>
    <m/>
    <m/>
    <m/>
    <m/>
    <m/>
    <m/>
    <m/>
    <x v="2"/>
    <m/>
    <m/>
  </r>
  <r>
    <x v="5"/>
    <m/>
    <m/>
    <m/>
    <m/>
    <m/>
    <m/>
    <m/>
    <m/>
    <x v="2"/>
    <m/>
    <m/>
  </r>
  <r>
    <x v="5"/>
    <m/>
    <m/>
    <m/>
    <m/>
    <m/>
    <m/>
    <m/>
    <m/>
    <x v="2"/>
    <m/>
    <m/>
  </r>
  <r>
    <x v="5"/>
    <m/>
    <m/>
    <m/>
    <m/>
    <m/>
    <m/>
    <m/>
    <m/>
    <x v="2"/>
    <m/>
    <m/>
  </r>
  <r>
    <x v="5"/>
    <m/>
    <m/>
    <m/>
    <m/>
    <m/>
    <m/>
    <m/>
    <m/>
    <x v="2"/>
    <m/>
    <m/>
  </r>
  <r>
    <x v="5"/>
    <m/>
    <m/>
    <m/>
    <m/>
    <m/>
    <m/>
    <m/>
    <m/>
    <x v="2"/>
    <m/>
    <m/>
  </r>
  <r>
    <x v="5"/>
    <m/>
    <m/>
    <m/>
    <m/>
    <m/>
    <m/>
    <m/>
    <m/>
    <x v="2"/>
    <m/>
    <m/>
  </r>
  <r>
    <x v="5"/>
    <m/>
    <m/>
    <m/>
    <m/>
    <m/>
    <m/>
    <m/>
    <m/>
    <x v="2"/>
    <m/>
    <m/>
  </r>
  <r>
    <x v="5"/>
    <m/>
    <m/>
    <m/>
    <m/>
    <m/>
    <m/>
    <m/>
    <m/>
    <x v="2"/>
    <m/>
    <m/>
  </r>
  <r>
    <x v="5"/>
    <m/>
    <m/>
    <m/>
    <m/>
    <m/>
    <m/>
    <m/>
    <m/>
    <x v="2"/>
    <m/>
    <m/>
  </r>
  <r>
    <x v="5"/>
    <m/>
    <m/>
    <m/>
    <m/>
    <m/>
    <m/>
    <m/>
    <m/>
    <x v="2"/>
    <m/>
    <m/>
  </r>
  <r>
    <x v="5"/>
    <m/>
    <m/>
    <m/>
    <m/>
    <m/>
    <m/>
    <m/>
    <m/>
    <x v="2"/>
    <m/>
    <m/>
  </r>
  <r>
    <x v="5"/>
    <m/>
    <m/>
    <m/>
    <m/>
    <m/>
    <m/>
    <m/>
    <m/>
    <x v="2"/>
    <m/>
    <m/>
  </r>
  <r>
    <x v="5"/>
    <m/>
    <m/>
    <m/>
    <m/>
    <m/>
    <m/>
    <m/>
    <m/>
    <x v="2"/>
    <m/>
    <m/>
  </r>
  <r>
    <x v="5"/>
    <m/>
    <m/>
    <m/>
    <m/>
    <m/>
    <m/>
    <m/>
    <m/>
    <x v="2"/>
    <m/>
    <m/>
  </r>
  <r>
    <x v="5"/>
    <m/>
    <m/>
    <m/>
    <m/>
    <m/>
    <m/>
    <m/>
    <m/>
    <x v="2"/>
    <m/>
    <m/>
  </r>
  <r>
    <x v="5"/>
    <m/>
    <m/>
    <m/>
    <m/>
    <m/>
    <m/>
    <m/>
    <m/>
    <x v="2"/>
    <m/>
    <m/>
  </r>
  <r>
    <x v="5"/>
    <m/>
    <m/>
    <m/>
    <m/>
    <m/>
    <m/>
    <m/>
    <m/>
    <x v="2"/>
    <m/>
    <m/>
  </r>
  <r>
    <x v="5"/>
    <m/>
    <m/>
    <m/>
    <m/>
    <m/>
    <m/>
    <m/>
    <m/>
    <x v="2"/>
    <m/>
    <m/>
  </r>
  <r>
    <x v="5"/>
    <m/>
    <m/>
    <m/>
    <m/>
    <m/>
    <m/>
    <m/>
    <m/>
    <x v="2"/>
    <m/>
    <m/>
  </r>
  <r>
    <x v="5"/>
    <m/>
    <m/>
    <m/>
    <m/>
    <m/>
    <m/>
    <m/>
    <m/>
    <x v="2"/>
    <m/>
    <m/>
  </r>
  <r>
    <x v="5"/>
    <m/>
    <m/>
    <m/>
    <m/>
    <m/>
    <m/>
    <m/>
    <m/>
    <x v="2"/>
    <m/>
    <m/>
  </r>
  <r>
    <x v="5"/>
    <m/>
    <m/>
    <m/>
    <m/>
    <m/>
    <m/>
    <m/>
    <m/>
    <x v="2"/>
    <m/>
    <m/>
  </r>
  <r>
    <x v="5"/>
    <m/>
    <m/>
    <m/>
    <m/>
    <m/>
    <m/>
    <m/>
    <m/>
    <x v="2"/>
    <m/>
    <m/>
  </r>
  <r>
    <x v="5"/>
    <m/>
    <m/>
    <m/>
    <m/>
    <m/>
    <m/>
    <m/>
    <m/>
    <x v="2"/>
    <m/>
    <m/>
  </r>
  <r>
    <x v="5"/>
    <m/>
    <m/>
    <m/>
    <m/>
    <m/>
    <m/>
    <m/>
    <m/>
    <x v="2"/>
    <m/>
    <m/>
  </r>
  <r>
    <x v="5"/>
    <m/>
    <m/>
    <m/>
    <m/>
    <m/>
    <m/>
    <m/>
    <m/>
    <x v="2"/>
    <m/>
    <m/>
  </r>
  <r>
    <x v="5"/>
    <m/>
    <m/>
    <m/>
    <m/>
    <m/>
    <m/>
    <m/>
    <m/>
    <x v="2"/>
    <m/>
    <m/>
  </r>
  <r>
    <x v="5"/>
    <m/>
    <m/>
    <m/>
    <m/>
    <m/>
    <m/>
    <m/>
    <m/>
    <x v="2"/>
    <m/>
    <m/>
  </r>
  <r>
    <x v="5"/>
    <m/>
    <m/>
    <m/>
    <m/>
    <m/>
    <m/>
    <m/>
    <m/>
    <x v="2"/>
    <m/>
    <m/>
  </r>
  <r>
    <x v="5"/>
    <m/>
    <m/>
    <m/>
    <m/>
    <m/>
    <m/>
    <m/>
    <m/>
    <x v="2"/>
    <m/>
    <m/>
  </r>
  <r>
    <x v="5"/>
    <m/>
    <m/>
    <m/>
    <m/>
    <m/>
    <m/>
    <m/>
    <m/>
    <x v="2"/>
    <m/>
    <m/>
  </r>
  <r>
    <x v="5"/>
    <m/>
    <m/>
    <m/>
    <m/>
    <m/>
    <m/>
    <m/>
    <m/>
    <x v="2"/>
    <m/>
    <m/>
  </r>
  <r>
    <x v="5"/>
    <m/>
    <m/>
    <m/>
    <m/>
    <m/>
    <m/>
    <m/>
    <m/>
    <x v="2"/>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8">
  <r>
    <x v="0"/>
    <d v="2023-10-17T00:00:00"/>
    <d v="2023-10-25T00:00:00"/>
    <s v="Office Supplies"/>
    <s v="Cancelled"/>
    <n v="1176"/>
    <n v="20.13"/>
    <n v="17.809999999999999"/>
    <m/>
    <s v="Yes"/>
    <n v="8"/>
    <s v="Delayed"/>
    <n v="2728.32"/>
  </r>
  <r>
    <x v="1"/>
    <d v="2022-04-25T00:00:00"/>
    <d v="2022-05-05T00:00:00"/>
    <s v="Office Supplies"/>
    <s v="Delivered"/>
    <n v="1509"/>
    <n v="39.32"/>
    <n v="37.340000000000003"/>
    <n v="235"/>
    <s v="Yes"/>
    <n v="10"/>
    <s v="Delayed"/>
    <n v="2987.8199999999952"/>
  </r>
  <r>
    <x v="2"/>
    <d v="2022-01-26T00:00:00"/>
    <d v="2022-02-15T00:00:00"/>
    <s v="MRO"/>
    <s v="Delivered"/>
    <n v="910"/>
    <n v="95.51"/>
    <n v="92.26"/>
    <n v="41"/>
    <s v="Yes"/>
    <n v="20"/>
    <s v="Delayed"/>
    <n v="2957.5"/>
  </r>
  <r>
    <x v="3"/>
    <d v="2022-10-09T00:00:00"/>
    <d v="2022-10-28T00:00:00"/>
    <s v="Packaging"/>
    <s v="Delivered"/>
    <n v="1344"/>
    <n v="99.85"/>
    <n v="95.52"/>
    <n v="112"/>
    <s v="Yes"/>
    <n v="19"/>
    <s v="Delayed"/>
    <n v="5819.5199999999977"/>
  </r>
  <r>
    <x v="1"/>
    <d v="2022-09-08T00:00:00"/>
    <d v="2022-09-20T00:00:00"/>
    <s v="Raw Materials"/>
    <s v="Delivered"/>
    <n v="1180"/>
    <n v="64.069999999999993"/>
    <n v="60.53"/>
    <n v="171"/>
    <s v="No"/>
    <n v="12"/>
    <s v="Delayed"/>
    <n v="4177.1999999999907"/>
  </r>
  <r>
    <x v="4"/>
    <d v="2022-08-17T00:00:00"/>
    <d v="2022-08-29T00:00:00"/>
    <s v="MRO"/>
    <s v="Delivered"/>
    <n v="1145"/>
    <n v="69.209999999999994"/>
    <n v="63.57"/>
    <n v="39"/>
    <s v="Yes"/>
    <n v="12"/>
    <s v="Delayed"/>
    <n v="6457.7999999999929"/>
  </r>
  <r>
    <x v="2"/>
    <d v="2022-05-23T00:00:00"/>
    <d v="2022-06-03T00:00:00"/>
    <s v="MRO"/>
    <s v="Delivered"/>
    <n v="1774"/>
    <n v="51.37"/>
    <n v="47.82"/>
    <n v="96"/>
    <s v="No"/>
    <n v="11"/>
    <s v="Delayed"/>
    <n v="6297.6999999999953"/>
  </r>
  <r>
    <x v="0"/>
    <d v="2022-04-15T00:00:00"/>
    <d v="2022-04-29T00:00:00"/>
    <s v="MRO"/>
    <s v="Delivered"/>
    <n v="1094"/>
    <n v="36.93"/>
    <n v="32.78"/>
    <n v="22"/>
    <s v="Yes"/>
    <n v="14"/>
    <s v="Delayed"/>
    <n v="4540.0999999999985"/>
  </r>
  <r>
    <x v="2"/>
    <d v="2023-11-24T00:00:00"/>
    <d v="2023-11-28T00:00:00"/>
    <s v="Raw Materials"/>
    <s v="Partially Delivered"/>
    <n v="1688"/>
    <n v="43.93"/>
    <n v="39.89"/>
    <n v="89"/>
    <s v="Yes"/>
    <n v="4"/>
    <s v="On Time"/>
    <n v="6819.5199999999986"/>
  </r>
  <r>
    <x v="2"/>
    <d v="2023-07-13T00:00:00"/>
    <d v="2023-07-25T00:00:00"/>
    <s v="Raw Materials"/>
    <s v="Pending"/>
    <n v="171"/>
    <n v="76.87"/>
    <n v="70.2"/>
    <n v="8"/>
    <s v="Yes"/>
    <n v="12"/>
    <s v="Delayed"/>
    <n v="1140.5700000000004"/>
  </r>
  <r>
    <x v="4"/>
    <d v="2022-03-31T00:00:00"/>
    <d v="2022-04-15T00:00:00"/>
    <s v="Raw Materials"/>
    <s v="Delivered"/>
    <n v="5000"/>
    <n v="78.489999999999995"/>
    <n v="73.680000000000007"/>
    <n v="18"/>
    <s v="Yes"/>
    <n v="15"/>
    <s v="Delayed"/>
    <n v="24049.999999999942"/>
  </r>
  <r>
    <x v="3"/>
    <d v="2023-08-28T00:00:00"/>
    <d v="2023-09-11T00:00:00"/>
    <s v="Raw Materials"/>
    <s v="Delivered"/>
    <n v="5000"/>
    <n v="88.96"/>
    <n v="86.58"/>
    <n v="115"/>
    <s v="Yes"/>
    <n v="14"/>
    <s v="Delayed"/>
    <n v="11899.999999999978"/>
  </r>
  <r>
    <x v="3"/>
    <d v="2023-03-09T00:00:00"/>
    <d v="2023-03-26T00:00:00"/>
    <s v="Electronics"/>
    <s v="Pending"/>
    <n v="5000"/>
    <n v="86.74"/>
    <n v="74.86"/>
    <n v="51"/>
    <s v="Yes"/>
    <n v="17"/>
    <s v="Delayed"/>
    <n v="59399.999999999978"/>
  </r>
  <r>
    <x v="1"/>
    <d v="2022-01-31T00:00:00"/>
    <d v="2022-02-18T00:00:00"/>
    <s v="Electronics"/>
    <s v="Pending"/>
    <n v="5000"/>
    <n v="54.5"/>
    <n v="48.45"/>
    <n v="22"/>
    <s v="Yes"/>
    <n v="18"/>
    <s v="Delayed"/>
    <n v="30249.999999999985"/>
  </r>
  <r>
    <x v="3"/>
    <d v="2022-04-06T00:00:00"/>
    <d v="2022-04-21T00:00:00"/>
    <s v="Packaging"/>
    <s v="Delivered"/>
    <n v="5000"/>
    <n v="15.41"/>
    <n v="15.12"/>
    <m/>
    <s v="Yes"/>
    <n v="15"/>
    <s v="Delayed"/>
    <n v="1450.0000000000045"/>
  </r>
  <r>
    <x v="1"/>
    <d v="2022-08-12T00:00:00"/>
    <d v="2022-08-31T00:00:00"/>
    <s v="MRO"/>
    <s v="Delivered"/>
    <n v="1173"/>
    <n v="61.54"/>
    <n v="55.49"/>
    <n v="172"/>
    <s v="No"/>
    <n v="19"/>
    <s v="Delayed"/>
    <n v="7096.6499999999969"/>
  </r>
  <r>
    <x v="4"/>
    <d v="2022-08-27T00:00:00"/>
    <d v="2022-09-04T00:00:00"/>
    <s v="Raw Materials"/>
    <s v="Delivered"/>
    <n v="921"/>
    <n v="51.48"/>
    <n v="50.61"/>
    <m/>
    <s v="Yes"/>
    <n v="8"/>
    <s v="Delayed"/>
    <n v="801.26999999999759"/>
  </r>
  <r>
    <x v="2"/>
    <d v="2023-06-02T00:00:00"/>
    <d v="2023-06-05T00:00:00"/>
    <s v="Raw Materials"/>
    <s v="Partially Delivered"/>
    <n v="1737"/>
    <n v="97.53"/>
    <n v="87.37"/>
    <n v="79"/>
    <s v="Yes"/>
    <n v="3"/>
    <s v="On Time"/>
    <n v="17647.919999999995"/>
  </r>
  <r>
    <x v="1"/>
    <d v="2023-09-09T00:00:00"/>
    <d v="2023-09-24T00:00:00"/>
    <s v="Raw Materials"/>
    <s v="Delivered"/>
    <n v="180"/>
    <n v="45.74"/>
    <n v="38.89"/>
    <m/>
    <s v="No"/>
    <n v="15"/>
    <s v="Delayed"/>
    <n v="1233.0000000000002"/>
  </r>
  <r>
    <x v="4"/>
    <d v="2022-01-28T00:00:00"/>
    <d v="2022-02-12T00:00:00"/>
    <s v="Electronics"/>
    <s v="Cancelled"/>
    <n v="1735"/>
    <n v="20.54"/>
    <n v="19.690000000000001"/>
    <n v="49"/>
    <s v="Yes"/>
    <n v="15"/>
    <s v="Delayed"/>
    <n v="1474.7499999999964"/>
  </r>
  <r>
    <x v="1"/>
    <d v="2023-07-29T00:00:00"/>
    <d v="2023-08-11T00:00:00"/>
    <s v="Raw Materials"/>
    <s v="Delivered"/>
    <n v="1382"/>
    <n v="24.93"/>
    <n v="23.75"/>
    <m/>
    <s v="Yes"/>
    <n v="13"/>
    <s v="Delayed"/>
    <n v="1630.7599999999995"/>
  </r>
  <r>
    <x v="4"/>
    <d v="2022-07-23T00:00:00"/>
    <d v="2022-08-08T00:00:00"/>
    <s v="MRO"/>
    <s v="Delivered"/>
    <n v="819"/>
    <n v="80.89"/>
    <n v="77.03"/>
    <n v="29"/>
    <s v="Yes"/>
    <n v="16"/>
    <s v="Delayed"/>
    <n v="3161.3399999999997"/>
  </r>
  <r>
    <x v="3"/>
    <d v="2023-10-28T00:00:00"/>
    <d v="2023-11-03T00:00:00"/>
    <s v="Office Supplies"/>
    <s v="Partially Delivered"/>
    <n v="393"/>
    <n v="72.53"/>
    <n v="66.31"/>
    <n v="42"/>
    <s v="No"/>
    <n v="6"/>
    <s v="On Time"/>
    <n v="2444.4599999999996"/>
  </r>
  <r>
    <x v="3"/>
    <d v="2023-12-20T00:00:00"/>
    <d v="2024-01-01T00:00:00"/>
    <s v="MRO"/>
    <s v="Delivered"/>
    <n v="1565"/>
    <n v="21.3"/>
    <n v="20.09"/>
    <n v="161"/>
    <s v="Yes"/>
    <n v="12"/>
    <s v="Delayed"/>
    <n v="1893.6500000000012"/>
  </r>
  <r>
    <x v="4"/>
    <d v="2023-07-13T00:00:00"/>
    <d v="2023-07-24T00:00:00"/>
    <s v="Packaging"/>
    <s v="Delivered"/>
    <n v="1487"/>
    <n v="19.149999999999999"/>
    <n v="17.239999999999998"/>
    <m/>
    <s v="Yes"/>
    <n v="11"/>
    <s v="Delayed"/>
    <n v="2840.17"/>
  </r>
  <r>
    <x v="0"/>
    <d v="2023-03-06T00:00:00"/>
    <d v="2023-03-26T00:00:00"/>
    <s v="MRO"/>
    <s v="Delivered"/>
    <n v="855"/>
    <n v="78.2"/>
    <n v="67.16"/>
    <n v="17"/>
    <s v="Yes"/>
    <n v="20"/>
    <s v="Delayed"/>
    <n v="9439.2000000000062"/>
  </r>
  <r>
    <x v="4"/>
    <d v="2022-08-14T00:00:00"/>
    <d v="2022-08-23T00:00:00"/>
    <s v="Raw Materials"/>
    <s v="Delivered"/>
    <n v="435"/>
    <n v="17.13"/>
    <n v="15.84"/>
    <n v="8"/>
    <s v="Yes"/>
    <n v="9"/>
    <s v="Delayed"/>
    <n v="561.14999999999964"/>
  </r>
  <r>
    <x v="1"/>
    <d v="2023-04-05T00:00:00"/>
    <d v="2023-04-22T00:00:00"/>
    <s v="MRO"/>
    <s v="Delivered"/>
    <n v="1265"/>
    <n v="90.26"/>
    <n v="79.47"/>
    <n v="187"/>
    <s v="Yes"/>
    <n v="17"/>
    <s v="Delayed"/>
    <n v="13649.350000000008"/>
  </r>
  <r>
    <x v="2"/>
    <d v="2022-10-12T00:00:00"/>
    <d v="2022-10-26T00:00:00"/>
    <s v="Electronics"/>
    <s v="Delivered"/>
    <n v="326"/>
    <n v="18.100000000000001"/>
    <n v="15.92"/>
    <m/>
    <s v="No"/>
    <n v="14"/>
    <s v="Delayed"/>
    <n v="710.68000000000052"/>
  </r>
  <r>
    <x v="0"/>
    <d v="2022-01-07T00:00:00"/>
    <d v="2022-01-15T00:00:00"/>
    <s v="Office Supplies"/>
    <s v="Delivered"/>
    <n v="1234"/>
    <n v="17.64"/>
    <n v="15.66"/>
    <n v="26"/>
    <s v="Yes"/>
    <n v="8"/>
    <s v="Delayed"/>
    <n v="2443.3200000000006"/>
  </r>
  <r>
    <x v="4"/>
    <d v="2022-06-13T00:00:00"/>
    <d v="2022-06-29T00:00:00"/>
    <s v="MRO"/>
    <s v="Delivered"/>
    <n v="509"/>
    <n v="101.27"/>
    <n v="97.82"/>
    <n v="19"/>
    <s v="Yes"/>
    <n v="16"/>
    <s v="Delayed"/>
    <n v="1756.0500000000015"/>
  </r>
  <r>
    <x v="0"/>
    <d v="2023-12-16T00:00:00"/>
    <d v="2023-12-17T00:00:00"/>
    <s v="Packaging"/>
    <s v="Delivered"/>
    <n v="1387"/>
    <n v="48.71"/>
    <n v="43.71"/>
    <n v="27"/>
    <s v="Yes"/>
    <n v="1"/>
    <s v="On Time"/>
    <n v="6935"/>
  </r>
  <r>
    <x v="0"/>
    <d v="2023-03-09T00:00:00"/>
    <d v="2023-03-17T00:00:00"/>
    <s v="MRO"/>
    <s v="Delivered"/>
    <n v="71"/>
    <n v="46.39"/>
    <n v="43.18"/>
    <n v="0"/>
    <s v="Yes"/>
    <n v="8"/>
    <s v="Delayed"/>
    <n v="227.91000000000005"/>
  </r>
  <r>
    <x v="4"/>
    <d v="2022-12-15T00:00:00"/>
    <d v="2022-12-23T00:00:00"/>
    <s v="Office Supplies"/>
    <s v="Delivered"/>
    <n v="302"/>
    <n v="87.73"/>
    <n v="81.52"/>
    <n v="9"/>
    <s v="Yes"/>
    <n v="8"/>
    <s v="Delayed"/>
    <n v="1875.4200000000023"/>
  </r>
  <r>
    <x v="4"/>
    <d v="2022-10-12T00:00:00"/>
    <d v="2022-10-31T00:00:00"/>
    <s v="Office Supplies"/>
    <s v="Pending"/>
    <n v="797"/>
    <n v="99.54"/>
    <n v="91.37"/>
    <n v="18"/>
    <s v="Yes"/>
    <n v="19"/>
    <s v="Delayed"/>
    <n v="6511.4900000000016"/>
  </r>
  <r>
    <x v="3"/>
    <d v="2022-06-09T00:00:00"/>
    <d v="2022-06-27T00:00:00"/>
    <s v="Office Supplies"/>
    <s v="Pending"/>
    <n v="906"/>
    <n v="101.21"/>
    <n v="90.9"/>
    <n v="94"/>
    <s v="Yes"/>
    <n v="18"/>
    <s v="Delayed"/>
    <n v="9340.8599999999897"/>
  </r>
  <r>
    <x v="4"/>
    <d v="2022-08-09T00:00:00"/>
    <d v="2022-08-23T00:00:00"/>
    <s v="Office Supplies"/>
    <s v="Delivered"/>
    <n v="1634"/>
    <n v="80.53"/>
    <n v="76.150000000000006"/>
    <n v="50"/>
    <s v="Yes"/>
    <n v="14"/>
    <s v="Delayed"/>
    <n v="7156.9199999999928"/>
  </r>
  <r>
    <x v="3"/>
    <d v="2022-04-15T00:00:00"/>
    <d v="2022-04-27T00:00:00"/>
    <s v="Electronics"/>
    <s v="Delivered"/>
    <n v="1132"/>
    <n v="17.78"/>
    <n v="15.36"/>
    <n v="96"/>
    <s v="Yes"/>
    <n v="12"/>
    <s v="Delayed"/>
    <n v="2739.4400000000019"/>
  </r>
  <r>
    <x v="3"/>
    <d v="2022-04-05T00:00:00"/>
    <d v="2022-04-14T00:00:00"/>
    <s v="Office Supplies"/>
    <s v="Delivered"/>
    <n v="560"/>
    <n v="81.14"/>
    <n v="77.87"/>
    <n v="34"/>
    <s v="No"/>
    <n v="9"/>
    <s v="Delayed"/>
    <n v="1831.1999999999978"/>
  </r>
  <r>
    <x v="2"/>
    <d v="2023-01-25T00:00:00"/>
    <d v="2023-02-02T00:00:00"/>
    <s v="Electronics"/>
    <s v="Delivered"/>
    <n v="1755"/>
    <n v="63.87"/>
    <n v="58.4"/>
    <n v="85"/>
    <s v="Yes"/>
    <n v="8"/>
    <s v="Delayed"/>
    <n v="9599.8499999999985"/>
  </r>
  <r>
    <x v="4"/>
    <d v="2022-04-10T00:00:00"/>
    <d v="2022-04-17T00:00:00"/>
    <s v="MRO"/>
    <s v="Delivered"/>
    <n v="1549"/>
    <n v="48.9"/>
    <n v="42.42"/>
    <n v="48"/>
    <s v="Yes"/>
    <n v="7"/>
    <s v="On Time"/>
    <n v="10037.519999999995"/>
  </r>
  <r>
    <x v="1"/>
    <d v="2023-01-03T00:00:00"/>
    <d v="2023-01-21T00:00:00"/>
    <s v="MRO"/>
    <s v="Delivered"/>
    <n v="749"/>
    <n v="97.07"/>
    <n v="94.16"/>
    <n v="123"/>
    <s v="Yes"/>
    <n v="18"/>
    <s v="Delayed"/>
    <n v="2179.5899999999974"/>
  </r>
  <r>
    <x v="3"/>
    <d v="2023-09-11T00:00:00"/>
    <d v="2023-09-18T00:00:00"/>
    <s v="Raw Materials"/>
    <s v="Delivered"/>
    <n v="1856"/>
    <n v="59.77"/>
    <n v="50.81"/>
    <n v="191"/>
    <s v="Yes"/>
    <n v="7"/>
    <s v="On Time"/>
    <n v="16629.760000000002"/>
  </r>
  <r>
    <x v="4"/>
    <d v="2022-09-28T00:00:00"/>
    <d v="2022-10-14T00:00:00"/>
    <s v="Office Supplies"/>
    <s v="Delivered"/>
    <n v="239"/>
    <n v="11.46"/>
    <n v="11.28"/>
    <n v="4"/>
    <s v="Yes"/>
    <n v="16"/>
    <s v="Delayed"/>
    <n v="43.020000000000358"/>
  </r>
  <r>
    <x v="1"/>
    <d v="2022-02-14T00:00:00"/>
    <d v="2022-03-05T00:00:00"/>
    <s v="Office Supplies"/>
    <s v="Pending"/>
    <n v="1007"/>
    <n v="52.44"/>
    <n v="46.06"/>
    <n v="167"/>
    <s v="Yes"/>
    <n v="19"/>
    <s v="Delayed"/>
    <n v="6424.6599999999953"/>
  </r>
  <r>
    <x v="4"/>
    <d v="2023-07-04T00:00:00"/>
    <d v="2023-07-14T00:00:00"/>
    <s v="Electronics"/>
    <s v="Delivered"/>
    <n v="1007"/>
    <n v="22.56"/>
    <n v="19.59"/>
    <m/>
    <s v="Yes"/>
    <n v="10"/>
    <s v="Delayed"/>
    <n v="2990.7899999999991"/>
  </r>
  <r>
    <x v="0"/>
    <d v="2023-01-23T00:00:00"/>
    <d v="2023-02-02T00:00:00"/>
    <s v="MRO"/>
    <s v="Pending"/>
    <n v="1949"/>
    <n v="72.53"/>
    <n v="63.26"/>
    <n v="48"/>
    <s v="No"/>
    <n v="10"/>
    <s v="Delayed"/>
    <n v="18067.230000000007"/>
  </r>
  <r>
    <x v="1"/>
    <d v="2022-03-22T00:00:00"/>
    <d v="2022-03-28T00:00:00"/>
    <s v="Office Supplies"/>
    <s v="Cancelled"/>
    <n v="1640"/>
    <n v="77.92"/>
    <n v="76.41"/>
    <n v="262"/>
    <s v="No"/>
    <n v="6"/>
    <s v="On Time"/>
    <n v="2476.4000000000083"/>
  </r>
  <r>
    <x v="3"/>
    <d v="2023-07-20T00:00:00"/>
    <d v="2023-08-07T00:00:00"/>
    <s v="Electronics"/>
    <s v="Delivered"/>
    <n v="1317"/>
    <n v="68.13"/>
    <n v="60.52"/>
    <n v="136"/>
    <s v="Yes"/>
    <n v="18"/>
    <s v="Delayed"/>
    <n v="10022.36999999999"/>
  </r>
  <r>
    <x v="4"/>
    <d v="2022-10-28T00:00:00"/>
    <d v="2022-10-30T00:00:00"/>
    <s v="Raw Materials"/>
    <s v="Delivered"/>
    <n v="881"/>
    <n v="100.94"/>
    <n v="95.05"/>
    <n v="30"/>
    <s v="Yes"/>
    <n v="2"/>
    <s v="On Time"/>
    <n v="5189.09"/>
  </r>
  <r>
    <x v="1"/>
    <d v="2023-09-26T00:00:00"/>
    <d v="2023-10-01T00:00:00"/>
    <s v="MRO"/>
    <s v="Delivered"/>
    <n v="1204"/>
    <n v="39.29"/>
    <n v="35.44"/>
    <m/>
    <s v="Yes"/>
    <n v="5"/>
    <s v="On Time"/>
    <n v="4635.4000000000015"/>
  </r>
  <r>
    <x v="4"/>
    <d v="2023-01-06T00:00:00"/>
    <d v="2023-01-22T00:00:00"/>
    <s v="MRO"/>
    <s v="Pending"/>
    <n v="1558"/>
    <n v="93.46"/>
    <n v="91.27"/>
    <n v="39"/>
    <s v="Yes"/>
    <n v="16"/>
    <s v="Delayed"/>
    <n v="3412.0199999999963"/>
  </r>
  <r>
    <x v="0"/>
    <d v="2023-08-15T00:00:00"/>
    <d v="2023-08-16T00:00:00"/>
    <s v="Packaging"/>
    <s v="Delivered"/>
    <n v="1892"/>
    <n v="32.99"/>
    <n v="28.81"/>
    <n v="35"/>
    <s v="Yes"/>
    <n v="1"/>
    <s v="On Time"/>
    <n v="7908.5600000000059"/>
  </r>
  <r>
    <x v="4"/>
    <d v="2022-07-16T00:00:00"/>
    <d v="2022-08-01T00:00:00"/>
    <s v="Packaging"/>
    <s v="Delivered"/>
    <n v="696"/>
    <n v="99.59"/>
    <n v="90.18"/>
    <n v="25"/>
    <s v="Yes"/>
    <n v="16"/>
    <s v="Delayed"/>
    <n v="6549.3599999999979"/>
  </r>
  <r>
    <x v="1"/>
    <d v="2023-12-23T00:00:00"/>
    <d v="2024-01-03T00:00:00"/>
    <s v="MRO"/>
    <s v="Partially Delivered"/>
    <n v="70"/>
    <n v="12.37"/>
    <n v="11.04"/>
    <n v="10"/>
    <s v="Yes"/>
    <n v="11"/>
    <s v="Delayed"/>
    <n v="93.100000000000009"/>
  </r>
  <r>
    <x v="2"/>
    <d v="2022-03-13T00:00:00"/>
    <d v="2022-03-15T00:00:00"/>
    <s v="Raw Materials"/>
    <s v="Delivered"/>
    <n v="890"/>
    <n v="98.26"/>
    <n v="93.14"/>
    <n v="49"/>
    <s v="Yes"/>
    <n v="2"/>
    <s v="On Time"/>
    <n v="4556.8000000000038"/>
  </r>
  <r>
    <x v="0"/>
    <d v="2022-02-16T00:00:00"/>
    <d v="2022-03-04T00:00:00"/>
    <s v="MRO"/>
    <s v="Delivered"/>
    <n v="216"/>
    <n v="13.95"/>
    <n v="12.31"/>
    <n v="5"/>
    <s v="Yes"/>
    <n v="16"/>
    <s v="Delayed"/>
    <n v="354.23999999999972"/>
  </r>
  <r>
    <x v="1"/>
    <d v="2023-11-09T00:00:00"/>
    <d v="2023-11-12T00:00:00"/>
    <s v="Packaging"/>
    <s v="Delivered"/>
    <n v="1347"/>
    <n v="100.13"/>
    <n v="94.3"/>
    <n v="200"/>
    <s v="Yes"/>
    <n v="3"/>
    <s v="On Time"/>
    <n v="7853.0099999999975"/>
  </r>
  <r>
    <x v="2"/>
    <d v="2022-08-22T00:00:00"/>
    <d v="2022-08-25T00:00:00"/>
    <s v="Office Supplies"/>
    <s v="Partially Delivered"/>
    <n v="437"/>
    <n v="59.51"/>
    <n v="56.45"/>
    <n v="25"/>
    <s v="No"/>
    <n v="3"/>
    <s v="On Time"/>
    <n v="1337.219999999998"/>
  </r>
  <r>
    <x v="0"/>
    <d v="2022-10-24T00:00:00"/>
    <d v="2022-10-26T00:00:00"/>
    <s v="Electronics"/>
    <s v="Delivered"/>
    <n v="650"/>
    <n v="103.84"/>
    <n v="88.28"/>
    <n v="12"/>
    <s v="Yes"/>
    <n v="2"/>
    <s v="On Time"/>
    <n v="10114.000000000002"/>
  </r>
  <r>
    <x v="3"/>
    <d v="2022-03-23T00:00:00"/>
    <d v="2022-04-11T00:00:00"/>
    <s v="Office Supplies"/>
    <s v="Delivered"/>
    <n v="365"/>
    <n v="16.809999999999999"/>
    <n v="15.41"/>
    <n v="38"/>
    <s v="Yes"/>
    <n v="19"/>
    <s v="Delayed"/>
    <n v="510.99999999999949"/>
  </r>
  <r>
    <x v="0"/>
    <d v="2022-04-14T00:00:00"/>
    <d v="2022-04-22T00:00:00"/>
    <s v="MRO"/>
    <s v="Delivered"/>
    <n v="291"/>
    <n v="98.7"/>
    <n v="87.02"/>
    <n v="9"/>
    <s v="Yes"/>
    <n v="8"/>
    <s v="Delayed"/>
    <n v="3398.8800000000019"/>
  </r>
  <r>
    <x v="0"/>
    <d v="2023-01-25T00:00:00"/>
    <d v="2023-02-08T00:00:00"/>
    <s v="MRO"/>
    <s v="Cancelled"/>
    <n v="826"/>
    <n v="60.5"/>
    <n v="57.18"/>
    <n v="18"/>
    <s v="Yes"/>
    <n v="14"/>
    <s v="Delayed"/>
    <n v="2742.32"/>
  </r>
  <r>
    <x v="1"/>
    <d v="2022-10-12T00:00:00"/>
    <d v="2022-11-01T00:00:00"/>
    <s v="Electronics"/>
    <s v="Pending"/>
    <n v="1419"/>
    <n v="69.64"/>
    <n v="59.28"/>
    <n v="194"/>
    <s v="Yes"/>
    <n v="20"/>
    <s v="Delayed"/>
    <n v="14700.839999999998"/>
  </r>
  <r>
    <x v="2"/>
    <d v="2023-04-10T00:00:00"/>
    <d v="2023-04-27T00:00:00"/>
    <s v="Office Supplies"/>
    <s v="Delivered"/>
    <n v="614"/>
    <n v="78.06"/>
    <n v="73.95"/>
    <n v="40"/>
    <s v="Yes"/>
    <n v="17"/>
    <s v="Delayed"/>
    <n v="2523.5399999999995"/>
  </r>
  <r>
    <x v="0"/>
    <d v="2023-10-13T00:00:00"/>
    <d v="2023-10-28T00:00:00"/>
    <s v="Electronics"/>
    <s v="Delivered"/>
    <n v="947"/>
    <n v="56.25"/>
    <n v="54.25"/>
    <n v="19"/>
    <s v="Yes"/>
    <n v="15"/>
    <s v="Delayed"/>
    <n v="1894"/>
  </r>
  <r>
    <x v="4"/>
    <d v="2023-01-09T00:00:00"/>
    <d v="2023-01-28T00:00:00"/>
    <s v="Raw Materials"/>
    <s v="Delivered"/>
    <n v="1413"/>
    <n v="70.47"/>
    <n v="69.650000000000006"/>
    <m/>
    <s v="Yes"/>
    <n v="19"/>
    <s v="Delayed"/>
    <n v="1158.6599999999903"/>
  </r>
  <r>
    <x v="0"/>
    <d v="2023-01-15T00:00:00"/>
    <d v="2023-02-04T00:00:00"/>
    <s v="Office Supplies"/>
    <s v="Delivered"/>
    <n v="1440"/>
    <n v="96.57"/>
    <n v="83.87"/>
    <n v="36"/>
    <s v="Yes"/>
    <n v="20"/>
    <s v="Delayed"/>
    <n v="18287.999999999985"/>
  </r>
  <r>
    <x v="1"/>
    <d v="2022-12-30T00:00:00"/>
    <d v="2023-01-03T00:00:00"/>
    <s v="Raw Materials"/>
    <s v="Delivered"/>
    <n v="1005"/>
    <n v="14.87"/>
    <n v="12.79"/>
    <m/>
    <s v="No"/>
    <n v="4"/>
    <s v="On Time"/>
    <n v="2090.4"/>
  </r>
  <r>
    <x v="2"/>
    <d v="2023-11-18T00:00:00"/>
    <d v="2023-11-25T00:00:00"/>
    <s v="MRO"/>
    <s v="Delivered"/>
    <n v="1501"/>
    <n v="106.05"/>
    <n v="100.99"/>
    <n v="77"/>
    <s v="No"/>
    <n v="7"/>
    <s v="On Time"/>
    <n v="7595.0600000000031"/>
  </r>
  <r>
    <x v="1"/>
    <d v="2022-10-01T00:00:00"/>
    <d v="2022-10-04T00:00:00"/>
    <s v="Packaging"/>
    <s v="Delivered"/>
    <n v="558"/>
    <n v="94.18"/>
    <n v="81.400000000000006"/>
    <m/>
    <s v="No"/>
    <n v="3"/>
    <s v="On Time"/>
    <n v="7131.2400000000007"/>
  </r>
  <r>
    <x v="3"/>
    <d v="2023-12-20T00:00:00"/>
    <d v="2023-12-26T00:00:00"/>
    <s v="MRO"/>
    <s v="Delivered"/>
    <n v="825"/>
    <n v="56.88"/>
    <n v="50.84"/>
    <m/>
    <s v="Yes"/>
    <n v="6"/>
    <s v="On Time"/>
    <n v="4982.9999999999991"/>
  </r>
  <r>
    <x v="3"/>
    <d v="2023-12-01T00:00:00"/>
    <d v="2023-12-07T00:00:00"/>
    <s v="Electronics"/>
    <s v="Cancelled"/>
    <n v="84"/>
    <n v="73.38"/>
    <n v="71.42"/>
    <n v="9"/>
    <s v="Yes"/>
    <n v="6"/>
    <s v="On Time"/>
    <n v="164.63999999999947"/>
  </r>
  <r>
    <x v="1"/>
    <d v="2023-10-26T00:00:00"/>
    <d v="2023-11-10T00:00:00"/>
    <s v="Raw Materials"/>
    <s v="Delivered"/>
    <n v="255"/>
    <n v="38.64"/>
    <n v="33.590000000000003"/>
    <n v="27"/>
    <s v="No"/>
    <n v="15"/>
    <s v="Delayed"/>
    <n v="1287.7499999999993"/>
  </r>
  <r>
    <x v="2"/>
    <d v="2022-03-15T00:00:00"/>
    <d v="2022-03-31T00:00:00"/>
    <s v="MRO"/>
    <s v="Delivered"/>
    <n v="1154"/>
    <n v="27.2"/>
    <n v="26.07"/>
    <n v="58"/>
    <s v="Yes"/>
    <n v="16"/>
    <s v="Delayed"/>
    <n v="1304.0199999999988"/>
  </r>
  <r>
    <x v="1"/>
    <d v="2023-09-16T00:00:00"/>
    <d v="2023-09-24T00:00:00"/>
    <s v="Office Supplies"/>
    <s v="Delivered"/>
    <n v="1635"/>
    <n v="56.91"/>
    <n v="54.37"/>
    <n v="262"/>
    <s v="No"/>
    <n v="8"/>
    <s v="Delayed"/>
    <n v="4152.8999999999987"/>
  </r>
  <r>
    <x v="1"/>
    <d v="2023-10-13T00:00:00"/>
    <d v="2023-10-23T00:00:00"/>
    <s v="Raw Materials"/>
    <s v="Delivered"/>
    <n v="1945"/>
    <n v="46.19"/>
    <n v="40.119999999999997"/>
    <n v="278"/>
    <s v="No"/>
    <n v="10"/>
    <s v="Delayed"/>
    <n v="11806.150000000001"/>
  </r>
  <r>
    <x v="1"/>
    <d v="2022-06-25T00:00:00"/>
    <d v="2022-07-10T00:00:00"/>
    <s v="MRO"/>
    <s v="Partially Delivered"/>
    <n v="1461"/>
    <n v="64.09"/>
    <n v="63.39"/>
    <n v="228"/>
    <s v="No"/>
    <n v="15"/>
    <s v="Delayed"/>
    <n v="1022.7000000000041"/>
  </r>
  <r>
    <x v="1"/>
    <d v="2023-07-01T00:00:00"/>
    <d v="2023-07-09T00:00:00"/>
    <s v="Electronics"/>
    <s v="Delivered"/>
    <n v="1075"/>
    <n v="18.53"/>
    <n v="16.12"/>
    <n v="147"/>
    <s v="Yes"/>
    <n v="8"/>
    <s v="Delayed"/>
    <n v="2590.75"/>
  </r>
  <r>
    <x v="4"/>
    <d v="2022-06-17T00:00:00"/>
    <d v="2022-07-06T00:00:00"/>
    <s v="Packaging"/>
    <s v="Pending"/>
    <n v="1463"/>
    <n v="101.23"/>
    <n v="86.17"/>
    <n v="43"/>
    <s v="Yes"/>
    <n v="19"/>
    <s v="Delayed"/>
    <n v="22032.780000000002"/>
  </r>
  <r>
    <x v="3"/>
    <d v="2023-04-19T00:00:00"/>
    <d v="2023-04-26T00:00:00"/>
    <s v="Raw Materials"/>
    <s v="Delivered"/>
    <n v="615"/>
    <n v="78.3"/>
    <n v="73.680000000000007"/>
    <n v="69"/>
    <s v="Yes"/>
    <n v="7"/>
    <s v="On Time"/>
    <n v="2841.2999999999943"/>
  </r>
  <r>
    <x v="2"/>
    <d v="2023-01-24T00:00:00"/>
    <d v="2023-02-11T00:00:00"/>
    <s v="Electronics"/>
    <s v="Delivered"/>
    <n v="1179"/>
    <n v="61.74"/>
    <n v="56.28"/>
    <m/>
    <s v="Yes"/>
    <n v="18"/>
    <s v="Delayed"/>
    <n v="6437.3400000000011"/>
  </r>
  <r>
    <x v="0"/>
    <d v="2022-10-04T00:00:00"/>
    <d v="2022-10-09T00:00:00"/>
    <s v="Electronics"/>
    <s v="Partially Delivered"/>
    <n v="1845"/>
    <n v="39.56"/>
    <n v="37.630000000000003"/>
    <n v="45"/>
    <s v="Yes"/>
    <n v="5"/>
    <s v="On Time"/>
    <n v="3560.8499999999995"/>
  </r>
  <r>
    <x v="4"/>
    <d v="2023-12-06T00:00:00"/>
    <d v="2023-12-09T00:00:00"/>
    <s v="MRO"/>
    <s v="Partially Delivered"/>
    <n v="1550"/>
    <n v="79.86"/>
    <n v="69.569999999999993"/>
    <n v="32"/>
    <s v="No"/>
    <n v="3"/>
    <s v="On Time"/>
    <n v="15949.500000000009"/>
  </r>
  <r>
    <x v="1"/>
    <d v="2023-07-25T00:00:00"/>
    <d v="2023-08-04T00:00:00"/>
    <s v="Packaging"/>
    <s v="Delivered"/>
    <n v="752"/>
    <n v="26.85"/>
    <n v="24.37"/>
    <m/>
    <s v="No"/>
    <n v="10"/>
    <s v="Delayed"/>
    <n v="1864.9600000000003"/>
  </r>
  <r>
    <x v="4"/>
    <d v="2022-08-13T00:00:00"/>
    <d v="2022-09-01T00:00:00"/>
    <s v="Electronics"/>
    <s v="Delivered"/>
    <n v="451"/>
    <n v="95.2"/>
    <n v="90.07"/>
    <n v="21"/>
    <s v="Yes"/>
    <n v="19"/>
    <s v="Delayed"/>
    <n v="2313.6300000000042"/>
  </r>
  <r>
    <x v="3"/>
    <d v="2022-11-29T00:00:00"/>
    <d v="2022-12-14T00:00:00"/>
    <s v="MRO"/>
    <s v="Pending"/>
    <n v="1629"/>
    <n v="100.26"/>
    <n v="86.44"/>
    <n v="187"/>
    <s v="No"/>
    <n v="15"/>
    <s v="Delayed"/>
    <n v="22512.780000000013"/>
  </r>
  <r>
    <x v="0"/>
    <d v="2022-02-27T00:00:00"/>
    <d v="2022-02-22T00:00:00"/>
    <s v="Office Supplies"/>
    <s v="Delivered"/>
    <n v="211"/>
    <n v="75.69"/>
    <n v="65.400000000000006"/>
    <n v="2"/>
    <s v="Yes"/>
    <n v="-5"/>
    <s v="On Time"/>
    <n v="2171.1899999999982"/>
  </r>
  <r>
    <x v="2"/>
    <d v="2022-02-02T00:00:00"/>
    <d v="2022-02-18T00:00:00"/>
    <s v="Raw Materials"/>
    <s v="Delivered"/>
    <n v="1045"/>
    <n v="47.88"/>
    <n v="44.65"/>
    <n v="69"/>
    <s v="Yes"/>
    <n v="16"/>
    <s v="Delayed"/>
    <n v="3375.350000000004"/>
  </r>
  <r>
    <x v="1"/>
    <d v="2022-11-20T00:00:00"/>
    <d v="2022-12-10T00:00:00"/>
    <s v="MRO"/>
    <s v="Delivered"/>
    <n v="319"/>
    <n v="98.64"/>
    <n v="89.15"/>
    <n v="57"/>
    <s v="Yes"/>
    <n v="20"/>
    <s v="Delayed"/>
    <n v="3027.3099999999986"/>
  </r>
  <r>
    <x v="4"/>
    <d v="2023-02-15T00:00:00"/>
    <d v="2023-03-01T00:00:00"/>
    <s v="Office Supplies"/>
    <s v="Partially Delivered"/>
    <n v="1936"/>
    <n v="93.66"/>
    <n v="92.24"/>
    <n v="58"/>
    <s v="Yes"/>
    <n v="14"/>
    <s v="Delayed"/>
    <n v="2749.1200000000035"/>
  </r>
  <r>
    <x v="1"/>
    <d v="2022-10-02T00:00:00"/>
    <d v="2022-10-22T00:00:00"/>
    <s v="MRO"/>
    <s v="Cancelled"/>
    <n v="865"/>
    <n v="14.7"/>
    <n v="13.14"/>
    <n v="135"/>
    <s v="No"/>
    <n v="20"/>
    <s v="Delayed"/>
    <n v="1349.399999999999"/>
  </r>
  <r>
    <x v="4"/>
    <d v="2022-03-09T00:00:00"/>
    <d v="2022-03-12T00:00:00"/>
    <s v="Electronics"/>
    <s v="Delivered"/>
    <n v="1344"/>
    <n v="12.5"/>
    <n v="10.87"/>
    <n v="44"/>
    <s v="Yes"/>
    <n v="3"/>
    <s v="On Time"/>
    <n v="2190.7200000000012"/>
  </r>
  <r>
    <x v="1"/>
    <d v="2022-08-05T00:00:00"/>
    <d v="2022-08-24T00:00:00"/>
    <s v="Raw Materials"/>
    <s v="Pending"/>
    <n v="505"/>
    <n v="45.42"/>
    <n v="40.369999999999997"/>
    <n v="62"/>
    <s v="Yes"/>
    <n v="19"/>
    <s v="Delayed"/>
    <n v="2550.2500000000023"/>
  </r>
  <r>
    <x v="3"/>
    <d v="2023-08-04T00:00:00"/>
    <d v="2023-08-05T00:00:00"/>
    <s v="Packaging"/>
    <s v="Delivered"/>
    <n v="1535"/>
    <n v="90.83"/>
    <n v="78.28"/>
    <n v="151"/>
    <s v="No"/>
    <n v="1"/>
    <s v="On Time"/>
    <n v="19264.249999999996"/>
  </r>
  <r>
    <x v="1"/>
    <d v="2022-08-06T00:00:00"/>
    <d v="2022-08-15T00:00:00"/>
    <s v="Raw Materials"/>
    <s v="Pending"/>
    <n v="1325"/>
    <n v="24.36"/>
    <n v="22.75"/>
    <n v="206"/>
    <s v="Yes"/>
    <n v="9"/>
    <s v="Delayed"/>
    <n v="2133.2499999999991"/>
  </r>
  <r>
    <x v="2"/>
    <d v="2023-11-03T00:00:00"/>
    <d v="2023-11-09T00:00:00"/>
    <s v="Raw Materials"/>
    <s v="Delivered"/>
    <n v="1066"/>
    <n v="70.45"/>
    <n v="65.88"/>
    <n v="56"/>
    <s v="No"/>
    <n v="6"/>
    <s v="On Time"/>
    <n v="4871.6200000000081"/>
  </r>
  <r>
    <x v="3"/>
    <d v="2023-05-27T00:00:00"/>
    <d v="2023-06-11T00:00:00"/>
    <s v="Raw Materials"/>
    <s v="Delivered"/>
    <n v="1775"/>
    <n v="47.82"/>
    <n v="45.86"/>
    <n v="180"/>
    <s v="Yes"/>
    <n v="15"/>
    <s v="Delayed"/>
    <n v="3479.0000000000014"/>
  </r>
  <r>
    <x v="3"/>
    <d v="2023-10-21T00:00:00"/>
    <d v="2023-11-09T00:00:00"/>
    <s v="Electronics"/>
    <s v="Delivered"/>
    <n v="1798"/>
    <n v="94.8"/>
    <n v="91.83"/>
    <m/>
    <s v="Yes"/>
    <n v="19"/>
    <s v="Delayed"/>
    <n v="5340.0599999999977"/>
  </r>
  <r>
    <x v="0"/>
    <d v="2023-04-15T00:00:00"/>
    <d v="2023-05-01T00:00:00"/>
    <s v="MRO"/>
    <s v="Delivered"/>
    <n v="769"/>
    <n v="91.86"/>
    <n v="86.55"/>
    <n v="17"/>
    <s v="Yes"/>
    <n v="16"/>
    <s v="Delayed"/>
    <n v="4083.3900000000017"/>
  </r>
  <r>
    <x v="1"/>
    <d v="2022-09-29T00:00:00"/>
    <d v="2022-10-13T00:00:00"/>
    <s v="Packaging"/>
    <s v="Delivered"/>
    <n v="387"/>
    <n v="49.23"/>
    <n v="45.41"/>
    <n v="61"/>
    <s v="Yes"/>
    <n v="14"/>
    <s v="Delayed"/>
    <n v="1478.3400000000001"/>
  </r>
  <r>
    <x v="4"/>
    <d v="2022-05-23T00:00:00"/>
    <d v="2022-05-27T00:00:00"/>
    <s v="MRO"/>
    <s v="Delivered"/>
    <n v="928"/>
    <n v="35.299999999999997"/>
    <n v="32.520000000000003"/>
    <n v="26"/>
    <s v="Yes"/>
    <n v="4"/>
    <s v="On Time"/>
    <n v="2579.8399999999947"/>
  </r>
  <r>
    <x v="0"/>
    <d v="2022-09-10T00:00:00"/>
    <d v="2022-09-21T00:00:00"/>
    <s v="Packaging"/>
    <s v="Partially Delivered"/>
    <n v="1126"/>
    <n v="15.68"/>
    <n v="14.97"/>
    <n v="27"/>
    <s v="Yes"/>
    <n v="11"/>
    <s v="Delayed"/>
    <n v="799.45999999999901"/>
  </r>
  <r>
    <x v="3"/>
    <d v="2023-07-29T00:00:00"/>
    <d v="2023-08-14T00:00:00"/>
    <s v="Raw Materials"/>
    <s v="Cancelled"/>
    <n v="841"/>
    <n v="95.73"/>
    <n v="85.33"/>
    <n v="81"/>
    <s v="Yes"/>
    <n v="16"/>
    <s v="Delayed"/>
    <n v="8746.4000000000051"/>
  </r>
  <r>
    <x v="3"/>
    <d v="2023-07-06T00:00:00"/>
    <d v="2023-07-19T00:00:00"/>
    <s v="Electronics"/>
    <s v="Delivered"/>
    <n v="1995"/>
    <n v="90.65"/>
    <n v="77.75"/>
    <n v="206"/>
    <s v="Yes"/>
    <n v="13"/>
    <s v="Delayed"/>
    <n v="25735.500000000011"/>
  </r>
  <r>
    <x v="0"/>
    <d v="2022-09-27T00:00:00"/>
    <d v="2022-10-15T00:00:00"/>
    <s v="Raw Materials"/>
    <s v="Delivered"/>
    <n v="266"/>
    <n v="103.97"/>
    <n v="101.44"/>
    <n v="6"/>
    <s v="Yes"/>
    <n v="18"/>
    <s v="Delayed"/>
    <n v="672.98000000000025"/>
  </r>
  <r>
    <x v="0"/>
    <d v="2023-08-22T00:00:00"/>
    <d v="2023-08-25T00:00:00"/>
    <s v="Raw Materials"/>
    <s v="Cancelled"/>
    <n v="813"/>
    <n v="109.17"/>
    <n v="107.39"/>
    <n v="14"/>
    <s v="Yes"/>
    <n v="3"/>
    <s v="On Time"/>
    <n v="1447.140000000001"/>
  </r>
  <r>
    <x v="4"/>
    <d v="2023-03-15T00:00:00"/>
    <d v="2023-03-26T00:00:00"/>
    <s v="Electronics"/>
    <s v="Delivered"/>
    <n v="237"/>
    <n v="64.19"/>
    <n v="59.01"/>
    <n v="7"/>
    <s v="Yes"/>
    <n v="11"/>
    <s v="Delayed"/>
    <n v="1227.6599999999999"/>
  </r>
  <r>
    <x v="0"/>
    <d v="2023-08-21T00:00:00"/>
    <d v="2023-09-03T00:00:00"/>
    <s v="Office Supplies"/>
    <s v="Cancelled"/>
    <n v="429"/>
    <n v="86.73"/>
    <n v="75.09"/>
    <n v="9"/>
    <s v="Yes"/>
    <n v="13"/>
    <s v="Delayed"/>
    <n v="4993.5600000000004"/>
  </r>
  <r>
    <x v="1"/>
    <d v="2023-02-13T00:00:00"/>
    <d v="2023-02-14T00:00:00"/>
    <s v="Packaging"/>
    <s v="Delivered"/>
    <n v="542"/>
    <n v="101.21"/>
    <n v="93.11"/>
    <n v="78"/>
    <s v="No"/>
    <n v="1"/>
    <s v="On Time"/>
    <n v="4390.1999999999971"/>
  </r>
  <r>
    <x v="4"/>
    <d v="2023-01-06T00:00:00"/>
    <d v="2023-01-24T00:00:00"/>
    <s v="Electronics"/>
    <s v="Delivered"/>
    <n v="1114"/>
    <n v="91.66"/>
    <n v="85.53"/>
    <n v="35"/>
    <s v="Yes"/>
    <n v="18"/>
    <s v="Delayed"/>
    <n v="6828.8199999999952"/>
  </r>
  <r>
    <x v="0"/>
    <d v="2022-08-13T00:00:00"/>
    <d v="2022-08-15T00:00:00"/>
    <s v="MRO"/>
    <s v="Delivered"/>
    <n v="1230"/>
    <n v="33.39"/>
    <n v="30.85"/>
    <n v="26"/>
    <s v="Yes"/>
    <n v="2"/>
    <s v="On Time"/>
    <n v="3124.1999999999989"/>
  </r>
  <r>
    <x v="3"/>
    <d v="2022-05-22T00:00:00"/>
    <d v="2022-06-03T00:00:00"/>
    <s v="MRO"/>
    <s v="Delivered"/>
    <n v="64"/>
    <n v="51.56"/>
    <n v="50.88"/>
    <n v="5"/>
    <s v="Yes"/>
    <n v="12"/>
    <s v="Delayed"/>
    <n v="43.519999999999982"/>
  </r>
  <r>
    <x v="0"/>
    <d v="2023-06-06T00:00:00"/>
    <d v="2023-06-22T00:00:00"/>
    <s v="MRO"/>
    <s v="Delivered"/>
    <n v="1886"/>
    <n v="23.46"/>
    <n v="23.18"/>
    <m/>
    <s v="Yes"/>
    <n v="16"/>
    <s v="Delayed"/>
    <n v="528.0800000000022"/>
  </r>
  <r>
    <x v="1"/>
    <d v="2023-05-21T00:00:00"/>
    <d v="2023-05-23T00:00:00"/>
    <s v="Office Supplies"/>
    <s v="Delivered"/>
    <n v="114"/>
    <n v="103.53"/>
    <n v="101.54"/>
    <n v="14"/>
    <s v="Yes"/>
    <n v="2"/>
    <s v="On Time"/>
    <n v="226.85999999999942"/>
  </r>
  <r>
    <x v="1"/>
    <d v="2022-04-04T00:00:00"/>
    <d v="2022-04-22T00:00:00"/>
    <s v="Electronics"/>
    <s v="Cancelled"/>
    <n v="1930"/>
    <n v="65.52"/>
    <n v="56.9"/>
    <n v="282"/>
    <s v="Yes"/>
    <n v="18"/>
    <s v="Delayed"/>
    <n v="16636.599999999995"/>
  </r>
  <r>
    <x v="3"/>
    <d v="2022-02-18T00:00:00"/>
    <d v="2022-02-28T00:00:00"/>
    <s v="Office Supplies"/>
    <s v="Pending"/>
    <n v="1912"/>
    <n v="30.73"/>
    <n v="29.82"/>
    <n v="191"/>
    <s v="Yes"/>
    <n v="10"/>
    <s v="Delayed"/>
    <n v="1739.9200000000003"/>
  </r>
  <r>
    <x v="4"/>
    <d v="2022-04-23T00:00:00"/>
    <d v="2022-05-09T00:00:00"/>
    <s v="MRO"/>
    <s v="Delivered"/>
    <n v="570"/>
    <n v="71.510000000000005"/>
    <n v="66.47"/>
    <m/>
    <s v="Yes"/>
    <n v="16"/>
    <s v="Delayed"/>
    <n v="2872.8000000000034"/>
  </r>
  <r>
    <x v="3"/>
    <d v="2022-06-06T00:00:00"/>
    <d v="2022-06-26T00:00:00"/>
    <s v="Raw Materials"/>
    <s v="Delivered"/>
    <n v="1417"/>
    <n v="67.27"/>
    <n v="60.62"/>
    <m/>
    <s v="Yes"/>
    <n v="20"/>
    <s v="Delayed"/>
    <n v="9423.0499999999975"/>
  </r>
  <r>
    <x v="0"/>
    <d v="2023-10-05T00:00:00"/>
    <d v="2023-10-11T00:00:00"/>
    <s v="Raw Materials"/>
    <s v="Delivered"/>
    <n v="1202"/>
    <n v="46.67"/>
    <n v="44.13"/>
    <n v="21"/>
    <s v="No"/>
    <n v="6"/>
    <s v="On Time"/>
    <n v="3053.079999999999"/>
  </r>
  <r>
    <x v="3"/>
    <d v="2022-06-13T00:00:00"/>
    <d v="2022-06-14T00:00:00"/>
    <s v="Office Supplies"/>
    <s v="Delivered"/>
    <n v="697"/>
    <n v="20.73"/>
    <n v="19.829999999999998"/>
    <n v="78"/>
    <s v="No"/>
    <n v="1"/>
    <s v="On Time"/>
    <n v="627.30000000000143"/>
  </r>
  <r>
    <x v="4"/>
    <d v="2023-11-28T00:00:00"/>
    <d v="2023-12-01T00:00:00"/>
    <s v="MRO"/>
    <s v="Delivered"/>
    <n v="1545"/>
    <n v="78.19"/>
    <n v="76.91"/>
    <n v="42"/>
    <s v="Yes"/>
    <n v="3"/>
    <s v="On Time"/>
    <n v="1977.6000000000017"/>
  </r>
  <r>
    <x v="2"/>
    <d v="2023-03-09T00:00:00"/>
    <d v="2023-03-13T00:00:00"/>
    <s v="MRO"/>
    <s v="Partially Delivered"/>
    <n v="1136"/>
    <n v="60.81"/>
    <n v="58.25"/>
    <n v="62"/>
    <s v="Yes"/>
    <n v="4"/>
    <s v="On Time"/>
    <n v="2908.1600000000026"/>
  </r>
  <r>
    <x v="3"/>
    <d v="2023-09-03T00:00:00"/>
    <d v="2023-09-07T00:00:00"/>
    <s v="MRO"/>
    <s v="Delivered"/>
    <n v="1212"/>
    <n v="87.46"/>
    <n v="74.55"/>
    <n v="118"/>
    <s v="No"/>
    <n v="4"/>
    <s v="On Time"/>
    <n v="15646.919999999996"/>
  </r>
  <r>
    <x v="4"/>
    <d v="2022-03-07T00:00:00"/>
    <d v="2022-03-12T00:00:00"/>
    <s v="MRO"/>
    <s v="Delivered"/>
    <n v="1572"/>
    <n v="57.38"/>
    <n v="49.32"/>
    <n v="40"/>
    <s v="Yes"/>
    <n v="5"/>
    <s v="On Time"/>
    <n v="12670.320000000003"/>
  </r>
  <r>
    <x v="2"/>
    <d v="2023-01-30T00:00:00"/>
    <d v="2023-02-09T00:00:00"/>
    <s v="Electronics"/>
    <s v="Delivered"/>
    <n v="642"/>
    <n v="91.9"/>
    <n v="81.489999999999995"/>
    <n v="26"/>
    <s v="Yes"/>
    <n v="10"/>
    <s v="Delayed"/>
    <n v="6683.2200000000066"/>
  </r>
  <r>
    <x v="4"/>
    <d v="2023-01-26T00:00:00"/>
    <d v="2023-02-04T00:00:00"/>
    <s v="Office Supplies"/>
    <s v="Delivered"/>
    <n v="441"/>
    <n v="63.25"/>
    <n v="54.12"/>
    <n v="16"/>
    <s v="Yes"/>
    <n v="9"/>
    <s v="Delayed"/>
    <n v="4026.3300000000013"/>
  </r>
  <r>
    <x v="4"/>
    <d v="2023-09-03T00:00:00"/>
    <d v="2023-09-19T00:00:00"/>
    <s v="Office Supplies"/>
    <s v="Delivered"/>
    <n v="1748"/>
    <n v="66.53"/>
    <n v="57.11"/>
    <m/>
    <s v="Yes"/>
    <n v="16"/>
    <s v="Delayed"/>
    <n v="16466.160000000003"/>
  </r>
  <r>
    <x v="3"/>
    <d v="2023-06-26T00:00:00"/>
    <d v="2023-07-14T00:00:00"/>
    <s v="Raw Materials"/>
    <s v="Delivered"/>
    <n v="338"/>
    <n v="50.25"/>
    <n v="46.28"/>
    <n v="49"/>
    <s v="No"/>
    <n v="18"/>
    <s v="Delayed"/>
    <n v="1341.8599999999997"/>
  </r>
  <r>
    <x v="2"/>
    <d v="2022-09-15T00:00:00"/>
    <d v="2022-09-22T00:00:00"/>
    <s v="Office Supplies"/>
    <s v="Delivered"/>
    <n v="428"/>
    <n v="22.94"/>
    <n v="21.52"/>
    <n v="26"/>
    <s v="Yes"/>
    <n v="7"/>
    <s v="On Time"/>
    <n v="607.76000000000067"/>
  </r>
  <r>
    <x v="4"/>
    <d v="2022-01-12T00:00:00"/>
    <d v="2022-01-17T00:00:00"/>
    <s v="Office Supplies"/>
    <s v="Delivered"/>
    <n v="1563"/>
    <n v="77.959999999999994"/>
    <n v="70.8"/>
    <n v="41"/>
    <s v="Yes"/>
    <n v="5"/>
    <s v="On Time"/>
    <n v="11191.079999999994"/>
  </r>
  <r>
    <x v="3"/>
    <d v="2023-11-28T00:00:00"/>
    <d v="2023-12-07T00:00:00"/>
    <s v="Office Supplies"/>
    <s v="Delivered"/>
    <n v="280"/>
    <n v="73.069999999999993"/>
    <n v="69.290000000000006"/>
    <n v="30"/>
    <s v="Yes"/>
    <n v="9"/>
    <s v="Delayed"/>
    <n v="1058.3999999999965"/>
  </r>
  <r>
    <x v="1"/>
    <d v="2022-04-28T00:00:00"/>
    <d v="2022-05-12T00:00:00"/>
    <s v="Raw Materials"/>
    <s v="Delivered"/>
    <n v="1067"/>
    <n v="74.47"/>
    <n v="64.16"/>
    <m/>
    <s v="No"/>
    <n v="14"/>
    <s v="Delayed"/>
    <n v="11000.770000000002"/>
  </r>
  <r>
    <x v="2"/>
    <d v="2023-11-30T00:00:00"/>
    <d v="2023-12-17T00:00:00"/>
    <s v="Electronics"/>
    <s v="Pending"/>
    <n v="90"/>
    <n v="32.380000000000003"/>
    <n v="29.96"/>
    <n v="7"/>
    <s v="Yes"/>
    <n v="17"/>
    <s v="Delayed"/>
    <n v="217.80000000000015"/>
  </r>
  <r>
    <x v="2"/>
    <d v="2023-07-04T00:00:00"/>
    <d v="2023-07-05T00:00:00"/>
    <s v="Raw Materials"/>
    <s v="Delivered"/>
    <n v="1101"/>
    <n v="24.28"/>
    <n v="22.73"/>
    <n v="59"/>
    <s v="No"/>
    <n v="1"/>
    <s v="On Time"/>
    <n v="1706.5500000000009"/>
  </r>
  <r>
    <x v="0"/>
    <d v="2022-10-01T00:00:00"/>
    <d v="2022-10-11T00:00:00"/>
    <s v="Raw Materials"/>
    <s v="Delivered"/>
    <n v="184"/>
    <n v="11.82"/>
    <n v="10.51"/>
    <n v="4"/>
    <s v="Yes"/>
    <n v="10"/>
    <s v="Delayed"/>
    <n v="241.04000000000008"/>
  </r>
  <r>
    <x v="4"/>
    <d v="2023-10-19T00:00:00"/>
    <d v="2023-11-07T00:00:00"/>
    <s v="Electronics"/>
    <s v="Delivered"/>
    <n v="250"/>
    <n v="45.92"/>
    <n v="41.02"/>
    <n v="3"/>
    <s v="Yes"/>
    <n v="19"/>
    <s v="Delayed"/>
    <n v="1224.9999999999995"/>
  </r>
  <r>
    <x v="3"/>
    <d v="2022-04-25T00:00:00"/>
    <d v="2022-04-30T00:00:00"/>
    <s v="Electronics"/>
    <s v="Delivered"/>
    <n v="829"/>
    <n v="45.98"/>
    <n v="40.39"/>
    <m/>
    <s v="Yes"/>
    <n v="5"/>
    <s v="On Time"/>
    <n v="4634.1099999999969"/>
  </r>
  <r>
    <x v="1"/>
    <d v="2022-10-28T00:00:00"/>
    <d v="2022-11-13T00:00:00"/>
    <s v="Raw Materials"/>
    <s v="Delivered"/>
    <n v="979"/>
    <n v="51.59"/>
    <n v="49.69"/>
    <n v="148"/>
    <s v="Yes"/>
    <n v="16"/>
    <s v="Delayed"/>
    <n v="1860.1000000000056"/>
  </r>
  <r>
    <x v="4"/>
    <d v="2023-03-22T00:00:00"/>
    <d v="2023-04-09T00:00:00"/>
    <s v="Electronics"/>
    <s v="Partially Delivered"/>
    <n v="1106"/>
    <n v="97.77"/>
    <n v="90.45"/>
    <n v="31"/>
    <s v="Yes"/>
    <n v="18"/>
    <s v="Delayed"/>
    <n v="8095.9199999999928"/>
  </r>
  <r>
    <x v="1"/>
    <d v="2022-06-11T00:00:00"/>
    <d v="2022-06-24T00:00:00"/>
    <s v="Office Supplies"/>
    <s v="Pending"/>
    <n v="1121"/>
    <n v="42.38"/>
    <n v="38.340000000000003"/>
    <n v="152"/>
    <s v="Yes"/>
    <n v="13"/>
    <s v="Delayed"/>
    <n v="4528.8399999999992"/>
  </r>
  <r>
    <x v="0"/>
    <d v="2023-04-10T00:00:00"/>
    <d v="2023-04-21T00:00:00"/>
    <s v="Office Supplies"/>
    <s v="Delivered"/>
    <n v="552"/>
    <n v="60.48"/>
    <n v="56.78"/>
    <n v="10"/>
    <s v="Yes"/>
    <n v="11"/>
    <s v="Delayed"/>
    <n v="2042.3999999999976"/>
  </r>
  <r>
    <x v="2"/>
    <d v="2022-01-04T00:00:00"/>
    <d v="2022-01-12T00:00:00"/>
    <s v="Packaging"/>
    <s v="Delivered"/>
    <n v="456"/>
    <n v="80.53"/>
    <n v="77.86"/>
    <n v="26"/>
    <s v="Yes"/>
    <n v="8"/>
    <s v="Delayed"/>
    <n v="1217.5200000000009"/>
  </r>
  <r>
    <x v="1"/>
    <d v="2022-09-27T00:00:00"/>
    <d v="2022-10-05T00:00:00"/>
    <s v="Packaging"/>
    <s v="Delivered"/>
    <n v="1647"/>
    <n v="47.52"/>
    <n v="44.92"/>
    <m/>
    <s v="Yes"/>
    <n v="8"/>
    <s v="Delayed"/>
    <n v="4282.2000000000025"/>
  </r>
  <r>
    <x v="4"/>
    <d v="2023-05-28T00:00:00"/>
    <d v="2023-06-11T00:00:00"/>
    <s v="Electronics"/>
    <s v="Pending"/>
    <n v="1801"/>
    <n v="71.27"/>
    <n v="61.24"/>
    <n v="43"/>
    <s v="Yes"/>
    <n v="14"/>
    <s v="Delayed"/>
    <n v="18064.029999999988"/>
  </r>
  <r>
    <x v="2"/>
    <d v="2022-07-02T00:00:00"/>
    <d v="2022-07-18T00:00:00"/>
    <s v="Electronics"/>
    <s v="Delivered"/>
    <n v="854"/>
    <n v="90.24"/>
    <n v="85.53"/>
    <m/>
    <s v="Yes"/>
    <n v="16"/>
    <s v="Delayed"/>
    <n v="4022.3399999999947"/>
  </r>
  <r>
    <x v="1"/>
    <d v="2023-06-04T00:00:00"/>
    <d v="2023-06-17T00:00:00"/>
    <s v="Electronics"/>
    <s v="Delivered"/>
    <n v="148"/>
    <n v="103.57"/>
    <n v="98.62"/>
    <n v="23"/>
    <s v="No"/>
    <n v="13"/>
    <s v="Delayed"/>
    <n v="732.59999999999832"/>
  </r>
  <r>
    <x v="1"/>
    <d v="2022-04-19T00:00:00"/>
    <d v="2022-04-24T00:00:00"/>
    <s v="MRO"/>
    <s v="Delivered"/>
    <n v="733"/>
    <n v="23.59"/>
    <n v="22.85"/>
    <n v="92"/>
    <s v="Yes"/>
    <n v="5"/>
    <s v="On Time"/>
    <n v="542.41999999999882"/>
  </r>
  <r>
    <x v="3"/>
    <d v="2023-10-03T00:00:00"/>
    <d v="2023-10-05T00:00:00"/>
    <s v="Raw Materials"/>
    <s v="Delivered"/>
    <n v="1945"/>
    <n v="103.2"/>
    <n v="88.56"/>
    <m/>
    <s v="Yes"/>
    <n v="2"/>
    <s v="On Time"/>
    <n v="28474.800000000003"/>
  </r>
  <r>
    <x v="2"/>
    <d v="2022-11-02T00:00:00"/>
    <d v="2022-11-21T00:00:00"/>
    <s v="Raw Materials"/>
    <s v="Delivered"/>
    <n v="775"/>
    <n v="57"/>
    <n v="49.14"/>
    <n v="48"/>
    <s v="Yes"/>
    <n v="19"/>
    <s v="Delayed"/>
    <n v="6091.5"/>
  </r>
  <r>
    <x v="1"/>
    <d v="2023-10-17T00:00:00"/>
    <d v="2023-10-21T00:00:00"/>
    <s v="Packaging"/>
    <s v="Delivered"/>
    <n v="1620"/>
    <n v="36.729999999999997"/>
    <n v="33.450000000000003"/>
    <n v="235"/>
    <s v="No"/>
    <n v="4"/>
    <s v="On Time"/>
    <n v="5313.5999999999904"/>
  </r>
  <r>
    <x v="3"/>
    <d v="2023-06-04T00:00:00"/>
    <d v="2023-06-19T00:00:00"/>
    <s v="Office Supplies"/>
    <s v="Delivered"/>
    <n v="1010"/>
    <n v="55.68"/>
    <n v="50.86"/>
    <m/>
    <s v="Yes"/>
    <n v="15"/>
    <s v="Delayed"/>
    <n v="4868.2000000000007"/>
  </r>
  <r>
    <x v="4"/>
    <d v="2023-09-16T00:00:00"/>
    <d v="2023-10-01T00:00:00"/>
    <s v="Office Supplies"/>
    <s v="Delivered"/>
    <n v="1812"/>
    <n v="108.02"/>
    <n v="101.02"/>
    <n v="51"/>
    <s v="Yes"/>
    <n v="15"/>
    <s v="Delayed"/>
    <n v="12684"/>
  </r>
  <r>
    <x v="1"/>
    <d v="2022-07-23T00:00:00"/>
    <d v="2022-07-28T00:00:00"/>
    <s v="Office Supplies"/>
    <s v="Delivered"/>
    <n v="662"/>
    <n v="55.97"/>
    <n v="50"/>
    <n v="100"/>
    <s v="Yes"/>
    <n v="5"/>
    <s v="On Time"/>
    <n v="3952.1399999999994"/>
  </r>
  <r>
    <x v="3"/>
    <d v="2022-06-06T00:00:00"/>
    <d v="2022-06-11T00:00:00"/>
    <s v="Office Supplies"/>
    <s v="Pending"/>
    <n v="1535"/>
    <n v="40.58"/>
    <n v="38.71"/>
    <n v="165"/>
    <s v="Yes"/>
    <n v="5"/>
    <s v="On Time"/>
    <n v="2870.4499999999962"/>
  </r>
  <r>
    <x v="3"/>
    <d v="2023-01-18T00:00:00"/>
    <d v="2023-01-27T00:00:00"/>
    <s v="Raw Materials"/>
    <s v="Delivered"/>
    <n v="692"/>
    <n v="71.03"/>
    <n v="67.739999999999995"/>
    <n v="70"/>
    <s v="Yes"/>
    <n v="9"/>
    <s v="Delayed"/>
    <n v="2276.6800000000044"/>
  </r>
  <r>
    <x v="2"/>
    <d v="2022-06-15T00:00:00"/>
    <d v="2022-06-28T00:00:00"/>
    <s v="MRO"/>
    <s v="Delivered"/>
    <n v="1842"/>
    <n v="32.4"/>
    <n v="28.08"/>
    <n v="96"/>
    <s v="Yes"/>
    <n v="13"/>
    <s v="Delayed"/>
    <n v="7957.4400000000005"/>
  </r>
  <r>
    <x v="3"/>
    <d v="2023-07-07T00:00:00"/>
    <d v="2023-07-18T00:00:00"/>
    <s v="Office Supplies"/>
    <s v="Cancelled"/>
    <n v="1078"/>
    <n v="18.34"/>
    <n v="17.41"/>
    <n v="102"/>
    <s v="Yes"/>
    <n v="11"/>
    <s v="Delayed"/>
    <n v="1002.5399999999997"/>
  </r>
  <r>
    <x v="1"/>
    <d v="2023-06-28T00:00:00"/>
    <d v="2023-07-16T00:00:00"/>
    <s v="Packaging"/>
    <s v="Delivered"/>
    <n v="1291"/>
    <n v="23.44"/>
    <n v="22.23"/>
    <m/>
    <s v="Yes"/>
    <n v="18"/>
    <s v="Delayed"/>
    <n v="1562.110000000001"/>
  </r>
  <r>
    <x v="0"/>
    <d v="2022-01-01T00:00:00"/>
    <d v="2022-01-12T00:00:00"/>
    <s v="Electronics"/>
    <s v="Delivered"/>
    <n v="552"/>
    <n v="21.52"/>
    <n v="18.79"/>
    <n v="13"/>
    <s v="Yes"/>
    <n v="11"/>
    <s v="Delayed"/>
    <n v="1506.9600000000003"/>
  </r>
  <r>
    <x v="4"/>
    <d v="2023-09-06T00:00:00"/>
    <d v="2023-09-22T00:00:00"/>
    <s v="Electronics"/>
    <s v="Delivered"/>
    <n v="816"/>
    <n v="26.04"/>
    <n v="25.61"/>
    <n v="28"/>
    <s v="Yes"/>
    <n v="16"/>
    <s v="Delayed"/>
    <n v="350.87999999999977"/>
  </r>
  <r>
    <x v="1"/>
    <d v="2022-11-28T00:00:00"/>
    <d v="2022-11-30T00:00:00"/>
    <s v="Packaging"/>
    <s v="Delivered"/>
    <n v="447"/>
    <n v="23.62"/>
    <n v="21.81"/>
    <n v="50"/>
    <s v="Yes"/>
    <n v="2"/>
    <s v="On Time"/>
    <n v="809.07000000000107"/>
  </r>
  <r>
    <x v="1"/>
    <d v="2023-05-16T00:00:00"/>
    <d v="2023-05-24T00:00:00"/>
    <s v="Packaging"/>
    <s v="Partially Delivered"/>
    <n v="920"/>
    <n v="73.09"/>
    <n v="70.14"/>
    <m/>
    <s v="Yes"/>
    <n v="8"/>
    <s v="Delayed"/>
    <n v="2714.0000000000027"/>
  </r>
  <r>
    <x v="4"/>
    <d v="2022-01-20T00:00:00"/>
    <d v="2022-01-30T00:00:00"/>
    <s v="Packaging"/>
    <s v="Partially Delivered"/>
    <n v="844"/>
    <n v="26.37"/>
    <n v="25.08"/>
    <n v="38"/>
    <s v="Yes"/>
    <n v="10"/>
    <s v="Delayed"/>
    <n v="1088.7600000000023"/>
  </r>
  <r>
    <x v="3"/>
    <d v="2023-01-07T00:00:00"/>
    <d v="2023-01-21T00:00:00"/>
    <s v="Electronics"/>
    <s v="Cancelled"/>
    <n v="256"/>
    <n v="96.15"/>
    <n v="83.44"/>
    <n v="26"/>
    <s v="Yes"/>
    <n v="14"/>
    <s v="Delayed"/>
    <n v="3253.760000000002"/>
  </r>
  <r>
    <x v="3"/>
    <d v="2022-09-03T00:00:00"/>
    <d v="2022-09-07T00:00:00"/>
    <s v="Office Supplies"/>
    <s v="Delivered"/>
    <n v="1931"/>
    <n v="72.88"/>
    <n v="64.69"/>
    <n v="187"/>
    <s v="Yes"/>
    <n v="4"/>
    <s v="On Time"/>
    <n v="15814.889999999996"/>
  </r>
  <r>
    <x v="2"/>
    <d v="2022-03-01T00:00:00"/>
    <d v="2022-03-11T00:00:00"/>
    <s v="Electronics"/>
    <s v="Delivered"/>
    <n v="1627"/>
    <n v="25.76"/>
    <n v="25.09"/>
    <n v="74"/>
    <s v="Yes"/>
    <n v="10"/>
    <s v="Delayed"/>
    <n v="1090.0900000000029"/>
  </r>
  <r>
    <x v="2"/>
    <d v="2023-08-04T00:00:00"/>
    <d v="2023-08-06T00:00:00"/>
    <s v="MRO"/>
    <s v="Delivered"/>
    <n v="1534"/>
    <n v="14.98"/>
    <n v="12.79"/>
    <m/>
    <s v="Yes"/>
    <n v="2"/>
    <s v="On Time"/>
    <n v="3359.4600000000019"/>
  </r>
  <r>
    <x v="0"/>
    <d v="2022-03-22T00:00:00"/>
    <d v="2022-04-03T00:00:00"/>
    <s v="Raw Materials"/>
    <s v="Delivered"/>
    <n v="1764"/>
    <n v="25.46"/>
    <n v="24.52"/>
    <n v="46"/>
    <s v="Yes"/>
    <n v="12"/>
    <s v="Delayed"/>
    <n v="1658.1600000000024"/>
  </r>
  <r>
    <x v="1"/>
    <d v="2022-03-29T00:00:00"/>
    <d v="2022-04-06T00:00:00"/>
    <s v="Electronics"/>
    <s v="Delivered"/>
    <n v="1648"/>
    <n v="35.42"/>
    <n v="31.46"/>
    <m/>
    <s v="No"/>
    <n v="8"/>
    <s v="Delayed"/>
    <n v="6526.0800000000017"/>
  </r>
  <r>
    <x v="2"/>
    <d v="2023-05-13T00:00:00"/>
    <d v="2023-06-01T00:00:00"/>
    <s v="Packaging"/>
    <s v="Delivered"/>
    <n v="913"/>
    <n v="28.01"/>
    <n v="24.06"/>
    <n v="53"/>
    <s v="Yes"/>
    <n v="19"/>
    <s v="Delayed"/>
    <n v="3606.3500000000026"/>
  </r>
  <r>
    <x v="0"/>
    <d v="2022-03-12T00:00:00"/>
    <d v="2022-03-18T00:00:00"/>
    <s v="Packaging"/>
    <s v="Cancelled"/>
    <n v="792"/>
    <n v="18.16"/>
    <n v="17.25"/>
    <n v="17"/>
    <s v="Yes"/>
    <n v="6"/>
    <s v="On Time"/>
    <n v="720.72000000000014"/>
  </r>
  <r>
    <x v="4"/>
    <d v="2023-06-30T00:00:00"/>
    <d v="2023-07-03T00:00:00"/>
    <s v="Office Supplies"/>
    <s v="Partially Delivered"/>
    <n v="1314"/>
    <n v="22.63"/>
    <n v="21.06"/>
    <n v="44"/>
    <s v="Yes"/>
    <n v="3"/>
    <s v="On Time"/>
    <n v="2062.9800000000005"/>
  </r>
  <r>
    <x v="3"/>
    <d v="2022-05-09T00:00:00"/>
    <d v="2022-05-22T00:00:00"/>
    <s v="MRO"/>
    <s v="Delivered"/>
    <n v="613"/>
    <n v="52.5"/>
    <n v="45.19"/>
    <n v="70"/>
    <s v="Yes"/>
    <n v="13"/>
    <s v="Delayed"/>
    <n v="4481.0300000000016"/>
  </r>
  <r>
    <x v="0"/>
    <d v="2022-05-12T00:00:00"/>
    <d v="2022-05-20T00:00:00"/>
    <s v="Office Supplies"/>
    <s v="Delivered"/>
    <n v="1070"/>
    <n v="29.14"/>
    <n v="26.63"/>
    <n v="24"/>
    <s v="Yes"/>
    <n v="8"/>
    <s v="Delayed"/>
    <n v="2685.7000000000016"/>
  </r>
  <r>
    <x v="2"/>
    <d v="2023-11-07T00:00:00"/>
    <d v="2023-11-26T00:00:00"/>
    <s v="Raw Materials"/>
    <s v="Partially Delivered"/>
    <n v="145"/>
    <n v="47.49"/>
    <n v="42.76"/>
    <n v="6"/>
    <s v="Yes"/>
    <n v="19"/>
    <s v="Delayed"/>
    <n v="685.85000000000059"/>
  </r>
  <r>
    <x v="1"/>
    <d v="2023-05-02T00:00:00"/>
    <d v="2023-05-17T00:00:00"/>
    <s v="Raw Materials"/>
    <s v="Delivered"/>
    <n v="1973"/>
    <n v="59.73"/>
    <n v="54.95"/>
    <n v="291"/>
    <s v="Yes"/>
    <n v="15"/>
    <s v="Delayed"/>
    <n v="9430.9399999999878"/>
  </r>
  <r>
    <x v="4"/>
    <d v="2023-07-17T00:00:00"/>
    <d v="2023-08-01T00:00:00"/>
    <s v="Office Supplies"/>
    <s v="Delivered"/>
    <n v="1807"/>
    <n v="78.63"/>
    <n v="73.08"/>
    <n v="100"/>
    <s v="Yes"/>
    <n v="15"/>
    <s v="Delayed"/>
    <n v="10028.849999999995"/>
  </r>
  <r>
    <x v="4"/>
    <d v="2022-06-19T00:00:00"/>
    <d v="2022-06-20T00:00:00"/>
    <s v="Electronics"/>
    <s v="Delivered"/>
    <n v="534"/>
    <n v="13.88"/>
    <n v="12.51"/>
    <n v="100"/>
    <s v="Yes"/>
    <n v="1"/>
    <s v="On Time"/>
    <n v="731.5800000000005"/>
  </r>
  <r>
    <x v="0"/>
    <d v="2022-09-29T00:00:00"/>
    <d v="2022-10-14T00:00:00"/>
    <s v="Electronics"/>
    <s v="Delivered"/>
    <n v="1480"/>
    <n v="85.22"/>
    <n v="75.48"/>
    <n v="100"/>
    <s v="Yes"/>
    <n v="15"/>
    <s v="Delayed"/>
    <n v="14415.199999999992"/>
  </r>
  <r>
    <x v="3"/>
    <d v="2023-09-14T00:00:00"/>
    <d v="2023-09-20T00:00:00"/>
    <s v="Office Supplies"/>
    <s v="Cancelled"/>
    <n v="798"/>
    <n v="19.09"/>
    <n v="17.760000000000002"/>
    <n v="100"/>
    <s v="Yes"/>
    <n v="6"/>
    <s v="On Time"/>
    <n v="1061.3399999999986"/>
  </r>
  <r>
    <x v="4"/>
    <d v="2023-03-10T00:00:00"/>
    <d v="2023-03-22T00:00:00"/>
    <s v="Electronics"/>
    <s v="Delivered"/>
    <n v="1728"/>
    <n v="94.83"/>
    <n v="90.2"/>
    <n v="100"/>
    <s v="Yes"/>
    <n v="12"/>
    <s v="Delayed"/>
    <n v="8000.6399999999921"/>
  </r>
  <r>
    <x v="3"/>
    <d v="2023-07-07T00:00:00"/>
    <d v="2023-07-21T00:00:00"/>
    <s v="Office Supplies"/>
    <s v="Delivered"/>
    <n v="590"/>
    <n v="16.89"/>
    <n v="15.56"/>
    <n v="46"/>
    <s v="No"/>
    <n v="14"/>
    <s v="Delayed"/>
    <n v="784.7"/>
  </r>
  <r>
    <x v="1"/>
    <d v="2023-12-08T00:00:00"/>
    <d v="2023-12-23T00:00:00"/>
    <s v="Packaging"/>
    <s v="Delivered"/>
    <n v="1109"/>
    <n v="38.93"/>
    <n v="33.33"/>
    <n v="152"/>
    <s v="Yes"/>
    <n v="15"/>
    <s v="Delayed"/>
    <n v="6210.4000000000015"/>
  </r>
  <r>
    <x v="3"/>
    <d v="2022-07-25T00:00:00"/>
    <d v="2022-08-01T00:00:00"/>
    <s v="MRO"/>
    <s v="Delivered"/>
    <n v="574"/>
    <n v="85.03"/>
    <n v="82.55"/>
    <n v="54"/>
    <s v="Yes"/>
    <n v="7"/>
    <s v="On Time"/>
    <n v="1423.5200000000023"/>
  </r>
  <r>
    <x v="2"/>
    <d v="2022-11-16T00:00:00"/>
    <d v="2022-11-20T00:00:00"/>
    <s v="Packaging"/>
    <s v="Delivered"/>
    <n v="1912"/>
    <n v="27.94"/>
    <n v="25.59"/>
    <n v="83"/>
    <s v="No"/>
    <n v="4"/>
    <s v="On Time"/>
    <n v="4493.2000000000025"/>
  </r>
  <r>
    <x v="0"/>
    <d v="2023-02-13T00:00:00"/>
    <d v="2023-03-04T00:00:00"/>
    <s v="Packaging"/>
    <s v="Delivered"/>
    <n v="1772"/>
    <n v="30.72"/>
    <n v="27.76"/>
    <n v="46"/>
    <s v="No"/>
    <n v="19"/>
    <s v="Delayed"/>
    <n v="5245.1199999999953"/>
  </r>
  <r>
    <x v="3"/>
    <d v="2023-11-19T00:00:00"/>
    <d v="2023-11-29T00:00:00"/>
    <s v="Office Supplies"/>
    <s v="Delivered"/>
    <n v="1316"/>
    <n v="48.11"/>
    <n v="41.9"/>
    <n v="135"/>
    <s v="Yes"/>
    <n v="10"/>
    <s v="Delayed"/>
    <n v="8172.3600000000015"/>
  </r>
  <r>
    <x v="0"/>
    <d v="2023-01-18T00:00:00"/>
    <d v="2023-01-31T00:00:00"/>
    <s v="Office Supplies"/>
    <s v="Delivered"/>
    <n v="1869"/>
    <n v="69.58"/>
    <n v="67.5"/>
    <n v="31"/>
    <s v="Yes"/>
    <n v="13"/>
    <s v="Delayed"/>
    <n v="3887.5199999999968"/>
  </r>
  <r>
    <x v="1"/>
    <d v="2023-03-25T00:00:00"/>
    <d v="2023-04-13T00:00:00"/>
    <s v="Packaging"/>
    <s v="Delivered"/>
    <n v="627"/>
    <n v="46.23"/>
    <n v="42.87"/>
    <m/>
    <s v="Yes"/>
    <n v="19"/>
    <s v="Delayed"/>
    <n v="2106.7199999999998"/>
  </r>
  <r>
    <x v="3"/>
    <d v="2023-06-14T00:00:00"/>
    <d v="2023-06-16T00:00:00"/>
    <s v="Raw Materials"/>
    <s v="Pending"/>
    <n v="731"/>
    <n v="56.02"/>
    <n v="54.78"/>
    <n v="70"/>
    <s v="No"/>
    <n v="2"/>
    <s v="On Time"/>
    <n v="906.44000000000142"/>
  </r>
  <r>
    <x v="3"/>
    <d v="2022-05-04T00:00:00"/>
    <d v="2022-05-14T00:00:00"/>
    <s v="Office Supplies"/>
    <s v="Delivered"/>
    <n v="1647"/>
    <n v="13.57"/>
    <n v="12.33"/>
    <n v="157"/>
    <s v="Yes"/>
    <n v="10"/>
    <s v="Delayed"/>
    <n v="2042.2800000000004"/>
  </r>
  <r>
    <x v="1"/>
    <d v="2022-09-11T00:00:00"/>
    <d v="2022-09-19T00:00:00"/>
    <s v="MRO"/>
    <s v="Delivered"/>
    <n v="1062"/>
    <n v="34.03"/>
    <n v="30.46"/>
    <m/>
    <s v="Yes"/>
    <n v="8"/>
    <s v="Delayed"/>
    <n v="3791.34"/>
  </r>
  <r>
    <x v="3"/>
    <d v="2022-08-19T00:00:00"/>
    <d v="2022-08-31T00:00:00"/>
    <s v="Office Supplies"/>
    <s v="Delivered"/>
    <n v="695"/>
    <n v="76.8"/>
    <n v="69.760000000000005"/>
    <m/>
    <s v="No"/>
    <n v="12"/>
    <s v="Delayed"/>
    <n v="4892.7999999999947"/>
  </r>
  <r>
    <x v="4"/>
    <d v="2022-03-07T00:00:00"/>
    <d v="2022-03-14T00:00:00"/>
    <s v="MRO"/>
    <s v="Delivered"/>
    <n v="845"/>
    <n v="91.47"/>
    <n v="86.97"/>
    <m/>
    <s v="Yes"/>
    <n v="7"/>
    <s v="On Time"/>
    <n v="3802.5"/>
  </r>
  <r>
    <x v="2"/>
    <d v="2022-12-13T00:00:00"/>
    <d v="2022-12-18T00:00:00"/>
    <s v="MRO"/>
    <s v="Delivered"/>
    <n v="1101"/>
    <n v="59.13"/>
    <n v="52.51"/>
    <n v="54"/>
    <s v="Yes"/>
    <n v="5"/>
    <s v="On Time"/>
    <n v="7288.6200000000053"/>
  </r>
  <r>
    <x v="2"/>
    <d v="2022-01-22T00:00:00"/>
    <d v="2022-01-24T00:00:00"/>
    <s v="Raw Materials"/>
    <s v="Delivered"/>
    <n v="1693"/>
    <n v="57.89"/>
    <n v="49.84"/>
    <n v="88"/>
    <s v="Yes"/>
    <n v="2"/>
    <s v="On Time"/>
    <n v="13628.649999999996"/>
  </r>
  <r>
    <x v="1"/>
    <d v="2023-08-26T00:00:00"/>
    <d v="2023-09-10T00:00:00"/>
    <s v="Office Supplies"/>
    <s v="Cancelled"/>
    <n v="1629"/>
    <n v="21.51"/>
    <n v="19.41"/>
    <n v="250"/>
    <s v="No"/>
    <n v="15"/>
    <s v="Delayed"/>
    <n v="3420.9000000000024"/>
  </r>
  <r>
    <x v="1"/>
    <d v="2023-07-22T00:00:00"/>
    <d v="2023-08-03T00:00:00"/>
    <s v="Raw Materials"/>
    <s v="Delivered"/>
    <n v="1413"/>
    <n v="54.79"/>
    <n v="50.42"/>
    <m/>
    <s v="Yes"/>
    <n v="12"/>
    <s v="Delayed"/>
    <n v="6174.8099999999968"/>
  </r>
  <r>
    <x v="4"/>
    <d v="2022-08-24T00:00:00"/>
    <d v="2022-08-27T00:00:00"/>
    <s v="Packaging"/>
    <s v="Delivered"/>
    <n v="1871"/>
    <n v="59.96"/>
    <n v="58.54"/>
    <n v="47"/>
    <s v="Yes"/>
    <n v="3"/>
    <s v="On Time"/>
    <n v="2656.8200000000033"/>
  </r>
  <r>
    <x v="2"/>
    <d v="2022-08-14T00:00:00"/>
    <d v="2022-08-28T00:00:00"/>
    <s v="Electronics"/>
    <s v="Delivered"/>
    <n v="1713"/>
    <n v="35.43"/>
    <n v="34.11"/>
    <n v="74"/>
    <s v="Yes"/>
    <n v="14"/>
    <s v="Delayed"/>
    <n v="2261.1600000000003"/>
  </r>
  <r>
    <x v="2"/>
    <d v="2022-01-08T00:00:00"/>
    <d v="2022-01-13T00:00:00"/>
    <s v="Electronics"/>
    <s v="Delivered"/>
    <n v="1579"/>
    <n v="43.96"/>
    <n v="43.41"/>
    <n v="74"/>
    <s v="Yes"/>
    <n v="5"/>
    <s v="On Time"/>
    <n v="868.45000000000675"/>
  </r>
  <r>
    <x v="2"/>
    <d v="2022-03-14T00:00:00"/>
    <d v="2022-03-26T00:00:00"/>
    <s v="Electronics"/>
    <s v="Delivered"/>
    <n v="1421"/>
    <n v="11.92"/>
    <n v="11.72"/>
    <n v="76"/>
    <s v="Yes"/>
    <n v="12"/>
    <s v="Delayed"/>
    <n v="284.19999999999897"/>
  </r>
  <r>
    <x v="4"/>
    <d v="2023-12-26T00:00:00"/>
    <d v="2024-01-04T00:00:00"/>
    <s v="MRO"/>
    <s v="Delivered"/>
    <n v="1546"/>
    <n v="43.47"/>
    <n v="37.369999999999997"/>
    <n v="53"/>
    <s v="Yes"/>
    <n v="9"/>
    <s v="Delayed"/>
    <n v="9430.6000000000022"/>
  </r>
  <r>
    <x v="1"/>
    <d v="2023-10-09T00:00:00"/>
    <d v="2023-10-18T00:00:00"/>
    <s v="Electronics"/>
    <s v="Delivered"/>
    <n v="1304"/>
    <n v="32.08"/>
    <n v="29.36"/>
    <m/>
    <s v="Yes"/>
    <n v="9"/>
    <s v="Delayed"/>
    <n v="3546.8799999999983"/>
  </r>
  <r>
    <x v="2"/>
    <d v="2022-02-02T00:00:00"/>
    <d v="2022-02-13T00:00:00"/>
    <s v="MRO"/>
    <s v="Delivered"/>
    <n v="1450"/>
    <n v="63.74"/>
    <n v="59.11"/>
    <n v="71"/>
    <s v="Yes"/>
    <n v="11"/>
    <s v="Delayed"/>
    <n v="6713.5000000000036"/>
  </r>
  <r>
    <x v="3"/>
    <d v="2022-12-05T00:00:00"/>
    <d v="2022-12-20T00:00:00"/>
    <s v="Electronics"/>
    <s v="Delivered"/>
    <n v="1356"/>
    <n v="75.03"/>
    <n v="63.86"/>
    <n v="131"/>
    <s v="Yes"/>
    <n v="15"/>
    <s v="Delayed"/>
    <n v="15146.520000000002"/>
  </r>
  <r>
    <x v="2"/>
    <d v="2023-06-11T00:00:00"/>
    <d v="2023-06-19T00:00:00"/>
    <s v="Packaging"/>
    <s v="Delivered"/>
    <n v="677"/>
    <n v="59.52"/>
    <n v="55.29"/>
    <n v="39"/>
    <s v="Yes"/>
    <n v="8"/>
    <s v="Delayed"/>
    <n v="2863.7100000000028"/>
  </r>
  <r>
    <x v="1"/>
    <d v="2022-09-01T00:00:00"/>
    <d v="2022-09-14T00:00:00"/>
    <s v="Office Supplies"/>
    <s v="Delivered"/>
    <n v="1022"/>
    <n v="18.54"/>
    <n v="16.55"/>
    <n v="150"/>
    <s v="Yes"/>
    <n v="13"/>
    <s v="Delayed"/>
    <n v="2033.7799999999984"/>
  </r>
  <r>
    <x v="4"/>
    <d v="2023-11-17T00:00:00"/>
    <d v="2023-11-29T00:00:00"/>
    <s v="Electronics"/>
    <s v="Delivered"/>
    <n v="1332"/>
    <n v="69.73"/>
    <n v="63.8"/>
    <n v="41"/>
    <s v="Yes"/>
    <n v="12"/>
    <s v="Delayed"/>
    <n v="7898.7600000000093"/>
  </r>
  <r>
    <x v="3"/>
    <d v="2023-05-13T00:00:00"/>
    <d v="2023-05-26T00:00:00"/>
    <s v="Raw Materials"/>
    <s v="Delivered"/>
    <n v="1432"/>
    <n v="83.26"/>
    <n v="77.67"/>
    <n v="174"/>
    <s v="Yes"/>
    <n v="13"/>
    <s v="Delayed"/>
    <n v="8004.8800000000047"/>
  </r>
  <r>
    <x v="3"/>
    <d v="2022-08-08T00:00:00"/>
    <d v="2022-08-26T00:00:00"/>
    <s v="Packaging"/>
    <s v="Pending"/>
    <n v="759"/>
    <n v="50.56"/>
    <n v="46.47"/>
    <n v="63"/>
    <s v="No"/>
    <n v="18"/>
    <s v="Delayed"/>
    <n v="3104.3100000000027"/>
  </r>
  <r>
    <x v="0"/>
    <d v="2023-07-07T00:00:00"/>
    <d v="2023-07-19T00:00:00"/>
    <s v="Packaging"/>
    <s v="Delivered"/>
    <n v="1529"/>
    <n v="23.42"/>
    <n v="22.44"/>
    <n v="30"/>
    <s v="Yes"/>
    <n v="12"/>
    <s v="Delayed"/>
    <n v="1498.4200000000008"/>
  </r>
  <r>
    <x v="2"/>
    <d v="2022-05-16T00:00:00"/>
    <d v="2022-05-25T00:00:00"/>
    <s v="Electronics"/>
    <s v="Delivered"/>
    <n v="1484"/>
    <n v="36.25"/>
    <n v="31.8"/>
    <n v="61"/>
    <s v="Yes"/>
    <n v="9"/>
    <s v="Delayed"/>
    <n v="6603.7999999999993"/>
  </r>
  <r>
    <x v="4"/>
    <d v="2023-08-08T00:00:00"/>
    <d v="2023-08-20T00:00:00"/>
    <s v="Packaging"/>
    <s v="Delivered"/>
    <n v="698"/>
    <n v="46.73"/>
    <n v="45.61"/>
    <n v="15"/>
    <s v="Yes"/>
    <n v="12"/>
    <s v="Delayed"/>
    <n v="781.75999999999817"/>
  </r>
  <r>
    <x v="4"/>
    <d v="2023-08-14T00:00:00"/>
    <d v="2023-08-22T00:00:00"/>
    <s v="Packaging"/>
    <s v="Pending"/>
    <n v="367"/>
    <n v="74.61"/>
    <n v="71.36"/>
    <n v="13"/>
    <s v="Yes"/>
    <n v="8"/>
    <s v="Delayed"/>
    <n v="1192.75"/>
  </r>
  <r>
    <x v="4"/>
    <d v="2023-04-30T00:00:00"/>
    <d v="2023-05-20T00:00:00"/>
    <s v="Office Supplies"/>
    <s v="Partially Delivered"/>
    <n v="1750"/>
    <n v="65.97"/>
    <n v="58.34"/>
    <n v="50"/>
    <s v="Yes"/>
    <n v="20"/>
    <s v="Delayed"/>
    <n v="13352.499999999993"/>
  </r>
  <r>
    <x v="1"/>
    <d v="2022-09-06T00:00:00"/>
    <d v="2022-09-24T00:00:00"/>
    <s v="Office Supplies"/>
    <s v="Partially Delivered"/>
    <n v="1298"/>
    <n v="43.73"/>
    <n v="37.21"/>
    <m/>
    <s v="No"/>
    <n v="18"/>
    <s v="Delayed"/>
    <n v="8462.9599999999955"/>
  </r>
  <r>
    <x v="2"/>
    <d v="2023-04-30T00:00:00"/>
    <d v="2023-05-20T00:00:00"/>
    <s v="Packaging"/>
    <s v="Delivered"/>
    <n v="1892"/>
    <n v="106.2"/>
    <n v="96.37"/>
    <n v="93"/>
    <s v="Yes"/>
    <n v="20"/>
    <s v="Delayed"/>
    <n v="18598.359999999997"/>
  </r>
  <r>
    <x v="3"/>
    <d v="2023-02-21T00:00:00"/>
    <d v="2023-02-24T00:00:00"/>
    <s v="Electronics"/>
    <s v="Delivered"/>
    <n v="1307"/>
    <n v="68.709999999999994"/>
    <n v="60.64"/>
    <n v="141"/>
    <s v="Yes"/>
    <n v="3"/>
    <s v="On Time"/>
    <n v="10547.489999999991"/>
  </r>
  <r>
    <x v="3"/>
    <d v="2022-07-14T00:00:00"/>
    <d v="2022-07-29T00:00:00"/>
    <s v="Electronics"/>
    <s v="Delivered"/>
    <n v="733"/>
    <n v="32.29"/>
    <n v="29.01"/>
    <n v="78"/>
    <s v="Yes"/>
    <n v="15"/>
    <s v="Delayed"/>
    <n v="2404.2399999999984"/>
  </r>
  <r>
    <x v="3"/>
    <d v="2022-04-10T00:00:00"/>
    <d v="2022-04-24T00:00:00"/>
    <s v="Packaging"/>
    <s v="Delivered"/>
    <n v="1900"/>
    <n v="24.11"/>
    <n v="23.45"/>
    <n v="188"/>
    <s v="Yes"/>
    <n v="14"/>
    <s v="Delayed"/>
    <n v="1254.0000000000002"/>
  </r>
  <r>
    <x v="1"/>
    <d v="2023-11-06T00:00:00"/>
    <d v="2023-11-08T00:00:00"/>
    <s v="MRO"/>
    <s v="Cancelled"/>
    <n v="1447"/>
    <n v="35.67"/>
    <n v="35.07"/>
    <n v="224"/>
    <s v="No"/>
    <n v="2"/>
    <s v="On Time"/>
    <n v="868.20000000000209"/>
  </r>
  <r>
    <x v="3"/>
    <d v="2022-12-29T00:00:00"/>
    <d v="2023-01-14T00:00:00"/>
    <s v="Office Supplies"/>
    <s v="Delivered"/>
    <n v="1681"/>
    <n v="28.26"/>
    <n v="26.62"/>
    <n v="143"/>
    <s v="Yes"/>
    <n v="16"/>
    <s v="Delayed"/>
    <n v="2756.8400000000011"/>
  </r>
  <r>
    <x v="1"/>
    <d v="2023-03-10T00:00:00"/>
    <d v="2023-03-18T00:00:00"/>
    <s v="Electronics"/>
    <s v="Delivered"/>
    <n v="1545"/>
    <n v="38.15"/>
    <n v="36.96"/>
    <n v="214"/>
    <s v="Yes"/>
    <n v="8"/>
    <s v="Delayed"/>
    <n v="1838.5499999999965"/>
  </r>
  <r>
    <x v="4"/>
    <d v="2023-02-25T00:00:00"/>
    <d v="2023-03-02T00:00:00"/>
    <s v="Raw Materials"/>
    <s v="Delivered"/>
    <n v="1306"/>
    <n v="27.27"/>
    <n v="25.96"/>
    <n v="39"/>
    <s v="Yes"/>
    <n v="5"/>
    <s v="On Time"/>
    <n v="1710.8599999999983"/>
  </r>
  <r>
    <x v="2"/>
    <d v="2023-04-24T00:00:00"/>
    <d v="2023-05-06T00:00:00"/>
    <s v="Raw Materials"/>
    <s v="Delivered"/>
    <n v="1765"/>
    <n v="97.51"/>
    <n v="84.3"/>
    <n v="65"/>
    <s v="Yes"/>
    <n v="12"/>
    <s v="Delayed"/>
    <n v="23315.650000000012"/>
  </r>
  <r>
    <x v="2"/>
    <d v="2022-02-25T00:00:00"/>
    <d v="2022-03-15T00:00:00"/>
    <s v="Packaging"/>
    <s v="Cancelled"/>
    <n v="1186"/>
    <n v="17.309999999999999"/>
    <n v="16"/>
    <n v="64"/>
    <s v="Yes"/>
    <n v="18"/>
    <s v="Delayed"/>
    <n v="1553.6599999999985"/>
  </r>
  <r>
    <x v="1"/>
    <d v="2023-11-21T00:00:00"/>
    <d v="2023-11-26T00:00:00"/>
    <s v="Packaging"/>
    <s v="Delivered"/>
    <n v="1903"/>
    <n v="63.5"/>
    <n v="56.09"/>
    <n v="254"/>
    <s v="Yes"/>
    <n v="5"/>
    <s v="On Time"/>
    <n v="14101.229999999994"/>
  </r>
  <r>
    <x v="1"/>
    <d v="2023-11-01T00:00:00"/>
    <d v="2023-11-05T00:00:00"/>
    <s v="MRO"/>
    <s v="Delivered"/>
    <n v="1570"/>
    <n v="52.1"/>
    <n v="47.87"/>
    <m/>
    <s v="No"/>
    <n v="4"/>
    <s v="On Time"/>
    <n v="6641.1000000000058"/>
  </r>
  <r>
    <x v="1"/>
    <d v="2023-10-24T00:00:00"/>
    <d v="2023-11-13T00:00:00"/>
    <s v="MRO"/>
    <s v="Delivered"/>
    <n v="491"/>
    <n v="108.75"/>
    <n v="93.35"/>
    <m/>
    <s v="No"/>
    <n v="20"/>
    <s v="Delayed"/>
    <n v="7561.4000000000024"/>
  </r>
  <r>
    <x v="3"/>
    <d v="2022-04-11T00:00:00"/>
    <d v="2022-04-20T00:00:00"/>
    <s v="Electronics"/>
    <s v="Partially Delivered"/>
    <n v="613"/>
    <n v="20.38"/>
    <n v="20.170000000000002"/>
    <n v="58"/>
    <s v="Yes"/>
    <n v="9"/>
    <s v="Delayed"/>
    <n v="128.72999999999834"/>
  </r>
  <r>
    <x v="2"/>
    <d v="2022-03-04T00:00:00"/>
    <d v="2022-03-16T00:00:00"/>
    <s v="Raw Materials"/>
    <s v="Partially Delivered"/>
    <n v="1341"/>
    <n v="46.27"/>
    <n v="43.94"/>
    <n v="63"/>
    <s v="Yes"/>
    <n v="12"/>
    <s v="Delayed"/>
    <n v="3124.530000000007"/>
  </r>
  <r>
    <x v="3"/>
    <d v="2023-02-17T00:00:00"/>
    <d v="2023-03-04T00:00:00"/>
    <s v="MRO"/>
    <s v="Partially Delivered"/>
    <n v="1583"/>
    <n v="103.57"/>
    <n v="89.38"/>
    <n v="164"/>
    <s v="Yes"/>
    <n v="15"/>
    <s v="Delayed"/>
    <n v="22462.769999999997"/>
  </r>
  <r>
    <x v="4"/>
    <d v="2022-04-22T00:00:00"/>
    <d v="2022-04-26T00:00:00"/>
    <s v="MRO"/>
    <s v="Delivered"/>
    <n v="1459"/>
    <n v="84.79"/>
    <n v="82.72"/>
    <n v="47"/>
    <s v="Yes"/>
    <n v="4"/>
    <s v="On Time"/>
    <n v="3020.1300000000106"/>
  </r>
  <r>
    <x v="3"/>
    <d v="2022-07-16T00:00:00"/>
    <d v="2022-07-28T00:00:00"/>
    <s v="Packaging"/>
    <s v="Partially Delivered"/>
    <n v="1186"/>
    <n v="26.14"/>
    <n v="24.78"/>
    <n v="112"/>
    <s v="Yes"/>
    <n v="12"/>
    <s v="Delayed"/>
    <n v="1612.9599999999994"/>
  </r>
  <r>
    <x v="4"/>
    <d v="2022-07-14T00:00:00"/>
    <d v="2022-07-23T00:00:00"/>
    <s v="MRO"/>
    <s v="Pending"/>
    <n v="1686"/>
    <n v="72.28"/>
    <n v="65.209999999999994"/>
    <n v="53"/>
    <s v="Yes"/>
    <n v="9"/>
    <s v="Delayed"/>
    <n v="11920.020000000013"/>
  </r>
  <r>
    <x v="0"/>
    <d v="2023-07-04T00:00:00"/>
    <d v="2023-07-08T00:00:00"/>
    <s v="MRO"/>
    <s v="Delivered"/>
    <n v="1698"/>
    <n v="102.07"/>
    <n v="100.69"/>
    <n v="28"/>
    <s v="Yes"/>
    <n v="4"/>
    <s v="On Time"/>
    <n v="2343.2399999999925"/>
  </r>
  <r>
    <x v="0"/>
    <d v="2022-05-24T00:00:00"/>
    <d v="2022-05-27T00:00:00"/>
    <s v="Office Supplies"/>
    <s v="Delivered"/>
    <n v="1154"/>
    <n v="62.67"/>
    <n v="54.11"/>
    <n v="25"/>
    <s v="Yes"/>
    <n v="3"/>
    <s v="On Time"/>
    <n v="9878.2400000000034"/>
  </r>
  <r>
    <x v="0"/>
    <d v="2023-03-09T00:00:00"/>
    <d v="2023-03-29T00:00:00"/>
    <s v="Packaging"/>
    <s v="Cancelled"/>
    <n v="748"/>
    <n v="37.659999999999997"/>
    <n v="32.71"/>
    <m/>
    <s v="No"/>
    <n v="20"/>
    <s v="Delayed"/>
    <n v="3702.5999999999967"/>
  </r>
  <r>
    <x v="0"/>
    <d v="2022-10-13T00:00:00"/>
    <d v="2022-10-24T00:00:00"/>
    <s v="Packaging"/>
    <s v="Delivered"/>
    <n v="51"/>
    <n v="28.04"/>
    <n v="24.13"/>
    <n v="0"/>
    <s v="Yes"/>
    <n v="11"/>
    <s v="Delayed"/>
    <n v="199.41"/>
  </r>
  <r>
    <x v="1"/>
    <d v="2023-04-19T00:00:00"/>
    <d v="2023-04-24T00:00:00"/>
    <s v="Office Supplies"/>
    <s v="Delivered"/>
    <n v="691"/>
    <n v="42.07"/>
    <n v="39.1"/>
    <n v="106"/>
    <s v="Yes"/>
    <n v="5"/>
    <s v="On Time"/>
    <n v="2052.2699999999991"/>
  </r>
  <r>
    <x v="3"/>
    <d v="2022-09-13T00:00:00"/>
    <d v="2022-09-20T00:00:00"/>
    <s v="Office Supplies"/>
    <s v="Delivered"/>
    <n v="269"/>
    <n v="50.22"/>
    <n v="45.75"/>
    <n v="32"/>
    <s v="No"/>
    <n v="7"/>
    <s v="On Time"/>
    <n v="1202.4299999999996"/>
  </r>
  <r>
    <x v="3"/>
    <d v="2022-03-19T00:00:00"/>
    <d v="2022-04-06T00:00:00"/>
    <s v="Electronics"/>
    <s v="Pending"/>
    <n v="1639"/>
    <n v="56.24"/>
    <n v="55.4"/>
    <n v="147"/>
    <s v="Yes"/>
    <n v="18"/>
    <s v="Delayed"/>
    <n v="1376.7600000000057"/>
  </r>
  <r>
    <x v="0"/>
    <d v="2023-03-30T00:00:00"/>
    <d v="2023-04-06T00:00:00"/>
    <s v="Raw Materials"/>
    <s v="Delivered"/>
    <n v="904"/>
    <n v="34.04"/>
    <n v="30.06"/>
    <n v="26"/>
    <s v="Yes"/>
    <n v="7"/>
    <s v="On Time"/>
    <n v="3597.9200000000005"/>
  </r>
  <r>
    <x v="3"/>
    <d v="2023-07-18T00:00:00"/>
    <d v="2023-07-26T00:00:00"/>
    <s v="Office Supplies"/>
    <s v="Delivered"/>
    <n v="1809"/>
    <n v="22.17"/>
    <n v="19.649999999999999"/>
    <m/>
    <s v="Yes"/>
    <n v="8"/>
    <s v="Delayed"/>
    <n v="4558.6800000000057"/>
  </r>
  <r>
    <x v="0"/>
    <d v="2022-04-11T00:00:00"/>
    <d v="2022-04-16T00:00:00"/>
    <s v="Packaging"/>
    <s v="Delivered"/>
    <n v="1298"/>
    <n v="65.930000000000007"/>
    <n v="58.95"/>
    <m/>
    <s v="Yes"/>
    <n v="5"/>
    <s v="On Time"/>
    <n v="9060.0400000000045"/>
  </r>
  <r>
    <x v="3"/>
    <d v="2022-02-21T00:00:00"/>
    <d v="2022-03-13T00:00:00"/>
    <s v="Packaging"/>
    <s v="Delivered"/>
    <n v="434"/>
    <n v="36.159999999999997"/>
    <n v="34.79"/>
    <n v="41"/>
    <s v="Yes"/>
    <n v="20"/>
    <s v="Delayed"/>
    <n v="594.5799999999989"/>
  </r>
  <r>
    <x v="4"/>
    <d v="2023-10-30T00:00:00"/>
    <d v="2023-11-04T00:00:00"/>
    <s v="Electronics"/>
    <s v="Delivered"/>
    <n v="1476"/>
    <n v="68.849999999999994"/>
    <n v="65.28"/>
    <n v="43"/>
    <s v="Yes"/>
    <n v="5"/>
    <s v="On Time"/>
    <n v="5269.3199999999897"/>
  </r>
  <r>
    <x v="2"/>
    <d v="2022-01-16T00:00:00"/>
    <d v="2022-01-22T00:00:00"/>
    <s v="Packaging"/>
    <s v="Delivered"/>
    <n v="1203"/>
    <n v="53.3"/>
    <n v="47.68"/>
    <n v="49"/>
    <s v="Yes"/>
    <n v="6"/>
    <s v="On Time"/>
    <n v="6760.8599999999969"/>
  </r>
  <r>
    <x v="0"/>
    <d v="2022-04-06T00:00:00"/>
    <d v="2022-04-07T00:00:00"/>
    <s v="Electronics"/>
    <s v="Delivered"/>
    <n v="1126"/>
    <n v="58.8"/>
    <n v="52.22"/>
    <m/>
    <s v="Yes"/>
    <n v="1"/>
    <s v="On Time"/>
    <n v="7409.0799999999981"/>
  </r>
  <r>
    <x v="4"/>
    <d v="2022-08-31T00:00:00"/>
    <d v="2022-09-12T00:00:00"/>
    <s v="Packaging"/>
    <s v="Delivered"/>
    <n v="1757"/>
    <n v="15.18"/>
    <n v="13.06"/>
    <n v="63"/>
    <s v="Yes"/>
    <n v="12"/>
    <s v="Delayed"/>
    <n v="3724.8399999999988"/>
  </r>
  <r>
    <x v="4"/>
    <d v="2022-06-20T00:00:00"/>
    <d v="2022-06-28T00:00:00"/>
    <s v="MRO"/>
    <s v="Delivered"/>
    <n v="779"/>
    <n v="41.3"/>
    <n v="36.28"/>
    <n v="20"/>
    <s v="Yes"/>
    <n v="8"/>
    <s v="Delayed"/>
    <n v="3910.5799999999967"/>
  </r>
  <r>
    <x v="1"/>
    <d v="2023-02-21T00:00:00"/>
    <d v="2023-02-22T00:00:00"/>
    <s v="Office Supplies"/>
    <s v="Delivered"/>
    <n v="1745"/>
    <n v="23.53"/>
    <n v="22.57"/>
    <n v="282"/>
    <s v="No"/>
    <n v="1"/>
    <s v="On Time"/>
    <n v="1675.2000000000014"/>
  </r>
  <r>
    <x v="1"/>
    <d v="2023-05-13T00:00:00"/>
    <d v="2023-05-15T00:00:00"/>
    <s v="Raw Materials"/>
    <s v="Delivered"/>
    <n v="1783"/>
    <n v="16.96"/>
    <n v="15.8"/>
    <n v="295"/>
    <s v="Yes"/>
    <n v="2"/>
    <s v="On Time"/>
    <n v="2068.2800000000002"/>
  </r>
  <r>
    <x v="0"/>
    <d v="2023-05-08T00:00:00"/>
    <d v="2023-05-22T00:00:00"/>
    <s v="Office Supplies"/>
    <s v="Partially Delivered"/>
    <n v="1489"/>
    <n v="107.02"/>
    <n v="93.3"/>
    <m/>
    <s v="Yes"/>
    <n v="14"/>
    <s v="Delayed"/>
    <n v="20429.079999999998"/>
  </r>
  <r>
    <x v="0"/>
    <d v="2022-08-07T00:00:00"/>
    <d v="2022-08-10T00:00:00"/>
    <s v="Office Supplies"/>
    <s v="Delivered"/>
    <n v="296"/>
    <n v="40.380000000000003"/>
    <n v="35.25"/>
    <m/>
    <s v="Yes"/>
    <n v="3"/>
    <s v="On Time"/>
    <n v="1518.4800000000007"/>
  </r>
  <r>
    <x v="4"/>
    <d v="2023-02-15T00:00:00"/>
    <d v="2023-02-27T00:00:00"/>
    <s v="MRO"/>
    <s v="Delivered"/>
    <n v="885"/>
    <n v="88.28"/>
    <n v="80.8"/>
    <n v="31"/>
    <s v="Yes"/>
    <n v="12"/>
    <s v="Delayed"/>
    <n v="6619.8000000000038"/>
  </r>
  <r>
    <x v="4"/>
    <d v="2022-03-02T00:00:00"/>
    <d v="2022-03-06T00:00:00"/>
    <s v="Raw Materials"/>
    <s v="Pending"/>
    <n v="1512"/>
    <n v="33.25"/>
    <n v="30.15"/>
    <n v="53"/>
    <s v="Yes"/>
    <n v="4"/>
    <s v="On Time"/>
    <n v="4687.2000000000025"/>
  </r>
  <r>
    <x v="1"/>
    <d v="2022-06-18T00:00:00"/>
    <d v="2022-06-26T00:00:00"/>
    <s v="Office Supplies"/>
    <s v="Delivered"/>
    <n v="252"/>
    <n v="73.12"/>
    <n v="67.64"/>
    <m/>
    <s v="No"/>
    <n v="8"/>
    <s v="Delayed"/>
    <n v="1380.9600000000009"/>
  </r>
  <r>
    <x v="0"/>
    <d v="2022-01-03T00:00:00"/>
    <d v="2022-01-20T00:00:00"/>
    <s v="Packaging"/>
    <s v="Delivered"/>
    <n v="172"/>
    <n v="63.61"/>
    <n v="55.92"/>
    <n v="4"/>
    <s v="Yes"/>
    <n v="17"/>
    <s v="Delayed"/>
    <n v="1322.6799999999996"/>
  </r>
  <r>
    <x v="4"/>
    <d v="2023-02-04T00:00:00"/>
    <d v="2023-02-05T00:00:00"/>
    <s v="Packaging"/>
    <s v="Pending"/>
    <n v="450"/>
    <n v="55.85"/>
    <n v="49.88"/>
    <n v="9"/>
    <s v="Yes"/>
    <n v="1"/>
    <s v="On Time"/>
    <n v="2686.4999999999995"/>
  </r>
  <r>
    <x v="2"/>
    <d v="2022-09-29T00:00:00"/>
    <d v="2022-10-15T00:00:00"/>
    <s v="Electronics"/>
    <s v="Delivered"/>
    <n v="816"/>
    <n v="48.95"/>
    <n v="43.42"/>
    <n v="45"/>
    <s v="Yes"/>
    <n v="16"/>
    <s v="Delayed"/>
    <n v="4512.4800000000014"/>
  </r>
  <r>
    <x v="4"/>
    <d v="2023-04-11T00:00:00"/>
    <d v="2023-04-25T00:00:00"/>
    <s v="Packaging"/>
    <s v="Delivered"/>
    <n v="343"/>
    <n v="44.5"/>
    <n v="38.57"/>
    <n v="7"/>
    <s v="Yes"/>
    <n v="14"/>
    <s v="Delayed"/>
    <n v="2033.99"/>
  </r>
  <r>
    <x v="2"/>
    <d v="2022-10-20T00:00:00"/>
    <d v="2022-11-05T00:00:00"/>
    <s v="MRO"/>
    <s v="Delivered"/>
    <n v="329"/>
    <n v="97.87"/>
    <n v="85.35"/>
    <n v="21"/>
    <s v="No"/>
    <n v="16"/>
    <s v="Delayed"/>
    <n v="4119.0800000000036"/>
  </r>
  <r>
    <x v="0"/>
    <d v="2023-03-10T00:00:00"/>
    <d v="2023-03-25T00:00:00"/>
    <s v="Electronics"/>
    <s v="Delivered"/>
    <n v="1910"/>
    <n v="90.69"/>
    <n v="85.8"/>
    <m/>
    <s v="Yes"/>
    <n v="15"/>
    <s v="Delayed"/>
    <n v="9339.9000000000015"/>
  </r>
  <r>
    <x v="4"/>
    <d v="2023-12-15T00:00:00"/>
    <d v="2023-12-18T00:00:00"/>
    <s v="MRO"/>
    <s v="Delivered"/>
    <n v="933"/>
    <n v="107.99"/>
    <n v="104.29"/>
    <n v="29"/>
    <s v="Yes"/>
    <n v="3"/>
    <s v="On Time"/>
    <n v="3452.0999999999894"/>
  </r>
  <r>
    <x v="1"/>
    <d v="2023-07-24T00:00:00"/>
    <d v="2023-07-29T00:00:00"/>
    <s v="Raw Materials"/>
    <s v="Delivered"/>
    <n v="1683"/>
    <n v="23.09"/>
    <n v="21.88"/>
    <n v="253"/>
    <s v="Yes"/>
    <n v="5"/>
    <s v="On Time"/>
    <n v="2036.4300000000014"/>
  </r>
  <r>
    <x v="3"/>
    <d v="2023-11-09T00:00:00"/>
    <d v="2023-11-18T00:00:00"/>
    <s v="Packaging"/>
    <s v="Pending"/>
    <n v="247"/>
    <n v="84.11"/>
    <n v="71.97"/>
    <m/>
    <s v="Yes"/>
    <n v="9"/>
    <s v="Delayed"/>
    <n v="2998.58"/>
  </r>
  <r>
    <x v="0"/>
    <d v="2023-05-14T00:00:00"/>
    <d v="2023-06-02T00:00:00"/>
    <s v="MRO"/>
    <s v="Delivered"/>
    <n v="1031"/>
    <n v="102.01"/>
    <n v="98.65"/>
    <m/>
    <s v="Yes"/>
    <n v="19"/>
    <s v="Delayed"/>
    <n v="3464.1599999999994"/>
  </r>
  <r>
    <x v="0"/>
    <d v="2022-06-08T00:00:00"/>
    <d v="2022-06-19T00:00:00"/>
    <s v="Packaging"/>
    <s v="Delivered"/>
    <n v="1980"/>
    <n v="26.97"/>
    <n v="24.16"/>
    <n v="41"/>
    <s v="Yes"/>
    <n v="11"/>
    <s v="Delayed"/>
    <n v="5563.7999999999975"/>
  </r>
  <r>
    <x v="4"/>
    <d v="2022-07-14T00:00:00"/>
    <d v="2022-08-03T00:00:00"/>
    <s v="Raw Materials"/>
    <s v="Delivered"/>
    <n v="1584"/>
    <n v="16.46"/>
    <n v="14.2"/>
    <n v="57"/>
    <s v="Yes"/>
    <n v="20"/>
    <s v="Delayed"/>
    <n v="3579.8400000000024"/>
  </r>
  <r>
    <x v="3"/>
    <d v="2022-10-31T00:00:00"/>
    <d v="2022-11-15T00:00:00"/>
    <s v="Office Supplies"/>
    <s v="Delivered"/>
    <n v="801"/>
    <n v="80.150000000000006"/>
    <n v="70.91"/>
    <m/>
    <s v="Yes"/>
    <n v="15"/>
    <s v="Delayed"/>
    <n v="7401.2400000000071"/>
  </r>
  <r>
    <x v="3"/>
    <d v="2022-08-11T00:00:00"/>
    <d v="2022-08-25T00:00:00"/>
    <s v="Packaging"/>
    <s v="Delivered"/>
    <n v="193"/>
    <n v="63.86"/>
    <n v="57.46"/>
    <m/>
    <s v="Yes"/>
    <n v="14"/>
    <s v="Delayed"/>
    <n v="1235.1999999999998"/>
  </r>
  <r>
    <x v="3"/>
    <d v="2022-03-01T00:00:00"/>
    <d v="2022-03-05T00:00:00"/>
    <s v="Raw Materials"/>
    <s v="Delivered"/>
    <n v="658"/>
    <n v="86.62"/>
    <n v="79.849999999999994"/>
    <n v="72"/>
    <s v="Yes"/>
    <n v="4"/>
    <s v="On Time"/>
    <n v="4454.6600000000071"/>
  </r>
  <r>
    <x v="4"/>
    <d v="2023-08-17T00:00:00"/>
    <d v="2023-09-04T00:00:00"/>
    <s v="Electronics"/>
    <s v="Delivered"/>
    <n v="1274"/>
    <n v="24.72"/>
    <n v="23.36"/>
    <n v="37"/>
    <s v="Yes"/>
    <n v="18"/>
    <s v="Delayed"/>
    <n v="1732.6399999999992"/>
  </r>
  <r>
    <x v="4"/>
    <d v="2023-07-10T00:00:00"/>
    <d v="2023-07-17T00:00:00"/>
    <s v="Packaging"/>
    <s v="Partially Delivered"/>
    <n v="1197"/>
    <n v="88.92"/>
    <n v="78.819999999999993"/>
    <n v="31"/>
    <s v="Yes"/>
    <n v="7"/>
    <s v="On Time"/>
    <n v="12089.70000000001"/>
  </r>
  <r>
    <x v="2"/>
    <d v="2022-03-04T00:00:00"/>
    <d v="2022-03-12T00:00:00"/>
    <s v="Electronics"/>
    <s v="Delivered"/>
    <n v="236"/>
    <n v="28.43"/>
    <n v="28.11"/>
    <n v="11"/>
    <s v="Yes"/>
    <n v="8"/>
    <s v="Delayed"/>
    <n v="75.520000000000067"/>
  </r>
  <r>
    <x v="2"/>
    <d v="2022-11-18T00:00:00"/>
    <d v="2022-12-03T00:00:00"/>
    <s v="Raw Materials"/>
    <s v="Partially Delivered"/>
    <n v="1399"/>
    <n v="25.97"/>
    <n v="22.19"/>
    <n v="62"/>
    <s v="Yes"/>
    <n v="15"/>
    <s v="Delayed"/>
    <n v="5288.2199999999966"/>
  </r>
  <r>
    <x v="2"/>
    <d v="2022-02-28T00:00:00"/>
    <d v="2022-03-04T00:00:00"/>
    <s v="Electronics"/>
    <s v="Delivered"/>
    <n v="513"/>
    <n v="24.91"/>
    <n v="22.58"/>
    <n v="29"/>
    <s v="Yes"/>
    <n v="4"/>
    <s v="On Time"/>
    <n v="1195.2900000000009"/>
  </r>
  <r>
    <x v="1"/>
    <d v="2022-02-21T00:00:00"/>
    <d v="2022-03-04T00:00:00"/>
    <s v="MRO"/>
    <s v="Delivered"/>
    <n v="1422"/>
    <n v="83.73"/>
    <n v="76.47"/>
    <n v="198"/>
    <s v="Yes"/>
    <n v="11"/>
    <s v="Delayed"/>
    <n v="10323.720000000007"/>
  </r>
  <r>
    <x v="0"/>
    <d v="2023-08-22T00:00:00"/>
    <d v="2023-09-03T00:00:00"/>
    <s v="Office Supplies"/>
    <s v="Delivered"/>
    <n v="1844"/>
    <n v="76.510000000000005"/>
    <n v="73.05"/>
    <m/>
    <s v="Yes"/>
    <n v="12"/>
    <s v="Delayed"/>
    <n v="6380.2400000000143"/>
  </r>
  <r>
    <x v="1"/>
    <d v="2023-05-30T00:00:00"/>
    <d v="2023-06-15T00:00:00"/>
    <s v="MRO"/>
    <s v="Delivered"/>
    <n v="813"/>
    <n v="45.68"/>
    <n v="41.78"/>
    <m/>
    <s v="No"/>
    <n v="16"/>
    <s v="Delayed"/>
    <n v="3170.6999999999989"/>
  </r>
  <r>
    <x v="1"/>
    <d v="2023-06-28T00:00:00"/>
    <d v="2023-07-01T00:00:00"/>
    <s v="Office Supplies"/>
    <s v="Delivered"/>
    <n v="1004"/>
    <n v="96.51"/>
    <n v="92.9"/>
    <n v="146"/>
    <s v="No"/>
    <n v="3"/>
    <s v="On Time"/>
    <n v="3624.4399999999996"/>
  </r>
  <r>
    <x v="4"/>
    <d v="2022-06-11T00:00:00"/>
    <d v="2022-06-15T00:00:00"/>
    <s v="Raw Materials"/>
    <s v="Delivered"/>
    <n v="452"/>
    <n v="46.45"/>
    <n v="40.39"/>
    <n v="9"/>
    <s v="Yes"/>
    <n v="4"/>
    <s v="On Time"/>
    <n v="2739.1200000000008"/>
  </r>
  <r>
    <x v="3"/>
    <d v="2022-02-28T00:00:00"/>
    <d v="2022-03-12T00:00:00"/>
    <s v="Raw Materials"/>
    <s v="Pending"/>
    <n v="1419"/>
    <n v="83.91"/>
    <n v="71.459999999999994"/>
    <n v="137"/>
    <s v="Yes"/>
    <n v="12"/>
    <s v="Delayed"/>
    <n v="17666.550000000003"/>
  </r>
  <r>
    <x v="3"/>
    <d v="2023-06-05T00:00:00"/>
    <d v="2023-06-23T00:00:00"/>
    <s v="Packaging"/>
    <s v="Delivered"/>
    <n v="1584"/>
    <n v="53.73"/>
    <n v="51.92"/>
    <n v="167"/>
    <s v="No"/>
    <n v="18"/>
    <s v="Delayed"/>
    <n v="2867.0399999999922"/>
  </r>
  <r>
    <x v="2"/>
    <d v="2022-03-24T00:00:00"/>
    <d v="2022-04-11T00:00:00"/>
    <s v="MRO"/>
    <s v="Pending"/>
    <n v="196"/>
    <n v="44.36"/>
    <n v="43.81"/>
    <n v="6"/>
    <s v="Yes"/>
    <n v="18"/>
    <s v="Delayed"/>
    <n v="107.79999999999944"/>
  </r>
  <r>
    <x v="0"/>
    <d v="2022-07-10T00:00:00"/>
    <d v="2022-07-14T00:00:00"/>
    <s v="Office Supplies"/>
    <s v="Delivered"/>
    <n v="1221"/>
    <n v="53.19"/>
    <n v="46.18"/>
    <n v="29"/>
    <s v="Yes"/>
    <n v="4"/>
    <s v="On Time"/>
    <n v="8559.2099999999973"/>
  </r>
  <r>
    <x v="0"/>
    <d v="2022-03-12T00:00:00"/>
    <d v="2022-03-26T00:00:00"/>
    <s v="Packaging"/>
    <s v="Delivered"/>
    <n v="913"/>
    <n v="37.5"/>
    <n v="36.200000000000003"/>
    <m/>
    <s v="Yes"/>
    <n v="14"/>
    <s v="Delayed"/>
    <n v="1186.8999999999974"/>
  </r>
  <r>
    <x v="0"/>
    <d v="2023-09-02T00:00:00"/>
    <d v="2023-09-04T00:00:00"/>
    <s v="Packaging"/>
    <s v="Delivered"/>
    <n v="1784"/>
    <n v="85.01"/>
    <n v="76.69"/>
    <n v="37"/>
    <s v="Yes"/>
    <n v="2"/>
    <s v="On Time"/>
    <n v="14842.880000000014"/>
  </r>
  <r>
    <x v="1"/>
    <d v="2023-11-23T00:00:00"/>
    <d v="2023-12-05T00:00:00"/>
    <s v="Electronics"/>
    <s v="Pending"/>
    <n v="538"/>
    <n v="34.299999999999997"/>
    <n v="32.25"/>
    <n v="84"/>
    <s v="No"/>
    <n v="12"/>
    <s v="Delayed"/>
    <n v="1102.8999999999985"/>
  </r>
  <r>
    <x v="1"/>
    <d v="2022-08-29T00:00:00"/>
    <d v="2022-09-15T00:00:00"/>
    <s v="Office Supplies"/>
    <s v="Pending"/>
    <n v="978"/>
    <n v="94.15"/>
    <n v="87.7"/>
    <n v="149"/>
    <s v="No"/>
    <n v="17"/>
    <s v="Delayed"/>
    <n v="6308.1000000000031"/>
  </r>
  <r>
    <x v="4"/>
    <d v="2023-02-18T00:00:00"/>
    <d v="2023-03-06T00:00:00"/>
    <s v="Raw Materials"/>
    <s v="Cancelled"/>
    <n v="1713"/>
    <n v="47.45"/>
    <n v="42.05"/>
    <n v="53"/>
    <s v="Yes"/>
    <n v="16"/>
    <s v="Delayed"/>
    <n v="9250.2000000000098"/>
  </r>
  <r>
    <x v="1"/>
    <d v="2022-05-03T00:00:00"/>
    <d v="2022-05-07T00:00:00"/>
    <s v="Raw Materials"/>
    <s v="Pending"/>
    <n v="600"/>
    <n v="60.1"/>
    <n v="57.92"/>
    <n v="95"/>
    <s v="No"/>
    <n v="4"/>
    <s v="On Time"/>
    <n v="1307.9999999999998"/>
  </r>
  <r>
    <x v="0"/>
    <d v="2023-08-07T00:00:00"/>
    <d v="2023-08-25T00:00:00"/>
    <s v="Electronics"/>
    <s v="Pending"/>
    <n v="387"/>
    <n v="100.28"/>
    <n v="85.54"/>
    <n v="5"/>
    <s v="Yes"/>
    <n v="18"/>
    <s v="Delayed"/>
    <n v="5704.3799999999983"/>
  </r>
  <r>
    <x v="0"/>
    <d v="2022-09-10T00:00:00"/>
    <d v="2022-09-19T00:00:00"/>
    <s v="MRO"/>
    <s v="Pending"/>
    <n v="921"/>
    <n v="68.83"/>
    <n v="59.13"/>
    <n v="22"/>
    <s v="Yes"/>
    <n v="9"/>
    <s v="Delayed"/>
    <n v="8933.6999999999953"/>
  </r>
  <r>
    <x v="3"/>
    <d v="2023-08-16T00:00:00"/>
    <d v="2023-08-30T00:00:00"/>
    <s v="MRO"/>
    <s v="Delivered"/>
    <n v="690"/>
    <n v="22.47"/>
    <n v="21.94"/>
    <n v="77"/>
    <s v="Yes"/>
    <n v="14"/>
    <s v="Delayed"/>
    <n v="365.69999999999834"/>
  </r>
  <r>
    <x v="0"/>
    <d v="2023-09-01T00:00:00"/>
    <d v="2023-09-21T00:00:00"/>
    <s v="Office Supplies"/>
    <s v="Cancelled"/>
    <n v="1852"/>
    <n v="104.04"/>
    <n v="94.89"/>
    <n v="36"/>
    <s v="Yes"/>
    <n v="20"/>
    <s v="Delayed"/>
    <n v="16945.80000000001"/>
  </r>
  <r>
    <x v="1"/>
    <d v="2022-02-10T00:00:00"/>
    <d v="2022-02-28T00:00:00"/>
    <s v="Electronics"/>
    <s v="Delivered"/>
    <n v="522"/>
    <n v="66.83"/>
    <n v="58.01"/>
    <n v="74"/>
    <s v="Yes"/>
    <n v="18"/>
    <s v="Delayed"/>
    <n v="4604.04"/>
  </r>
  <r>
    <x v="1"/>
    <d v="2023-09-27T00:00:00"/>
    <d v="2023-10-06T00:00:00"/>
    <s v="Electronics"/>
    <s v="Delivered"/>
    <n v="200"/>
    <n v="44.16"/>
    <n v="43.13"/>
    <n v="21"/>
    <s v="Yes"/>
    <n v="9"/>
    <s v="Delayed"/>
    <n v="205.99999999999881"/>
  </r>
  <r>
    <x v="2"/>
    <d v="2022-03-25T00:00:00"/>
    <d v="2022-04-03T00:00:00"/>
    <s v="Packaging"/>
    <s v="Delivered"/>
    <n v="1488"/>
    <n v="22.76"/>
    <n v="21.99"/>
    <m/>
    <s v="Yes"/>
    <n v="9"/>
    <s v="Delayed"/>
    <n v="1145.7600000000048"/>
  </r>
  <r>
    <x v="4"/>
    <d v="2023-03-06T00:00:00"/>
    <d v="2023-03-16T00:00:00"/>
    <s v="Electronics"/>
    <s v="Delivered"/>
    <n v="1371"/>
    <n v="87.16"/>
    <n v="78.13"/>
    <n v="43"/>
    <s v="Yes"/>
    <n v="10"/>
    <s v="Delayed"/>
    <n v="12380.130000000001"/>
  </r>
  <r>
    <x v="4"/>
    <d v="2023-08-21T00:00:00"/>
    <d v="2023-08-27T00:00:00"/>
    <s v="Electronics"/>
    <s v="Delivered"/>
    <n v="312"/>
    <n v="63.52"/>
    <n v="58.09"/>
    <m/>
    <s v="Yes"/>
    <n v="6"/>
    <s v="On Time"/>
    <n v="1694.1599999999999"/>
  </r>
  <r>
    <x v="0"/>
    <d v="2023-08-02T00:00:00"/>
    <d v="2023-08-21T00:00:00"/>
    <s v="Packaging"/>
    <s v="Cancelled"/>
    <n v="1837"/>
    <n v="99.04"/>
    <n v="86.51"/>
    <n v="39"/>
    <s v="Yes"/>
    <n v="19"/>
    <s v="Delayed"/>
    <n v="23017.61"/>
  </r>
  <r>
    <x v="3"/>
    <d v="2023-06-20T00:00:00"/>
    <d v="2023-06-23T00:00:00"/>
    <s v="MRO"/>
    <s v="Delivered"/>
    <n v="193"/>
    <n v="87.86"/>
    <n v="81.739999999999995"/>
    <n v="21"/>
    <s v="Yes"/>
    <n v="3"/>
    <s v="On Time"/>
    <n v="1181.1600000000008"/>
  </r>
  <r>
    <x v="3"/>
    <d v="2022-11-20T00:00:00"/>
    <d v="2022-11-21T00:00:00"/>
    <s v="Electronics"/>
    <s v="Delivered"/>
    <n v="395"/>
    <n v="24.83"/>
    <n v="23.96"/>
    <n v="31"/>
    <s v="Yes"/>
    <n v="1"/>
    <s v="On Time"/>
    <n v="343.64999999999901"/>
  </r>
  <r>
    <x v="4"/>
    <d v="2022-09-25T00:00:00"/>
    <d v="2022-10-12T00:00:00"/>
    <s v="Electronics"/>
    <s v="Cancelled"/>
    <n v="673"/>
    <n v="39.58"/>
    <n v="35.83"/>
    <n v="25"/>
    <s v="Yes"/>
    <n v="17"/>
    <s v="Delayed"/>
    <n v="2523.75"/>
  </r>
  <r>
    <x v="1"/>
    <d v="2022-07-29T00:00:00"/>
    <d v="2022-08-12T00:00:00"/>
    <s v="Office Supplies"/>
    <s v="Cancelled"/>
    <n v="1066"/>
    <n v="33.33"/>
    <n v="28.47"/>
    <n v="162"/>
    <s v="No"/>
    <n v="14"/>
    <s v="Delayed"/>
    <n v="5180.7599999999993"/>
  </r>
  <r>
    <x v="2"/>
    <d v="2023-11-17T00:00:00"/>
    <d v="2023-11-23T00:00:00"/>
    <s v="Packaging"/>
    <s v="Delivered"/>
    <n v="1645"/>
    <n v="85.42"/>
    <n v="80.78"/>
    <n v="73"/>
    <s v="No"/>
    <n v="6"/>
    <s v="On Time"/>
    <n v="7632.8000000000011"/>
  </r>
  <r>
    <x v="0"/>
    <d v="2022-11-18T00:00:00"/>
    <d v="2022-11-29T00:00:00"/>
    <s v="Electronics"/>
    <s v="Delivered"/>
    <n v="930"/>
    <n v="13.67"/>
    <n v="11.95"/>
    <n v="16"/>
    <s v="Yes"/>
    <n v="11"/>
    <s v="Delayed"/>
    <n v="1599.6000000000006"/>
  </r>
  <r>
    <x v="0"/>
    <d v="2022-09-02T00:00:00"/>
    <d v="2022-09-21T00:00:00"/>
    <s v="Office Supplies"/>
    <s v="Delivered"/>
    <n v="51"/>
    <n v="63.74"/>
    <n v="56.1"/>
    <n v="0"/>
    <s v="Yes"/>
    <n v="19"/>
    <s v="Delayed"/>
    <n v="389.64000000000004"/>
  </r>
  <r>
    <x v="2"/>
    <d v="2022-09-29T00:00:00"/>
    <d v="2022-10-01T00:00:00"/>
    <s v="Packaging"/>
    <s v="Delivered"/>
    <n v="946"/>
    <n v="81.77"/>
    <n v="71.650000000000006"/>
    <n v="55"/>
    <s v="Yes"/>
    <n v="2"/>
    <s v="On Time"/>
    <n v="9573.5199999999913"/>
  </r>
  <r>
    <x v="4"/>
    <d v="2023-02-10T00:00:00"/>
    <d v="2023-03-02T00:00:00"/>
    <s v="Raw Materials"/>
    <s v="Partially Delivered"/>
    <n v="1377"/>
    <n v="94.69"/>
    <n v="84.2"/>
    <m/>
    <s v="Yes"/>
    <n v="20"/>
    <s v="Delayed"/>
    <n v="14444.729999999992"/>
  </r>
  <r>
    <x v="4"/>
    <d v="2022-05-15T00:00:00"/>
    <d v="2022-05-18T00:00:00"/>
    <s v="Packaging"/>
    <s v="Cancelled"/>
    <n v="303"/>
    <n v="41.6"/>
    <n v="40.51"/>
    <n v="11"/>
    <s v="Yes"/>
    <n v="3"/>
    <s v="On Time"/>
    <n v="330.270000000001"/>
  </r>
  <r>
    <x v="0"/>
    <d v="2023-11-19T00:00:00"/>
    <d v="2023-12-03T00:00:00"/>
    <s v="Raw Materials"/>
    <s v="Delivered"/>
    <n v="1725"/>
    <n v="93.14"/>
    <n v="79.62"/>
    <n v="24"/>
    <s v="Yes"/>
    <n v="14"/>
    <s v="Delayed"/>
    <n v="23321.999999999993"/>
  </r>
  <r>
    <x v="3"/>
    <d v="2023-10-23T00:00:00"/>
    <d v="2023-11-07T00:00:00"/>
    <s v="Raw Materials"/>
    <s v="Cancelled"/>
    <n v="502"/>
    <n v="22.05"/>
    <n v="20.65"/>
    <n v="50"/>
    <s v="No"/>
    <n v="15"/>
    <s v="Delayed"/>
    <n v="702.80000000000109"/>
  </r>
  <r>
    <x v="2"/>
    <d v="2022-11-04T00:00:00"/>
    <d v="2022-11-11T00:00:00"/>
    <s v="Packaging"/>
    <s v="Delivered"/>
    <n v="1110"/>
    <n v="90.49"/>
    <n v="80.03"/>
    <n v="61"/>
    <s v="Yes"/>
    <n v="7"/>
    <s v="On Time"/>
    <n v="11610.599999999993"/>
  </r>
  <r>
    <x v="0"/>
    <d v="2023-04-14T00:00:00"/>
    <d v="2023-04-18T00:00:00"/>
    <s v="Packaging"/>
    <s v="Delivered"/>
    <n v="1233"/>
    <n v="23.08"/>
    <n v="20.57"/>
    <m/>
    <s v="Yes"/>
    <n v="4"/>
    <s v="On Time"/>
    <n v="3094.8299999999977"/>
  </r>
  <r>
    <x v="3"/>
    <d v="2022-11-20T00:00:00"/>
    <d v="2022-11-24T00:00:00"/>
    <s v="Office Supplies"/>
    <s v="Delivered"/>
    <n v="1064"/>
    <n v="48.04"/>
    <n v="43.6"/>
    <n v="94"/>
    <s v="Yes"/>
    <n v="4"/>
    <s v="On Time"/>
    <n v="4724.159999999998"/>
  </r>
  <r>
    <x v="4"/>
    <d v="2022-03-16T00:00:00"/>
    <d v="2022-04-04T00:00:00"/>
    <s v="Packaging"/>
    <s v="Partially Delivered"/>
    <n v="58"/>
    <n v="82.57"/>
    <n v="76.55"/>
    <m/>
    <s v="Yes"/>
    <n v="19"/>
    <s v="Delayed"/>
    <n v="349.15999999999974"/>
  </r>
  <r>
    <x v="3"/>
    <d v="2022-01-10T00:00:00"/>
    <d v="2022-01-20T00:00:00"/>
    <s v="MRO"/>
    <s v="Delivered"/>
    <n v="1306"/>
    <n v="23.49"/>
    <n v="20.170000000000002"/>
    <n v="116"/>
    <s v="No"/>
    <n v="10"/>
    <s v="Delayed"/>
    <n v="4335.9199999999955"/>
  </r>
  <r>
    <x v="1"/>
    <d v="2023-04-15T00:00:00"/>
    <d v="2023-04-28T00:00:00"/>
    <s v="Electronics"/>
    <s v="Delivered"/>
    <n v="1172"/>
    <n v="32.93"/>
    <n v="29.28"/>
    <m/>
    <s v="No"/>
    <n v="13"/>
    <s v="Delayed"/>
    <n v="4277.7999999999984"/>
  </r>
  <r>
    <x v="2"/>
    <d v="2023-07-31T00:00:00"/>
    <d v="2023-08-07T00:00:00"/>
    <s v="Raw Materials"/>
    <s v="Delivered"/>
    <n v="865"/>
    <n v="81.540000000000006"/>
    <n v="71.59"/>
    <n v="39"/>
    <s v="Yes"/>
    <n v="7"/>
    <s v="On Time"/>
    <n v="8606.7500000000018"/>
  </r>
  <r>
    <x v="3"/>
    <d v="2022-04-13T00:00:00"/>
    <d v="2022-04-20T00:00:00"/>
    <s v="Raw Materials"/>
    <s v="Delivered"/>
    <n v="257"/>
    <n v="68.72"/>
    <n v="66.92"/>
    <n v="22"/>
    <s v="Yes"/>
    <n v="7"/>
    <s v="On Time"/>
    <n v="462.59999999999928"/>
  </r>
  <r>
    <x v="4"/>
    <d v="2022-03-17T00:00:00"/>
    <d v="2022-03-26T00:00:00"/>
    <s v="Packaging"/>
    <s v="Delivered"/>
    <n v="1204"/>
    <n v="73.180000000000007"/>
    <n v="67.59"/>
    <n v="31"/>
    <s v="Yes"/>
    <n v="9"/>
    <s v="Delayed"/>
    <n v="6730.3600000000042"/>
  </r>
  <r>
    <x v="3"/>
    <d v="2023-07-05T00:00:00"/>
    <d v="2023-07-09T00:00:00"/>
    <s v="Electronics"/>
    <s v="Partially Delivered"/>
    <n v="453"/>
    <n v="64.14"/>
    <n v="60.18"/>
    <n v="51"/>
    <s v="Yes"/>
    <n v="4"/>
    <s v="On Time"/>
    <n v="1793.8800000000003"/>
  </r>
  <r>
    <x v="4"/>
    <d v="2022-08-07T00:00:00"/>
    <d v="2022-08-21T00:00:00"/>
    <s v="Electronics"/>
    <s v="Delivered"/>
    <n v="201"/>
    <n v="33.81"/>
    <n v="32.54"/>
    <n v="3"/>
    <s v="Yes"/>
    <n v="14"/>
    <s v="Delayed"/>
    <n v="255.27000000000064"/>
  </r>
  <r>
    <x v="1"/>
    <d v="2023-06-03T00:00:00"/>
    <d v="2023-06-16T00:00:00"/>
    <s v="Office Supplies"/>
    <s v="Delivered"/>
    <n v="103"/>
    <n v="44.61"/>
    <n v="42.88"/>
    <n v="10"/>
    <s v="Yes"/>
    <n v="13"/>
    <s v="Delayed"/>
    <n v="178.18999999999969"/>
  </r>
  <r>
    <x v="4"/>
    <d v="2022-09-29T00:00:00"/>
    <d v="2022-10-07T00:00:00"/>
    <s v="Office Supplies"/>
    <s v="Delivered"/>
    <n v="1193"/>
    <n v="27.4"/>
    <n v="27.09"/>
    <m/>
    <s v="Yes"/>
    <n v="8"/>
    <s v="Delayed"/>
    <n v="369.82999999999845"/>
  </r>
  <r>
    <x v="2"/>
    <d v="2022-05-16T00:00:00"/>
    <d v="2022-05-28T00:00:00"/>
    <s v="Office Supplies"/>
    <s v="Partially Delivered"/>
    <n v="1746"/>
    <n v="93.6"/>
    <n v="89.81"/>
    <n v="85"/>
    <s v="Yes"/>
    <n v="12"/>
    <s v="Delayed"/>
    <n v="6617.3399999999865"/>
  </r>
  <r>
    <x v="1"/>
    <d v="2022-12-24T00:00:00"/>
    <d v="2022-12-26T00:00:00"/>
    <s v="Electronics"/>
    <s v="Delivered"/>
    <n v="1993"/>
    <n v="65.94"/>
    <n v="59.36"/>
    <m/>
    <s v="Yes"/>
    <n v="2"/>
    <s v="On Time"/>
    <n v="13113.939999999997"/>
  </r>
  <r>
    <x v="3"/>
    <d v="2022-03-12T00:00:00"/>
    <d v="2022-03-27T00:00:00"/>
    <s v="Raw Materials"/>
    <s v="Delivered"/>
    <n v="677"/>
    <n v="46.54"/>
    <n v="43.11"/>
    <m/>
    <s v="No"/>
    <n v="15"/>
    <s v="Delayed"/>
    <n v="2322.1099999999997"/>
  </r>
  <r>
    <x v="4"/>
    <d v="2023-01-14T00:00:00"/>
    <d v="2023-02-02T00:00:00"/>
    <s v="Packaging"/>
    <s v="Delivered"/>
    <n v="1698"/>
    <n v="100.97"/>
    <n v="98.73"/>
    <n v="52"/>
    <s v="Yes"/>
    <n v="19"/>
    <s v="Delayed"/>
    <n v="3803.5199999999913"/>
  </r>
  <r>
    <x v="2"/>
    <d v="2022-10-19T00:00:00"/>
    <d v="2022-11-01T00:00:00"/>
    <s v="Office Supplies"/>
    <s v="Delivered"/>
    <n v="1493"/>
    <n v="24.87"/>
    <n v="22.89"/>
    <n v="56"/>
    <s v="Yes"/>
    <n v="13"/>
    <s v="Delayed"/>
    <n v="2956.1400000000008"/>
  </r>
  <r>
    <x v="0"/>
    <d v="2022-06-11T00:00:00"/>
    <d v="2022-06-25T00:00:00"/>
    <s v="Packaging"/>
    <s v="Delivered"/>
    <n v="1495"/>
    <n v="64.33"/>
    <n v="58.18"/>
    <n v="26"/>
    <s v="Yes"/>
    <n v="14"/>
    <s v="Delayed"/>
    <n v="9194.2499999999982"/>
  </r>
  <r>
    <x v="0"/>
    <d v="2023-03-25T00:00:00"/>
    <d v="2023-04-07T00:00:00"/>
    <s v="Packaging"/>
    <s v="Cancelled"/>
    <n v="153"/>
    <n v="59.42"/>
    <n v="52"/>
    <n v="3"/>
    <s v="Yes"/>
    <n v="13"/>
    <s v="Delayed"/>
    <n v="1135.2600000000002"/>
  </r>
  <r>
    <x v="1"/>
    <d v="2023-07-11T00:00:00"/>
    <d v="2023-07-22T00:00:00"/>
    <s v="Raw Materials"/>
    <s v="Cancelled"/>
    <n v="1925"/>
    <n v="70.88"/>
    <n v="63.41"/>
    <n v="292"/>
    <s v="Yes"/>
    <n v="11"/>
    <s v="Delayed"/>
    <n v="14379.749999999998"/>
  </r>
  <r>
    <x v="3"/>
    <d v="2023-12-22T00:00:00"/>
    <d v="2024-01-11T00:00:00"/>
    <s v="Packaging"/>
    <s v="Delivered"/>
    <n v="303"/>
    <n v="12.97"/>
    <n v="11.42"/>
    <m/>
    <s v="No"/>
    <n v="20"/>
    <s v="Delayed"/>
    <n v="469.6500000000002"/>
  </r>
  <r>
    <x v="0"/>
    <d v="2022-11-06T00:00:00"/>
    <d v="2022-11-18T00:00:00"/>
    <s v="Office Supplies"/>
    <s v="Delivered"/>
    <n v="1300"/>
    <n v="92.92"/>
    <n v="90.63"/>
    <m/>
    <s v="Yes"/>
    <n v="12"/>
    <s v="Delayed"/>
    <n v="2977.0000000000082"/>
  </r>
  <r>
    <x v="2"/>
    <d v="2023-09-19T00:00:00"/>
    <d v="2023-09-23T00:00:00"/>
    <s v="Raw Materials"/>
    <s v="Delivered"/>
    <n v="1185"/>
    <n v="103.28"/>
    <n v="99.05"/>
    <m/>
    <s v="Yes"/>
    <n v="4"/>
    <s v="On Time"/>
    <n v="5012.5500000000047"/>
  </r>
  <r>
    <x v="4"/>
    <d v="2023-11-01T00:00:00"/>
    <d v="2023-11-20T00:00:00"/>
    <s v="Raw Materials"/>
    <s v="Delivered"/>
    <n v="559"/>
    <n v="67.56"/>
    <n v="57.98"/>
    <n v="15"/>
    <s v="Yes"/>
    <n v="19"/>
    <s v="Delayed"/>
    <n v="5355.220000000003"/>
  </r>
  <r>
    <x v="4"/>
    <d v="2023-06-26T00:00:00"/>
    <d v="2023-06-29T00:00:00"/>
    <s v="Electronics"/>
    <s v="Pending"/>
    <n v="1546"/>
    <n v="78.88"/>
    <n v="78"/>
    <n v="38"/>
    <s v="Yes"/>
    <n v="3"/>
    <s v="On Time"/>
    <n v="1360.479999999993"/>
  </r>
  <r>
    <x v="4"/>
    <d v="2022-01-09T00:00:00"/>
    <d v="2022-01-19T00:00:00"/>
    <s v="Packaging"/>
    <s v="Delivered"/>
    <n v="148"/>
    <n v="93.02"/>
    <n v="85.96"/>
    <n v="4"/>
    <s v="Yes"/>
    <n v="10"/>
    <s v="Delayed"/>
    <n v="1044.8800000000003"/>
  </r>
  <r>
    <x v="1"/>
    <d v="2023-11-15T00:00:00"/>
    <d v="2023-11-23T00:00:00"/>
    <s v="Office Supplies"/>
    <s v="Delivered"/>
    <n v="202"/>
    <n v="81.75"/>
    <n v="78.260000000000005"/>
    <n v="37"/>
    <s v="No"/>
    <n v="8"/>
    <s v="Delayed"/>
    <n v="704.979999999999"/>
  </r>
  <r>
    <x v="2"/>
    <d v="2023-07-22T00:00:00"/>
    <d v="2023-07-28T00:00:00"/>
    <s v="Packaging"/>
    <s v="Delivered"/>
    <n v="1934"/>
    <n v="25.86"/>
    <n v="25.6"/>
    <n v="78"/>
    <s v="Yes"/>
    <n v="6"/>
    <s v="On Time"/>
    <n v="502.83999999999617"/>
  </r>
  <r>
    <x v="0"/>
    <d v="2022-11-03T00:00:00"/>
    <d v="2022-11-07T00:00:00"/>
    <s v="Office Supplies"/>
    <s v="Delivered"/>
    <n v="963"/>
    <n v="64.959999999999994"/>
    <n v="64.069999999999993"/>
    <n v="20"/>
    <s v="Yes"/>
    <n v="4"/>
    <s v="On Time"/>
    <n v="857.0700000000005"/>
  </r>
  <r>
    <x v="2"/>
    <d v="2023-11-11T00:00:00"/>
    <d v="2023-11-18T00:00:00"/>
    <s v="MRO"/>
    <s v="Delivered"/>
    <n v="1969"/>
    <n v="71.709999999999994"/>
    <n v="61.96"/>
    <m/>
    <s v="Yes"/>
    <n v="7"/>
    <s v="On Time"/>
    <n v="19197.749999999985"/>
  </r>
  <r>
    <x v="1"/>
    <d v="2022-05-18T00:00:00"/>
    <d v="2022-05-23T00:00:00"/>
    <s v="Raw Materials"/>
    <s v="Cancelled"/>
    <n v="387"/>
    <n v="77.81"/>
    <n v="69.040000000000006"/>
    <n v="67"/>
    <s v="Yes"/>
    <n v="5"/>
    <s v="On Time"/>
    <n v="3393.9899999999984"/>
  </r>
  <r>
    <x v="3"/>
    <d v="2022-09-28T00:00:00"/>
    <d v="2022-10-03T00:00:00"/>
    <s v="Electronics"/>
    <s v="Delivered"/>
    <n v="1779"/>
    <n v="97.86"/>
    <n v="94.36"/>
    <n v="176"/>
    <s v="Yes"/>
    <n v="5"/>
    <s v="On Time"/>
    <n v="6226.5"/>
  </r>
  <r>
    <x v="2"/>
    <d v="2022-04-29T00:00:00"/>
    <d v="2022-05-05T00:00:00"/>
    <s v="MRO"/>
    <s v="Pending"/>
    <n v="871"/>
    <n v="94.7"/>
    <n v="92.66"/>
    <n v="46"/>
    <s v="Yes"/>
    <n v="6"/>
    <s v="On Time"/>
    <n v="1776.8400000000054"/>
  </r>
  <r>
    <x v="4"/>
    <d v="2022-04-20T00:00:00"/>
    <d v="2022-04-23T00:00:00"/>
    <s v="Electronics"/>
    <s v="Delivered"/>
    <n v="1236"/>
    <n v="51.33"/>
    <n v="44.03"/>
    <n v="25"/>
    <s v="Yes"/>
    <n v="3"/>
    <s v="On Time"/>
    <n v="9022.7999999999956"/>
  </r>
  <r>
    <x v="1"/>
    <d v="2023-07-21T00:00:00"/>
    <d v="2023-08-06T00:00:00"/>
    <s v="Electronics"/>
    <s v="Delivered"/>
    <n v="1793"/>
    <n v="22.01"/>
    <n v="21.78"/>
    <n v="285"/>
    <s v="Yes"/>
    <n v="16"/>
    <s v="Delayed"/>
    <n v="412.39000000000078"/>
  </r>
  <r>
    <x v="1"/>
    <d v="2022-06-09T00:00:00"/>
    <d v="2022-06-28T00:00:00"/>
    <s v="MRO"/>
    <s v="Delivered"/>
    <n v="1006"/>
    <n v="101.1"/>
    <n v="89.04"/>
    <n v="139"/>
    <s v="Yes"/>
    <n v="19"/>
    <s v="Delayed"/>
    <n v="12132.359999999988"/>
  </r>
  <r>
    <x v="3"/>
    <d v="2022-10-06T00:00:00"/>
    <d v="2022-10-21T00:00:00"/>
    <s v="Electronics"/>
    <s v="Cancelled"/>
    <n v="1754"/>
    <n v="89.35"/>
    <n v="86.54"/>
    <n v="161"/>
    <s v="No"/>
    <n v="15"/>
    <s v="Delayed"/>
    <n v="4928.7399999999789"/>
  </r>
  <r>
    <x v="4"/>
    <d v="2022-10-16T00:00:00"/>
    <d v="2022-11-04T00:00:00"/>
    <s v="Electronics"/>
    <s v="Delivered"/>
    <n v="210"/>
    <n v="22.17"/>
    <n v="21.32"/>
    <n v="10"/>
    <s v="Yes"/>
    <n v="19"/>
    <s v="Delayed"/>
    <n v="178.50000000000028"/>
  </r>
  <r>
    <x v="1"/>
    <d v="2023-09-12T00:00:00"/>
    <d v="2023-10-02T00:00:00"/>
    <s v="MRO"/>
    <s v="Delivered"/>
    <n v="1653"/>
    <n v="102.16"/>
    <n v="91.91"/>
    <n v="217"/>
    <s v="Yes"/>
    <n v="20"/>
    <s v="Delayed"/>
    <n v="16943.25"/>
  </r>
  <r>
    <x v="0"/>
    <d v="2022-08-04T00:00:00"/>
    <d v="2022-08-15T00:00:00"/>
    <s v="MRO"/>
    <s v="Partially Delivered"/>
    <n v="850"/>
    <n v="91.38"/>
    <n v="88.41"/>
    <n v="24"/>
    <s v="Yes"/>
    <n v="11"/>
    <s v="Delayed"/>
    <n v="2524.4999999999991"/>
  </r>
  <r>
    <x v="4"/>
    <d v="2022-12-18T00:00:00"/>
    <d v="2022-12-21T00:00:00"/>
    <s v="Raw Materials"/>
    <s v="Delivered"/>
    <n v="447"/>
    <n v="59.81"/>
    <n v="57.92"/>
    <n v="13"/>
    <s v="Yes"/>
    <n v="3"/>
    <s v="On Time"/>
    <n v="844.83000000000027"/>
  </r>
  <r>
    <x v="2"/>
    <d v="2022-07-28T00:00:00"/>
    <d v="2022-08-07T00:00:00"/>
    <s v="Office Supplies"/>
    <s v="Delivered"/>
    <n v="1350"/>
    <n v="65.11"/>
    <n v="56.95"/>
    <n v="71"/>
    <s v="Yes"/>
    <n v="10"/>
    <s v="Delayed"/>
    <n v="11015.999999999995"/>
  </r>
  <r>
    <x v="3"/>
    <d v="2023-12-05T00:00:00"/>
    <d v="2023-12-24T00:00:00"/>
    <s v="Office Supplies"/>
    <s v="Delivered"/>
    <n v="865"/>
    <n v="51.19"/>
    <n v="47.76"/>
    <n v="83"/>
    <s v="Yes"/>
    <n v="19"/>
    <s v="Delayed"/>
    <n v="2966.95"/>
  </r>
  <r>
    <x v="0"/>
    <d v="2023-10-12T00:00:00"/>
    <d v="2023-10-29T00:00:00"/>
    <s v="MRO"/>
    <s v="Delivered"/>
    <n v="1989"/>
    <n v="16.5"/>
    <n v="15.89"/>
    <n v="57"/>
    <s v="Yes"/>
    <n v="17"/>
    <s v="Delayed"/>
    <n v="1213.2899999999988"/>
  </r>
  <r>
    <x v="0"/>
    <d v="2022-09-28T00:00:00"/>
    <d v="2022-10-13T00:00:00"/>
    <s v="Office Supplies"/>
    <s v="Delivered"/>
    <n v="1577"/>
    <n v="41.77"/>
    <n v="39.58"/>
    <n v="32"/>
    <s v="Yes"/>
    <n v="15"/>
    <s v="Delayed"/>
    <n v="3453.6300000000078"/>
  </r>
  <r>
    <x v="2"/>
    <d v="2023-06-02T00:00:00"/>
    <d v="2023-06-04T00:00:00"/>
    <s v="Packaging"/>
    <s v="Pending"/>
    <n v="1969"/>
    <n v="89.25"/>
    <n v="87.28"/>
    <n v="108"/>
    <s v="No"/>
    <n v="2"/>
    <s v="On Time"/>
    <n v="3878.9299999999976"/>
  </r>
  <r>
    <x v="3"/>
    <d v="2023-05-16T00:00:00"/>
    <d v="2023-05-26T00:00:00"/>
    <s v="Packaging"/>
    <s v="Partially Delivered"/>
    <n v="1465"/>
    <n v="11.25"/>
    <n v="9.61"/>
    <n v="151"/>
    <s v="Yes"/>
    <n v="10"/>
    <s v="Delayed"/>
    <n v="2402.6000000000008"/>
  </r>
  <r>
    <x v="1"/>
    <d v="2022-09-15T00:00:00"/>
    <d v="2022-09-18T00:00:00"/>
    <s v="Packaging"/>
    <s v="Pending"/>
    <n v="1208"/>
    <n v="41.62"/>
    <n v="39.46"/>
    <m/>
    <s v="Yes"/>
    <n v="3"/>
    <s v="On Time"/>
    <n v="2609.2799999999961"/>
  </r>
  <r>
    <x v="3"/>
    <d v="2022-02-22T00:00:00"/>
    <d v="2022-03-11T00:00:00"/>
    <s v="Raw Materials"/>
    <s v="Delivered"/>
    <n v="1268"/>
    <n v="46.06"/>
    <n v="45.26"/>
    <n v="123"/>
    <s v="Yes"/>
    <n v="17"/>
    <s v="Delayed"/>
    <n v="1014.4000000000054"/>
  </r>
  <r>
    <x v="1"/>
    <d v="2022-04-05T00:00:00"/>
    <d v="2022-04-24T00:00:00"/>
    <s v="Office Supplies"/>
    <s v="Delivered"/>
    <n v="450"/>
    <n v="59.24"/>
    <n v="55.03"/>
    <n v="68"/>
    <s v="No"/>
    <n v="19"/>
    <s v="Delayed"/>
    <n v="1894.5000000000005"/>
  </r>
  <r>
    <x v="2"/>
    <d v="2023-10-12T00:00:00"/>
    <d v="2023-10-14T00:00:00"/>
    <s v="Electronics"/>
    <s v="Partially Delivered"/>
    <n v="689"/>
    <n v="102.53"/>
    <n v="95.23"/>
    <n v="38"/>
    <s v="Yes"/>
    <n v="2"/>
    <s v="On Time"/>
    <n v="5029.699999999998"/>
  </r>
  <r>
    <x v="2"/>
    <d v="2023-03-10T00:00:00"/>
    <d v="2023-03-29T00:00:00"/>
    <s v="MRO"/>
    <s v="Delivered"/>
    <n v="1106"/>
    <n v="44.05"/>
    <n v="38.6"/>
    <n v="51"/>
    <s v="Yes"/>
    <n v="19"/>
    <s v="Delayed"/>
    <n v="6027.6999999999953"/>
  </r>
  <r>
    <x v="0"/>
    <d v="2022-10-11T00:00:00"/>
    <d v="2022-10-22T00:00:00"/>
    <s v="Office Supplies"/>
    <s v="Delivered"/>
    <n v="737"/>
    <n v="43.08"/>
    <n v="42.58"/>
    <n v="21"/>
    <s v="Yes"/>
    <n v="11"/>
    <s v="Delayed"/>
    <n v="368.5"/>
  </r>
  <r>
    <x v="0"/>
    <d v="2022-02-15T00:00:00"/>
    <d v="2022-03-04T00:00:00"/>
    <s v="Raw Materials"/>
    <s v="Delivered"/>
    <n v="509"/>
    <n v="76.760000000000005"/>
    <n v="74.72"/>
    <n v="7"/>
    <s v="No"/>
    <n v="17"/>
    <s v="Delayed"/>
    <n v="1038.3600000000031"/>
  </r>
  <r>
    <x v="0"/>
    <d v="2022-01-04T00:00:00"/>
    <d v="2022-01-06T00:00:00"/>
    <s v="Electronics"/>
    <s v="Delivered"/>
    <n v="1004"/>
    <n v="50.7"/>
    <n v="46.59"/>
    <n v="27"/>
    <s v="Yes"/>
    <n v="2"/>
    <s v="On Time"/>
    <n v="4126.4399999999996"/>
  </r>
  <r>
    <x v="2"/>
    <d v="2022-12-08T00:00:00"/>
    <d v="2022-12-19T00:00:00"/>
    <s v="MRO"/>
    <s v="Pending"/>
    <n v="1956"/>
    <n v="31.88"/>
    <n v="28.48"/>
    <n v="86"/>
    <s v="Yes"/>
    <n v="11"/>
    <s v="Delayed"/>
    <n v="6650.3999999999969"/>
  </r>
  <r>
    <x v="2"/>
    <d v="2023-10-15T00:00:00"/>
    <d v="2023-10-21T00:00:00"/>
    <s v="MRO"/>
    <s v="Partially Delivered"/>
    <n v="1448"/>
    <n v="25.06"/>
    <n v="21.62"/>
    <n v="84"/>
    <s v="Yes"/>
    <n v="6"/>
    <s v="On Time"/>
    <n v="4981.1199999999972"/>
  </r>
  <r>
    <x v="2"/>
    <d v="2022-09-26T00:00:00"/>
    <d v="2022-10-11T00:00:00"/>
    <s v="Packaging"/>
    <s v="Delivered"/>
    <n v="1095"/>
    <n v="26.91"/>
    <n v="23.75"/>
    <n v="53"/>
    <s v="Yes"/>
    <n v="15"/>
    <s v="Delayed"/>
    <n v="3460.2000000000003"/>
  </r>
  <r>
    <x v="3"/>
    <d v="2023-03-29T00:00:00"/>
    <d v="2023-04-18T00:00:00"/>
    <s v="MRO"/>
    <s v="Partially Delivered"/>
    <n v="1743"/>
    <n v="51.04"/>
    <n v="47.15"/>
    <n v="160"/>
    <s v="Yes"/>
    <n v="20"/>
    <s v="Delayed"/>
    <n v="6780.2700000000013"/>
  </r>
  <r>
    <x v="0"/>
    <d v="2023-07-19T00:00:00"/>
    <d v="2023-07-31T00:00:00"/>
    <s v="Raw Materials"/>
    <s v="Delivered"/>
    <n v="87"/>
    <n v="100.65"/>
    <n v="85.56"/>
    <n v="1"/>
    <s v="Yes"/>
    <n v="12"/>
    <s v="Delayed"/>
    <n v="1312.8300000000004"/>
  </r>
  <r>
    <x v="1"/>
    <d v="2023-03-14T00:00:00"/>
    <d v="2023-03-25T00:00:00"/>
    <s v="Raw Materials"/>
    <s v="Delivered"/>
    <n v="1438"/>
    <n v="66.61"/>
    <n v="58.5"/>
    <n v="237"/>
    <s v="Yes"/>
    <n v="11"/>
    <s v="Delayed"/>
    <n v="11662.179999999998"/>
  </r>
  <r>
    <x v="1"/>
    <d v="2023-07-29T00:00:00"/>
    <d v="2023-07-31T00:00:00"/>
    <s v="Office Supplies"/>
    <s v="Partially Delivered"/>
    <n v="612"/>
    <n v="72.930000000000007"/>
    <n v="63.32"/>
    <n v="99"/>
    <s v="Yes"/>
    <n v="2"/>
    <s v="On Time"/>
    <n v="5881.3200000000043"/>
  </r>
  <r>
    <x v="4"/>
    <d v="2022-01-10T00:00:00"/>
    <d v="2022-01-21T00:00:00"/>
    <s v="Packaging"/>
    <s v="Pending"/>
    <n v="487"/>
    <n v="11.18"/>
    <n v="10.63"/>
    <n v="15"/>
    <s v="Yes"/>
    <n v="11"/>
    <s v="Delayed"/>
    <n v="267.84999999999945"/>
  </r>
  <r>
    <x v="4"/>
    <d v="2022-04-25T00:00:00"/>
    <d v="2022-04-29T00:00:00"/>
    <s v="Packaging"/>
    <s v="Partially Delivered"/>
    <n v="1849"/>
    <n v="70.760000000000005"/>
    <n v="69.25"/>
    <n v="51"/>
    <s v="Yes"/>
    <n v="4"/>
    <s v="On Time"/>
    <n v="2791.9900000000093"/>
  </r>
  <r>
    <x v="4"/>
    <d v="2022-03-19T00:00:00"/>
    <d v="2022-04-01T00:00:00"/>
    <s v="MRO"/>
    <s v="Partially Delivered"/>
    <n v="1356"/>
    <n v="26.28"/>
    <n v="25.44"/>
    <n v="47"/>
    <s v="Yes"/>
    <n v="13"/>
    <s v="Delayed"/>
    <n v="1139.0399999999997"/>
  </r>
  <r>
    <x v="1"/>
    <d v="2023-12-09T00:00:00"/>
    <d v="2023-12-29T00:00:00"/>
    <s v="Raw Materials"/>
    <s v="Delivered"/>
    <n v="76"/>
    <n v="107.59"/>
    <n v="96.33"/>
    <n v="10"/>
    <s v="Yes"/>
    <n v="20"/>
    <s v="Delayed"/>
    <n v="855.76000000000045"/>
  </r>
  <r>
    <x v="0"/>
    <d v="2022-06-02T00:00:00"/>
    <d v="2022-06-13T00:00:00"/>
    <s v="Packaging"/>
    <s v="Partially Delivered"/>
    <n v="275"/>
    <n v="23.96"/>
    <n v="20.440000000000001"/>
    <m/>
    <s v="Yes"/>
    <n v="11"/>
    <s v="Delayed"/>
    <n v="967.99999999999989"/>
  </r>
  <r>
    <x v="0"/>
    <d v="2023-07-13T00:00:00"/>
    <d v="2023-07-18T00:00:00"/>
    <s v="Packaging"/>
    <s v="Delivered"/>
    <n v="1350"/>
    <n v="51.57"/>
    <n v="48.07"/>
    <m/>
    <s v="Yes"/>
    <n v="5"/>
    <s v="On Time"/>
    <n v="4725"/>
  </r>
  <r>
    <x v="2"/>
    <d v="2023-01-14T00:00:00"/>
    <d v="2023-01-27T00:00:00"/>
    <s v="MRO"/>
    <s v="Delivered"/>
    <n v="1682"/>
    <n v="105.7"/>
    <n v="101.3"/>
    <n v="94"/>
    <s v="Yes"/>
    <n v="13"/>
    <s v="Delayed"/>
    <n v="7400.8000000000093"/>
  </r>
  <r>
    <x v="4"/>
    <d v="2023-08-20T00:00:00"/>
    <d v="2023-08-23T00:00:00"/>
    <s v="Electronics"/>
    <s v="Delivered"/>
    <n v="333"/>
    <n v="60.44"/>
    <n v="58.54"/>
    <n v="8"/>
    <s v="Yes"/>
    <n v="3"/>
    <s v="On Time"/>
    <n v="632.69999999999948"/>
  </r>
  <r>
    <x v="0"/>
    <d v="2023-07-20T00:00:00"/>
    <d v="2023-08-02T00:00:00"/>
    <s v="Electronics"/>
    <s v="Cancelled"/>
    <n v="928"/>
    <n v="69.31"/>
    <n v="67.260000000000005"/>
    <n v="20"/>
    <s v="Yes"/>
    <n v="13"/>
    <s v="Delayed"/>
    <n v="1902.3999999999974"/>
  </r>
  <r>
    <x v="4"/>
    <d v="2022-06-01T00:00:00"/>
    <d v="2022-06-12T00:00:00"/>
    <s v="MRO"/>
    <s v="Partially Delivered"/>
    <n v="1009"/>
    <n v="16.440000000000001"/>
    <n v="16.18"/>
    <m/>
    <s v="Yes"/>
    <n v="11"/>
    <s v="Delayed"/>
    <n v="262.34000000000157"/>
  </r>
  <r>
    <x v="4"/>
    <d v="2023-03-17T00:00:00"/>
    <d v="2023-04-03T00:00:00"/>
    <s v="Electronics"/>
    <s v="Pending"/>
    <n v="1554"/>
    <n v="82.92"/>
    <n v="74.819999999999993"/>
    <n v="44"/>
    <s v="Yes"/>
    <n v="17"/>
    <s v="Delayed"/>
    <n v="12587.400000000012"/>
  </r>
  <r>
    <x v="2"/>
    <d v="2022-05-11T00:00:00"/>
    <d v="2022-05-25T00:00:00"/>
    <s v="Packaging"/>
    <s v="Partially Delivered"/>
    <n v="502"/>
    <n v="29.47"/>
    <n v="28.94"/>
    <n v="27"/>
    <s v="Yes"/>
    <n v="14"/>
    <s v="Delayed"/>
    <n v="266.05999999999881"/>
  </r>
  <r>
    <x v="1"/>
    <d v="2022-02-12T00:00:00"/>
    <d v="2022-02-13T00:00:00"/>
    <s v="MRO"/>
    <s v="Delivered"/>
    <n v="1069"/>
    <n v="91.28"/>
    <n v="82.64"/>
    <m/>
    <s v="Yes"/>
    <n v="1"/>
    <s v="On Time"/>
    <n v="9236.16"/>
  </r>
  <r>
    <x v="0"/>
    <d v="2022-11-12T00:00:00"/>
    <d v="2022-11-18T00:00:00"/>
    <s v="MRO"/>
    <s v="Pending"/>
    <n v="1902"/>
    <n v="29.89"/>
    <n v="25.83"/>
    <n v="41"/>
    <s v="Yes"/>
    <n v="6"/>
    <s v="On Time"/>
    <n v="7722.1200000000044"/>
  </r>
  <r>
    <x v="1"/>
    <d v="2022-02-10T00:00:00"/>
    <d v="2022-02-26T00:00:00"/>
    <s v="Packaging"/>
    <s v="Partially Delivered"/>
    <n v="708"/>
    <n v="13.36"/>
    <n v="11.61"/>
    <m/>
    <s v="No"/>
    <n v="16"/>
    <s v="Delayed"/>
    <n v="1239"/>
  </r>
  <r>
    <x v="1"/>
    <d v="2023-01-02T00:00:00"/>
    <d v="2023-01-07T00:00:00"/>
    <s v="Packaging"/>
    <s v="Delivered"/>
    <n v="1589"/>
    <n v="55.64"/>
    <n v="48.52"/>
    <m/>
    <s v="Yes"/>
    <n v="5"/>
    <s v="On Time"/>
    <n v="11313.679999999997"/>
  </r>
  <r>
    <x v="0"/>
    <d v="2022-08-04T00:00:00"/>
    <d v="2022-08-14T00:00:00"/>
    <s v="Office Supplies"/>
    <s v="Delivered"/>
    <n v="596"/>
    <n v="62.96"/>
    <n v="61.88"/>
    <n v="9"/>
    <s v="Yes"/>
    <n v="10"/>
    <s v="Delayed"/>
    <n v="643.67999999999893"/>
  </r>
  <r>
    <x v="4"/>
    <d v="2023-11-30T00:00:00"/>
    <d v="2023-12-04T00:00:00"/>
    <s v="Office Supplies"/>
    <s v="Delivered"/>
    <n v="1265"/>
    <n v="17.66"/>
    <n v="16.97"/>
    <n v="34"/>
    <s v="Yes"/>
    <n v="4"/>
    <s v="On Time"/>
    <n v="872.85000000000161"/>
  </r>
  <r>
    <x v="3"/>
    <d v="2022-09-13T00:00:00"/>
    <d v="2022-10-01T00:00:00"/>
    <s v="Raw Materials"/>
    <s v="Delivered"/>
    <n v="1122"/>
    <n v="82.99"/>
    <n v="81.7"/>
    <n v="118"/>
    <s v="No"/>
    <n v="18"/>
    <s v="Delayed"/>
    <n v="1447.379999999991"/>
  </r>
  <r>
    <x v="4"/>
    <d v="2023-11-14T00:00:00"/>
    <d v="2023-12-01T00:00:00"/>
    <s v="Office Supplies"/>
    <s v="Delivered"/>
    <n v="1585"/>
    <n v="56.38"/>
    <n v="53.05"/>
    <m/>
    <s v="Yes"/>
    <n v="17"/>
    <s v="Delayed"/>
    <n v="5278.0500000000084"/>
  </r>
  <r>
    <x v="4"/>
    <d v="2022-04-16T00:00:00"/>
    <d v="2022-04-27T00:00:00"/>
    <s v="Electronics"/>
    <s v="Delivered"/>
    <n v="66"/>
    <n v="58.05"/>
    <n v="50.76"/>
    <m/>
    <s v="Yes"/>
    <n v="11"/>
    <s v="Delayed"/>
    <n v="481.13999999999993"/>
  </r>
  <r>
    <x v="3"/>
    <d v="2022-12-29T00:00:00"/>
    <d v="2023-01-18T00:00:00"/>
    <s v="MRO"/>
    <s v="Delivered"/>
    <n v="1245"/>
    <n v="52.4"/>
    <n v="51.65"/>
    <n v="118"/>
    <s v="No"/>
    <n v="20"/>
    <s v="Delayed"/>
    <n v="933.75"/>
  </r>
  <r>
    <x v="1"/>
    <d v="2023-07-28T00:00:00"/>
    <d v="2023-08-10T00:00:00"/>
    <s v="Electronics"/>
    <s v="Delivered"/>
    <n v="1293"/>
    <n v="50.21"/>
    <n v="47.55"/>
    <m/>
    <s v="No"/>
    <n v="13"/>
    <s v="Delayed"/>
    <n v="3439.3800000000047"/>
  </r>
  <r>
    <x v="3"/>
    <d v="2023-02-21T00:00:00"/>
    <d v="2023-02-27T00:00:00"/>
    <s v="Packaging"/>
    <s v="Delivered"/>
    <n v="207"/>
    <n v="64.290000000000006"/>
    <n v="63.01"/>
    <n v="25"/>
    <s v="Yes"/>
    <n v="6"/>
    <s v="On Time"/>
    <n v="264.96000000000168"/>
  </r>
  <r>
    <x v="3"/>
    <d v="2023-09-28T00:00:00"/>
    <d v="2023-10-18T00:00:00"/>
    <s v="Office Supplies"/>
    <s v="Delivered"/>
    <n v="526"/>
    <n v="26.37"/>
    <n v="25.32"/>
    <n v="47"/>
    <s v="Yes"/>
    <n v="20"/>
    <s v="Delayed"/>
    <n v="552.30000000000041"/>
  </r>
  <r>
    <x v="2"/>
    <d v="2022-06-08T00:00:00"/>
    <d v="2022-06-14T00:00:00"/>
    <s v="Electronics"/>
    <s v="Delivered"/>
    <n v="1119"/>
    <n v="27.03"/>
    <n v="23.82"/>
    <m/>
    <s v="Yes"/>
    <n v="6"/>
    <s v="On Time"/>
    <n v="3591.9900000000011"/>
  </r>
  <r>
    <x v="2"/>
    <d v="2022-08-31T00:00:00"/>
    <d v="2022-09-02T00:00:00"/>
    <s v="Packaging"/>
    <s v="Delivered"/>
    <n v="1446"/>
    <n v="90.63"/>
    <n v="84.51"/>
    <n v="77"/>
    <s v="Yes"/>
    <n v="2"/>
    <s v="On Time"/>
    <n v="8849.5199999999859"/>
  </r>
  <r>
    <x v="2"/>
    <d v="2022-06-16T00:00:00"/>
    <d v="2022-06-24T00:00:00"/>
    <s v="Office Supplies"/>
    <s v="Delivered"/>
    <n v="567"/>
    <n v="97.53"/>
    <n v="85.29"/>
    <n v="21"/>
    <s v="Yes"/>
    <n v="8"/>
    <s v="Delayed"/>
    <n v="6940.0799999999972"/>
  </r>
  <r>
    <x v="3"/>
    <d v="2023-02-27T00:00:00"/>
    <d v="2023-03-14T00:00:00"/>
    <s v="MRO"/>
    <s v="Pending"/>
    <n v="1965"/>
    <n v="36.6"/>
    <n v="34.64"/>
    <n v="195"/>
    <s v="Yes"/>
    <n v="15"/>
    <s v="Delayed"/>
    <n v="3851.4000000000015"/>
  </r>
  <r>
    <x v="0"/>
    <d v="2022-01-26T00:00:00"/>
    <d v="2022-02-03T00:00:00"/>
    <s v="Office Supplies"/>
    <s v="Pending"/>
    <n v="1818"/>
    <n v="67.959999999999994"/>
    <n v="58.98"/>
    <m/>
    <s v="Yes"/>
    <n v="8"/>
    <s v="Delayed"/>
    <n v="16325.639999999994"/>
  </r>
  <r>
    <x v="3"/>
    <d v="2022-07-03T00:00:00"/>
    <d v="2022-07-19T00:00:00"/>
    <s v="MRO"/>
    <s v="Delivered"/>
    <n v="1110"/>
    <n v="48.19"/>
    <n v="45.88"/>
    <n v="112"/>
    <s v="Yes"/>
    <n v="16"/>
    <s v="Delayed"/>
    <n v="2564.0999999999945"/>
  </r>
  <r>
    <x v="2"/>
    <d v="2023-02-26T00:00:00"/>
    <d v="2023-03-17T00:00:00"/>
    <s v="Office Supplies"/>
    <s v="Cancelled"/>
    <n v="1422"/>
    <n v="25.62"/>
    <n v="25.18"/>
    <n v="65"/>
    <s v="Yes"/>
    <n v="19"/>
    <s v="Delayed"/>
    <n v="625.68000000000177"/>
  </r>
  <r>
    <x v="2"/>
    <d v="2022-09-12T00:00:00"/>
    <d v="2022-09-22T00:00:00"/>
    <s v="Office Supplies"/>
    <s v="Partially Delivered"/>
    <n v="351"/>
    <n v="72.08"/>
    <n v="71.3"/>
    <n v="20"/>
    <s v="Yes"/>
    <n v="10"/>
    <s v="Delayed"/>
    <n v="273.78000000000043"/>
  </r>
  <r>
    <x v="1"/>
    <d v="2022-10-01T00:00:00"/>
    <d v="2022-10-18T00:00:00"/>
    <s v="Raw Materials"/>
    <s v="Partially Delivered"/>
    <n v="230"/>
    <n v="13"/>
    <n v="12.81"/>
    <m/>
    <s v="No"/>
    <n v="17"/>
    <s v="Delayed"/>
    <n v="43.699999999999889"/>
  </r>
  <r>
    <x v="0"/>
    <d v="2022-06-13T00:00:00"/>
    <d v="2022-06-19T00:00:00"/>
    <s v="MRO"/>
    <s v="Delivered"/>
    <n v="656"/>
    <n v="30.73"/>
    <n v="26.26"/>
    <n v="17"/>
    <s v="Yes"/>
    <n v="6"/>
    <s v="On Time"/>
    <n v="2932.3199999999993"/>
  </r>
  <r>
    <x v="2"/>
    <d v="2023-12-20T00:00:00"/>
    <d v="2024-01-09T00:00:00"/>
    <s v="MRO"/>
    <s v="Delivered"/>
    <n v="1172"/>
    <n v="34.340000000000003"/>
    <n v="32.090000000000003"/>
    <n v="69"/>
    <s v="Yes"/>
    <n v="20"/>
    <s v="Delayed"/>
    <n v="2637"/>
  </r>
  <r>
    <x v="2"/>
    <d v="2022-04-21T00:00:00"/>
    <d v="2022-04-30T00:00:00"/>
    <s v="Electronics"/>
    <s v="Delivered"/>
    <n v="749"/>
    <n v="71.53"/>
    <n v="70.02"/>
    <n v="41"/>
    <s v="Yes"/>
    <n v="9"/>
    <s v="Delayed"/>
    <n v="1130.9900000000039"/>
  </r>
  <r>
    <x v="3"/>
    <d v="2023-01-27T00:00:00"/>
    <d v="2023-02-12T00:00:00"/>
    <s v="Packaging"/>
    <s v="Delivered"/>
    <n v="1042"/>
    <n v="12.48"/>
    <n v="12.3"/>
    <n v="88"/>
    <s v="Yes"/>
    <n v="16"/>
    <s v="Delayed"/>
    <n v="187.55999999999972"/>
  </r>
  <r>
    <x v="1"/>
    <d v="2022-02-09T00:00:00"/>
    <d v="2022-02-27T00:00:00"/>
    <s v="Raw Materials"/>
    <s v="Delivered"/>
    <n v="1189"/>
    <n v="19.47"/>
    <n v="17.149999999999999"/>
    <m/>
    <s v="No"/>
    <n v="18"/>
    <s v="Delayed"/>
    <n v="2758.4800000000005"/>
  </r>
  <r>
    <x v="4"/>
    <d v="2022-08-16T00:00:00"/>
    <d v="2022-09-02T00:00:00"/>
    <s v="MRO"/>
    <s v="Delivered"/>
    <n v="302"/>
    <n v="26.98"/>
    <n v="26.47"/>
    <n v="9"/>
    <s v="Yes"/>
    <n v="17"/>
    <s v="Delayed"/>
    <n v="154.02000000000046"/>
  </r>
  <r>
    <x v="3"/>
    <d v="2022-07-24T00:00:00"/>
    <d v="2022-08-03T00:00:00"/>
    <s v="MRO"/>
    <s v="Pending"/>
    <n v="1030"/>
    <n v="70.81"/>
    <n v="61.58"/>
    <m/>
    <s v="No"/>
    <n v="10"/>
    <s v="Delayed"/>
    <n v="9506.9000000000033"/>
  </r>
  <r>
    <x v="1"/>
    <d v="2023-04-17T00:00:00"/>
    <d v="2023-04-23T00:00:00"/>
    <s v="Office Supplies"/>
    <s v="Delivered"/>
    <n v="977"/>
    <n v="33.79"/>
    <n v="32.25"/>
    <n v="137"/>
    <s v="Yes"/>
    <n v="6"/>
    <s v="On Time"/>
    <n v="1504.5799999999992"/>
  </r>
  <r>
    <x v="0"/>
    <d v="2022-12-25T00:00:00"/>
    <d v="2023-01-11T00:00:00"/>
    <s v="Packaging"/>
    <s v="Delivered"/>
    <n v="1234"/>
    <n v="19.989999999999998"/>
    <n v="17.66"/>
    <n v="25"/>
    <s v="Yes"/>
    <n v="17"/>
    <s v="Delayed"/>
    <n v="2875.219999999998"/>
  </r>
  <r>
    <x v="3"/>
    <d v="2022-11-09T00:00:00"/>
    <d v="2022-11-23T00:00:00"/>
    <s v="Office Supplies"/>
    <s v="Delivered"/>
    <n v="1329"/>
    <n v="33.479999999999997"/>
    <n v="33.06"/>
    <n v="146"/>
    <s v="Yes"/>
    <n v="14"/>
    <s v="Delayed"/>
    <n v="558.17999999999279"/>
  </r>
  <r>
    <x v="2"/>
    <d v="2022-08-22T00:00:00"/>
    <d v="2022-08-30T00:00:00"/>
    <s v="Raw Materials"/>
    <s v="Delivered"/>
    <n v="1396"/>
    <n v="77.63"/>
    <n v="67.81"/>
    <n v="58"/>
    <s v="Yes"/>
    <n v="8"/>
    <s v="Delayed"/>
    <n v="13708.71999999999"/>
  </r>
  <r>
    <x v="0"/>
    <d v="2022-08-17T00:00:00"/>
    <d v="2022-08-29T00:00:00"/>
    <s v="Raw Materials"/>
    <s v="Delivered"/>
    <n v="177"/>
    <n v="90.06"/>
    <n v="87.71"/>
    <n v="7"/>
    <s v="Yes"/>
    <n v="12"/>
    <s v="Delayed"/>
    <n v="415.95000000000152"/>
  </r>
  <r>
    <x v="2"/>
    <d v="2023-11-07T00:00:00"/>
    <d v="2023-11-20T00:00:00"/>
    <s v="Office Supplies"/>
    <s v="Delivered"/>
    <n v="1866"/>
    <n v="50.78"/>
    <n v="48.2"/>
    <n v="96"/>
    <s v="Yes"/>
    <n v="13"/>
    <s v="Delayed"/>
    <n v="4814.279999999997"/>
  </r>
  <r>
    <x v="4"/>
    <d v="2022-07-17T00:00:00"/>
    <d v="2022-07-25T00:00:00"/>
    <s v="MRO"/>
    <s v="Delivered"/>
    <n v="1808"/>
    <n v="72.23"/>
    <n v="67.86"/>
    <n v="53"/>
    <s v="Yes"/>
    <n v="8"/>
    <s v="Delayed"/>
    <n v="7900.9600000000082"/>
  </r>
  <r>
    <x v="1"/>
    <d v="2023-02-13T00:00:00"/>
    <d v="2023-02-16T00:00:00"/>
    <s v="Electronics"/>
    <s v="Cancelled"/>
    <n v="615"/>
    <n v="30.3"/>
    <n v="29.52"/>
    <n v="96"/>
    <s v="Yes"/>
    <n v="3"/>
    <s v="On Time"/>
    <n v="479.70000000000073"/>
  </r>
  <r>
    <x v="2"/>
    <d v="2022-12-03T00:00:00"/>
    <d v="2022-12-04T00:00:00"/>
    <s v="Office Supplies"/>
    <s v="Pending"/>
    <n v="619"/>
    <n v="38.380000000000003"/>
    <n v="35.020000000000003"/>
    <n v="34"/>
    <s v="Yes"/>
    <n v="1"/>
    <s v="On Time"/>
    <n v="2079.8399999999997"/>
  </r>
  <r>
    <x v="1"/>
    <d v="2022-10-13T00:00:00"/>
    <d v="2022-10-17T00:00:00"/>
    <s v="Office Supplies"/>
    <s v="Delivered"/>
    <n v="1396"/>
    <n v="94.75"/>
    <n v="84.06"/>
    <n v="210"/>
    <s v="Yes"/>
    <n v="4"/>
    <s v="On Time"/>
    <n v="14923.239999999996"/>
  </r>
  <r>
    <x v="2"/>
    <d v="2022-03-13T00:00:00"/>
    <d v="2022-03-24T00:00:00"/>
    <s v="MRO"/>
    <s v="Delivered"/>
    <n v="1945"/>
    <n v="11.28"/>
    <n v="9.98"/>
    <n v="94"/>
    <s v="Yes"/>
    <n v="11"/>
    <s v="Delayed"/>
    <n v="2528.4999999999977"/>
  </r>
  <r>
    <x v="1"/>
    <d v="2022-10-13T00:00:00"/>
    <d v="2022-10-18T00:00:00"/>
    <s v="Packaging"/>
    <s v="Delivered"/>
    <n v="735"/>
    <n v="18.489999999999998"/>
    <n v="15.89"/>
    <n v="113"/>
    <s v="No"/>
    <n v="5"/>
    <s v="On Time"/>
    <n v="1910.9999999999984"/>
  </r>
  <r>
    <x v="4"/>
    <d v="2022-12-26T00:00:00"/>
    <d v="2023-01-11T00:00:00"/>
    <s v="Office Supplies"/>
    <s v="Pending"/>
    <n v="1865"/>
    <n v="30.29"/>
    <n v="26.83"/>
    <n v="56"/>
    <s v="Yes"/>
    <n v="16"/>
    <s v="Delayed"/>
    <n v="6452.9000000000015"/>
  </r>
  <r>
    <x v="3"/>
    <d v="2023-10-19T00:00:00"/>
    <d v="2023-10-24T00:00:00"/>
    <s v="Electronics"/>
    <s v="Cancelled"/>
    <n v="675"/>
    <n v="13.69"/>
    <n v="11.84"/>
    <n v="52"/>
    <s v="Yes"/>
    <n v="5"/>
    <s v="On Time"/>
    <n v="1248.7499999999998"/>
  </r>
  <r>
    <x v="2"/>
    <d v="2023-06-06T00:00:00"/>
    <d v="2023-06-22T00:00:00"/>
    <s v="MRO"/>
    <s v="Pending"/>
    <n v="1361"/>
    <n v="28.57"/>
    <n v="24.29"/>
    <n v="65"/>
    <s v="Yes"/>
    <n v="16"/>
    <s v="Delayed"/>
    <n v="5825.0800000000017"/>
  </r>
  <r>
    <x v="2"/>
    <d v="2023-02-14T00:00:00"/>
    <d v="2023-02-15T00:00:00"/>
    <s v="Raw Materials"/>
    <s v="Delivered"/>
    <n v="903"/>
    <n v="66.53"/>
    <n v="60.15"/>
    <n v="29"/>
    <s v="Yes"/>
    <n v="1"/>
    <s v="On Time"/>
    <n v="5761.1400000000021"/>
  </r>
  <r>
    <x v="3"/>
    <d v="2023-07-04T00:00:00"/>
    <d v="2023-07-11T00:00:00"/>
    <s v="MRO"/>
    <s v="Delivered"/>
    <n v="1011"/>
    <n v="98.47"/>
    <n v="97.06"/>
    <n v="91"/>
    <s v="Yes"/>
    <n v="7"/>
    <s v="On Time"/>
    <n v="1425.5099999999966"/>
  </r>
  <r>
    <x v="1"/>
    <d v="2022-12-06T00:00:00"/>
    <d v="2022-12-24T00:00:00"/>
    <s v="Electronics"/>
    <s v="Delivered"/>
    <n v="1712"/>
    <n v="88.17"/>
    <n v="85.86"/>
    <n v="246"/>
    <s v="Yes"/>
    <n v="18"/>
    <s v="Delayed"/>
    <n v="3954.7200000000039"/>
  </r>
  <r>
    <x v="3"/>
    <d v="2022-04-29T00:00:00"/>
    <d v="2022-05-13T00:00:00"/>
    <s v="Electronics"/>
    <s v="Partially Delivered"/>
    <n v="539"/>
    <n v="33.85"/>
    <n v="30.57"/>
    <n v="34"/>
    <s v="No"/>
    <n v="14"/>
    <s v="Delayed"/>
    <n v="1767.9200000000005"/>
  </r>
  <r>
    <x v="1"/>
    <d v="2022-09-25T00:00:00"/>
    <d v="2022-10-05T00:00:00"/>
    <s v="Office Supplies"/>
    <s v="Delivered"/>
    <n v="1459"/>
    <n v="45.94"/>
    <n v="42.56"/>
    <n v="212"/>
    <s v="No"/>
    <n v="10"/>
    <s v="Delayed"/>
    <n v="4931.4199999999937"/>
  </r>
  <r>
    <x v="2"/>
    <d v="2022-07-02T00:00:00"/>
    <d v="2022-07-06T00:00:00"/>
    <s v="MRO"/>
    <s v="Delivered"/>
    <n v="834"/>
    <n v="65.02"/>
    <n v="56.19"/>
    <m/>
    <s v="Yes"/>
    <n v="4"/>
    <s v="On Time"/>
    <n v="7364.2199999999984"/>
  </r>
  <r>
    <x v="2"/>
    <d v="2023-08-18T00:00:00"/>
    <d v="2023-09-01T00:00:00"/>
    <s v="Packaging"/>
    <s v="Partially Delivered"/>
    <n v="1177"/>
    <n v="37.369999999999997"/>
    <n v="34.270000000000003"/>
    <n v="60"/>
    <s v="Yes"/>
    <n v="14"/>
    <s v="Delayed"/>
    <n v="3648.6999999999935"/>
  </r>
  <r>
    <x v="1"/>
    <d v="2022-09-29T00:00:00"/>
    <d v="2022-10-19T00:00:00"/>
    <s v="MRO"/>
    <s v="Delivered"/>
    <n v="1466"/>
    <n v="68.819999999999993"/>
    <n v="66.819999999999993"/>
    <n v="211"/>
    <s v="Yes"/>
    <n v="20"/>
    <s v="Delayed"/>
    <n v="2932"/>
  </r>
  <r>
    <x v="4"/>
    <d v="2022-02-09T00:00:00"/>
    <d v="2022-02-13T00:00:00"/>
    <s v="Electronics"/>
    <s v="Delivered"/>
    <n v="1884"/>
    <n v="47.08"/>
    <n v="44.31"/>
    <n v="54"/>
    <s v="Yes"/>
    <n v="4"/>
    <s v="On Time"/>
    <n v="5218.6799999999921"/>
  </r>
  <r>
    <x v="3"/>
    <d v="2022-04-22T00:00:00"/>
    <d v="2022-05-08T00:00:00"/>
    <s v="Electronics"/>
    <s v="Delivered"/>
    <n v="295"/>
    <n v="60.58"/>
    <n v="57.32"/>
    <n v="31"/>
    <s v="Yes"/>
    <n v="16"/>
    <s v="Delayed"/>
    <n v="961.69999999999936"/>
  </r>
  <r>
    <x v="2"/>
    <d v="2023-09-03T00:00:00"/>
    <d v="2023-09-04T00:00:00"/>
    <s v="Raw Materials"/>
    <s v="Delivered"/>
    <n v="1249"/>
    <n v="54.18"/>
    <n v="47.29"/>
    <n v="59"/>
    <s v="Yes"/>
    <n v="1"/>
    <s v="On Time"/>
    <n v="8605.61"/>
  </r>
  <r>
    <x v="1"/>
    <d v="2023-03-21T00:00:00"/>
    <d v="2023-04-09T00:00:00"/>
    <s v="Raw Materials"/>
    <s v="Delivered"/>
    <n v="1112"/>
    <n v="39.06"/>
    <n v="33.6"/>
    <n v="184"/>
    <s v="No"/>
    <n v="19"/>
    <s v="Delayed"/>
    <n v="6071.5200000000013"/>
  </r>
  <r>
    <x v="2"/>
    <d v="2022-12-20T00:00:00"/>
    <d v="2022-12-25T00:00:00"/>
    <s v="Office Supplies"/>
    <s v="Delivered"/>
    <n v="1550"/>
    <n v="100.61"/>
    <n v="97.43"/>
    <n v="66"/>
    <s v="Yes"/>
    <n v="5"/>
    <s v="On Time"/>
    <n v="4928.9999999999882"/>
  </r>
  <r>
    <x v="1"/>
    <d v="2022-11-18T00:00:00"/>
    <d v="2022-11-19T00:00:00"/>
    <s v="Electronics"/>
    <s v="Delivered"/>
    <n v="1755"/>
    <n v="82.66"/>
    <n v="73.67"/>
    <n v="258"/>
    <s v="No"/>
    <n v="1"/>
    <s v="On Time"/>
    <n v="15777.449999999992"/>
  </r>
  <r>
    <x v="2"/>
    <d v="2023-03-23T00:00:00"/>
    <d v="2023-03-31T00:00:00"/>
    <s v="Raw Materials"/>
    <s v="Delivered"/>
    <n v="808"/>
    <n v="24.19"/>
    <n v="21.64"/>
    <n v="39"/>
    <s v="Yes"/>
    <n v="8"/>
    <s v="Delayed"/>
    <n v="2060.4000000000005"/>
  </r>
  <r>
    <x v="0"/>
    <d v="2023-09-13T00:00:00"/>
    <d v="2023-09-19T00:00:00"/>
    <s v="Raw Materials"/>
    <s v="Partially Delivered"/>
    <n v="587"/>
    <n v="96.98"/>
    <n v="95.35"/>
    <n v="14"/>
    <s v="Yes"/>
    <n v="6"/>
    <s v="On Time"/>
    <n v="956.81000000000563"/>
  </r>
  <r>
    <x v="4"/>
    <d v="2023-06-08T00:00:00"/>
    <d v="2023-06-11T00:00:00"/>
    <s v="MRO"/>
    <s v="Delivered"/>
    <n v="1940"/>
    <n v="58.45"/>
    <n v="50.29"/>
    <n v="54"/>
    <s v="Yes"/>
    <n v="3"/>
    <s v="On Time"/>
    <n v="15830.400000000007"/>
  </r>
  <r>
    <x v="3"/>
    <d v="2022-04-29T00:00:00"/>
    <d v="2022-05-11T00:00:00"/>
    <s v="Office Supplies"/>
    <s v="Cancelled"/>
    <n v="1891"/>
    <n v="91.87"/>
    <n v="80.28"/>
    <n v="158"/>
    <s v="Yes"/>
    <n v="12"/>
    <s v="Delayed"/>
    <n v="21916.690000000006"/>
  </r>
  <r>
    <x v="4"/>
    <d v="2023-01-30T00:00:00"/>
    <d v="2023-02-16T00:00:00"/>
    <s v="Packaging"/>
    <s v="Delivered"/>
    <n v="970"/>
    <n v="86.91"/>
    <n v="78.44"/>
    <n v="18"/>
    <s v="Yes"/>
    <n v="17"/>
    <s v="Delayed"/>
    <n v="8215.9"/>
  </r>
  <r>
    <x v="4"/>
    <d v="2023-08-14T00:00:00"/>
    <d v="2023-08-31T00:00:00"/>
    <s v="MRO"/>
    <s v="Delivered"/>
    <n v="457"/>
    <n v="52.85"/>
    <n v="50.34"/>
    <n v="16"/>
    <s v="Yes"/>
    <n v="17"/>
    <s v="Delayed"/>
    <n v="1147.069999999999"/>
  </r>
  <r>
    <x v="3"/>
    <d v="2022-07-14T00:00:00"/>
    <d v="2022-07-27T00:00:00"/>
    <s v="Office Supplies"/>
    <s v="Cancelled"/>
    <n v="574"/>
    <n v="12.38"/>
    <n v="11.47"/>
    <m/>
    <s v="No"/>
    <n v="13"/>
    <s v="Delayed"/>
    <n v="522.34"/>
  </r>
  <r>
    <x v="4"/>
    <d v="2022-09-18T00:00:00"/>
    <d v="2022-09-20T00:00:00"/>
    <s v="Office Supplies"/>
    <s v="Delivered"/>
    <n v="877"/>
    <n v="35.549999999999997"/>
    <n v="34.69"/>
    <n v="24"/>
    <s v="Yes"/>
    <n v="2"/>
    <s v="On Time"/>
    <n v="754.21999999999946"/>
  </r>
  <r>
    <x v="0"/>
    <d v="2022-02-15T00:00:00"/>
    <d v="2022-02-27T00:00:00"/>
    <s v="MRO"/>
    <s v="Delivered"/>
    <n v="1579"/>
    <n v="59.04"/>
    <n v="50.95"/>
    <n v="29"/>
    <s v="Yes"/>
    <n v="12"/>
    <s v="Delayed"/>
    <n v="12774.109999999993"/>
  </r>
  <r>
    <x v="1"/>
    <d v="2023-12-27T00:00:00"/>
    <d v="2023-12-28T00:00:00"/>
    <s v="Raw Materials"/>
    <s v="Delivered"/>
    <n v="952"/>
    <n v="74.72"/>
    <n v="69.73"/>
    <m/>
    <s v="Yes"/>
    <n v="1"/>
    <s v="On Time"/>
    <n v="4750.479999999995"/>
  </r>
  <r>
    <x v="3"/>
    <d v="2023-03-23T00:00:00"/>
    <d v="2023-03-26T00:00:00"/>
    <s v="Raw Materials"/>
    <s v="Pending"/>
    <n v="1898"/>
    <n v="35.53"/>
    <n v="33.25"/>
    <n v="187"/>
    <s v="Yes"/>
    <n v="3"/>
    <s v="On Time"/>
    <n v="4327.4400000000023"/>
  </r>
  <r>
    <x v="1"/>
    <d v="2022-01-02T00:00:00"/>
    <d v="2022-01-06T00:00:00"/>
    <s v="Packaging"/>
    <s v="Delivered"/>
    <n v="85"/>
    <n v="22.54"/>
    <n v="20.68"/>
    <n v="6"/>
    <s v="Yes"/>
    <n v="4"/>
    <s v="On Time"/>
    <n v="158.09999999999997"/>
  </r>
  <r>
    <x v="2"/>
    <d v="2023-06-17T00:00:00"/>
    <d v="2023-06-28T00:00:00"/>
    <s v="Packaging"/>
    <s v="Pending"/>
    <n v="734"/>
    <n v="92.38"/>
    <n v="78.92"/>
    <n v="34"/>
    <s v="No"/>
    <n v="11"/>
    <s v="Delayed"/>
    <n v="9879.6399999999958"/>
  </r>
  <r>
    <x v="0"/>
    <d v="2023-07-06T00:00:00"/>
    <d v="2023-07-18T00:00:00"/>
    <s v="Office Supplies"/>
    <s v="Delivered"/>
    <n v="69"/>
    <n v="107.47"/>
    <n v="105.53"/>
    <m/>
    <s v="Yes"/>
    <n v="12"/>
    <s v="Delayed"/>
    <n v="133.85999999999984"/>
  </r>
  <r>
    <x v="1"/>
    <d v="2023-12-05T00:00:00"/>
    <d v="2023-12-11T00:00:00"/>
    <s v="Packaging"/>
    <s v="Delivered"/>
    <n v="370"/>
    <n v="63.9"/>
    <n v="55.79"/>
    <n v="59"/>
    <s v="Yes"/>
    <n v="6"/>
    <s v="On Time"/>
    <n v="3000.7"/>
  </r>
  <r>
    <x v="1"/>
    <d v="2023-11-18T00:00:00"/>
    <d v="2023-12-03T00:00:00"/>
    <s v="MRO"/>
    <s v="Delivered"/>
    <n v="1849"/>
    <n v="28.25"/>
    <n v="27.53"/>
    <n v="271"/>
    <s v="Yes"/>
    <n v="15"/>
    <s v="Delayed"/>
    <n v="1331.2799999999979"/>
  </r>
  <r>
    <x v="2"/>
    <d v="2023-01-08T00:00:00"/>
    <d v="2023-01-14T00:00:00"/>
    <s v="Electronics"/>
    <s v="Delivered"/>
    <n v="449"/>
    <n v="12.35"/>
    <n v="10.67"/>
    <n v="29"/>
    <s v="Yes"/>
    <n v="6"/>
    <s v="On Time"/>
    <n v="754.31999999999982"/>
  </r>
  <r>
    <x v="3"/>
    <d v="2023-03-18T00:00:00"/>
    <d v="2023-03-21T00:00:00"/>
    <s v="Office Supplies"/>
    <s v="Delivered"/>
    <n v="703"/>
    <n v="98.75"/>
    <n v="86.78"/>
    <n v="59"/>
    <s v="Yes"/>
    <n v="3"/>
    <s v="On Time"/>
    <n v="8414.91"/>
  </r>
  <r>
    <x v="2"/>
    <d v="2022-03-13T00:00:00"/>
    <d v="2022-03-28T00:00:00"/>
    <s v="Electronics"/>
    <s v="Delivered"/>
    <n v="1021"/>
    <n v="20.8"/>
    <n v="18.23"/>
    <n v="37"/>
    <s v="Yes"/>
    <n v="15"/>
    <s v="Delayed"/>
    <n v="2623.9700000000003"/>
  </r>
  <r>
    <x v="3"/>
    <d v="2023-11-12T00:00:00"/>
    <d v="2023-11-19T00:00:00"/>
    <s v="Office Supplies"/>
    <s v="Delivered"/>
    <n v="1956"/>
    <n v="68.69"/>
    <n v="65.09"/>
    <m/>
    <s v="Yes"/>
    <n v="7"/>
    <s v="On Time"/>
    <n v="7041.5999999999885"/>
  </r>
  <r>
    <x v="1"/>
    <d v="2022-12-05T00:00:00"/>
    <d v="2022-12-12T00:00:00"/>
    <s v="Office Supplies"/>
    <s v="Partially Delivered"/>
    <n v="520"/>
    <n v="36.57"/>
    <n v="34.78"/>
    <n v="67"/>
    <s v="No"/>
    <n v="7"/>
    <s v="On Time"/>
    <n v="930.7999999999995"/>
  </r>
  <r>
    <x v="1"/>
    <d v="2023-10-01T00:00:00"/>
    <d v="2023-10-12T00:00:00"/>
    <s v="MRO"/>
    <s v="Delivered"/>
    <n v="1216"/>
    <n v="66.16"/>
    <n v="63"/>
    <n v="179"/>
    <s v="No"/>
    <n v="11"/>
    <s v="Delayed"/>
    <n v="3842.5599999999959"/>
  </r>
  <r>
    <x v="1"/>
    <d v="2023-11-11T00:00:00"/>
    <d v="2023-11-29T00:00:00"/>
    <s v="Packaging"/>
    <s v="Pending"/>
    <n v="1427"/>
    <n v="93.99"/>
    <n v="83.6"/>
    <n v="213"/>
    <s v="Yes"/>
    <n v="18"/>
    <s v="Delayed"/>
    <n v="14826.53"/>
  </r>
  <r>
    <x v="4"/>
    <d v="2022-05-08T00:00:00"/>
    <d v="2022-05-10T00:00:00"/>
    <s v="Electronics"/>
    <s v="Delivered"/>
    <n v="883"/>
    <n v="29.15"/>
    <n v="25.75"/>
    <n v="14"/>
    <s v="Yes"/>
    <n v="2"/>
    <s v="On Time"/>
    <n v="3002.1999999999989"/>
  </r>
  <r>
    <x v="1"/>
    <d v="2022-11-04T00:00:00"/>
    <d v="2022-11-11T00:00:00"/>
    <s v="Packaging"/>
    <s v="Partially Delivered"/>
    <n v="1873"/>
    <n v="11.54"/>
    <n v="9.89"/>
    <n v="284"/>
    <s v="No"/>
    <n v="7"/>
    <s v="On Time"/>
    <n v="3090.4499999999975"/>
  </r>
  <r>
    <x v="4"/>
    <d v="2023-06-04T00:00:00"/>
    <d v="2023-06-06T00:00:00"/>
    <s v="Office Supplies"/>
    <s v="Delivered"/>
    <n v="776"/>
    <n v="24.22"/>
    <n v="22.53"/>
    <n v="27"/>
    <s v="Yes"/>
    <n v="2"/>
    <s v="On Time"/>
    <n v="1311.4399999999982"/>
  </r>
  <r>
    <x v="1"/>
    <d v="2022-11-13T00:00:00"/>
    <d v="2022-11-24T00:00:00"/>
    <s v="Electronics"/>
    <s v="Delivered"/>
    <n v="903"/>
    <n v="95.55"/>
    <n v="92.45"/>
    <n v="149"/>
    <s v="No"/>
    <n v="11"/>
    <s v="Delayed"/>
    <n v="2799.2999999999947"/>
  </r>
  <r>
    <x v="4"/>
    <d v="2023-11-14T00:00:00"/>
    <d v="2023-11-26T00:00:00"/>
    <s v="Electronics"/>
    <s v="Delivered"/>
    <n v="100"/>
    <n v="98.4"/>
    <n v="85.76"/>
    <n v="3"/>
    <s v="Yes"/>
    <n v="12"/>
    <s v="Delayed"/>
    <n v="1264"/>
  </r>
  <r>
    <x v="4"/>
    <d v="2023-02-23T00:00:00"/>
    <d v="2023-03-08T00:00:00"/>
    <s v="Office Supplies"/>
    <s v="Delivered"/>
    <n v="1738"/>
    <n v="67.91"/>
    <n v="61.15"/>
    <m/>
    <s v="Yes"/>
    <n v="13"/>
    <s v="Delayed"/>
    <n v="11748.879999999997"/>
  </r>
  <r>
    <x v="1"/>
    <d v="2022-12-01T00:00:00"/>
    <d v="2022-12-14T00:00:00"/>
    <s v="Packaging"/>
    <s v="Delivered"/>
    <n v="1771"/>
    <n v="67.569999999999993"/>
    <n v="61.48"/>
    <n v="280"/>
    <s v="No"/>
    <n v="13"/>
    <s v="Delayed"/>
    <n v="10785.389999999994"/>
  </r>
  <r>
    <x v="4"/>
    <d v="2023-02-17T00:00:00"/>
    <d v="2023-02-23T00:00:00"/>
    <s v="Electronics"/>
    <s v="Delivered"/>
    <n v="624"/>
    <n v="74.39"/>
    <n v="66.3"/>
    <n v="18"/>
    <s v="No"/>
    <n v="6"/>
    <s v="On Time"/>
    <n v="5048.1600000000017"/>
  </r>
  <r>
    <x v="0"/>
    <d v="2023-12-15T00:00:00"/>
    <d v="2023-12-31T00:00:00"/>
    <s v="Packaging"/>
    <s v="Partially Delivered"/>
    <n v="1263"/>
    <n v="28.75"/>
    <n v="27.1"/>
    <n v="26"/>
    <s v="Yes"/>
    <n v="16"/>
    <s v="Delayed"/>
    <n v="2083.949999999998"/>
  </r>
  <r>
    <x v="2"/>
    <d v="2022-10-30T00:00:00"/>
    <d v="2022-11-16T00:00:00"/>
    <s v="Electronics"/>
    <s v="Cancelled"/>
    <n v="1198"/>
    <n v="96.45"/>
    <n v="90.09"/>
    <m/>
    <s v="Yes"/>
    <n v="17"/>
    <s v="Delayed"/>
    <n v="7619.28"/>
  </r>
  <r>
    <x v="4"/>
    <d v="2023-07-22T00:00:00"/>
    <d v="2023-07-25T00:00:00"/>
    <s v="Raw Materials"/>
    <s v="Delivered"/>
    <n v="199"/>
    <n v="51.98"/>
    <n v="45.64"/>
    <m/>
    <s v="No"/>
    <n v="3"/>
    <s v="On Time"/>
    <n v="1261.6599999999992"/>
  </r>
  <r>
    <x v="4"/>
    <d v="2022-05-11T00:00:00"/>
    <d v="2022-05-14T00:00:00"/>
    <s v="MRO"/>
    <s v="Pending"/>
    <n v="363"/>
    <n v="45.37"/>
    <n v="38.729999999999997"/>
    <m/>
    <s v="Yes"/>
    <n v="3"/>
    <s v="On Time"/>
    <n v="2410.3200000000002"/>
  </r>
  <r>
    <x v="0"/>
    <d v="2022-07-16T00:00:00"/>
    <d v="2022-07-22T00:00:00"/>
    <s v="Office Supplies"/>
    <s v="Delivered"/>
    <n v="619"/>
    <n v="58.4"/>
    <n v="51.04"/>
    <m/>
    <s v="Yes"/>
    <n v="6"/>
    <s v="On Time"/>
    <n v="4555.8399999999992"/>
  </r>
  <r>
    <x v="0"/>
    <d v="2023-03-07T00:00:00"/>
    <d v="2023-03-18T00:00:00"/>
    <s v="MRO"/>
    <s v="Delivered"/>
    <n v="1415"/>
    <n v="15.22"/>
    <n v="13.56"/>
    <n v="30"/>
    <s v="Yes"/>
    <n v="11"/>
    <s v="Delayed"/>
    <n v="2348.9"/>
  </r>
  <r>
    <x v="3"/>
    <d v="2023-11-12T00:00:00"/>
    <d v="2023-11-23T00:00:00"/>
    <s v="Packaging"/>
    <s v="Delivered"/>
    <n v="354"/>
    <n v="27.71"/>
    <n v="23.87"/>
    <n v="39"/>
    <s v="No"/>
    <n v="11"/>
    <s v="Delayed"/>
    <n v="1359.36"/>
  </r>
  <r>
    <x v="2"/>
    <d v="2023-01-24T00:00:00"/>
    <d v="2023-02-03T00:00:00"/>
    <s v="MRO"/>
    <s v="Delivered"/>
    <n v="1765"/>
    <n v="81.010000000000005"/>
    <n v="78.430000000000007"/>
    <n v="78"/>
    <s v="Yes"/>
    <n v="10"/>
    <s v="Delayed"/>
    <n v="4553.6999999999971"/>
  </r>
  <r>
    <x v="3"/>
    <d v="2023-11-25T00:00:00"/>
    <d v="2023-12-09T00:00:00"/>
    <s v="MRO"/>
    <s v="Delivered"/>
    <n v="731"/>
    <n v="19.37"/>
    <n v="17.3"/>
    <n v="69"/>
    <s v="No"/>
    <n v="14"/>
    <s v="Delayed"/>
    <n v="1513.1700000000003"/>
  </r>
  <r>
    <x v="4"/>
    <d v="2022-06-28T00:00:00"/>
    <d v="2022-07-13T00:00:00"/>
    <s v="MRO"/>
    <s v="Delivered"/>
    <n v="887"/>
    <n v="65.89"/>
    <n v="59.67"/>
    <n v="29"/>
    <s v="Yes"/>
    <n v="15"/>
    <s v="Delayed"/>
    <n v="5517.1399999999994"/>
  </r>
  <r>
    <x v="0"/>
    <d v="2023-09-23T00:00:00"/>
    <d v="2023-09-25T00:00:00"/>
    <s v="MRO"/>
    <s v="Delivered"/>
    <n v="1856"/>
    <n v="35.29"/>
    <n v="32.409999999999997"/>
    <n v="26"/>
    <s v="Yes"/>
    <n v="2"/>
    <s v="On Time"/>
    <n v="5345.2800000000043"/>
  </r>
  <r>
    <x v="4"/>
    <d v="2023-08-06T00:00:00"/>
    <d v="2023-08-18T00:00:00"/>
    <s v="Office Supplies"/>
    <s v="Delivered"/>
    <n v="1127"/>
    <n v="49.32"/>
    <n v="46.49"/>
    <n v="30"/>
    <s v="Yes"/>
    <n v="12"/>
    <s v="Delayed"/>
    <n v="3189.409999999998"/>
  </r>
  <r>
    <x v="1"/>
    <d v="2022-11-05T00:00:00"/>
    <d v="2022-11-19T00:00:00"/>
    <s v="Raw Materials"/>
    <s v="Delivered"/>
    <n v="1052"/>
    <n v="37.78"/>
    <n v="32.6"/>
    <n v="162"/>
    <s v="Yes"/>
    <n v="14"/>
    <s v="Delayed"/>
    <n v="5449.36"/>
  </r>
  <r>
    <x v="2"/>
    <d v="2023-02-20T00:00:00"/>
    <d v="2023-02-22T00:00:00"/>
    <s v="Raw Materials"/>
    <s v="Delivered"/>
    <n v="493"/>
    <n v="44.74"/>
    <n v="41.44"/>
    <n v="24"/>
    <s v="No"/>
    <n v="2"/>
    <s v="On Time"/>
    <n v="1626.9000000000021"/>
  </r>
  <r>
    <x v="1"/>
    <d v="2023-07-16T00:00:00"/>
    <d v="2023-07-29T00:00:00"/>
    <s v="MRO"/>
    <s v="Partially Delivered"/>
    <n v="662"/>
    <n v="81.44"/>
    <n v="71.33"/>
    <n v="87"/>
    <s v="Yes"/>
    <n v="13"/>
    <s v="Delayed"/>
    <n v="6692.82"/>
  </r>
  <r>
    <x v="0"/>
    <d v="2022-01-01T00:00:00"/>
    <d v="2022-01-07T00:00:00"/>
    <s v="Raw Materials"/>
    <s v="Delivered"/>
    <n v="1042"/>
    <n v="36.74"/>
    <n v="35.78"/>
    <n v="33"/>
    <s v="Yes"/>
    <n v="6"/>
    <s v="On Time"/>
    <n v="1000.3200000000008"/>
  </r>
  <r>
    <x v="0"/>
    <d v="2022-10-21T00:00:00"/>
    <d v="2022-11-10T00:00:00"/>
    <s v="Office Supplies"/>
    <s v="Delivered"/>
    <n v="1126"/>
    <n v="55.22"/>
    <n v="50.38"/>
    <m/>
    <s v="Yes"/>
    <n v="20"/>
    <s v="Delayed"/>
    <n v="5449.8399999999956"/>
  </r>
  <r>
    <x v="2"/>
    <d v="2022-08-04T00:00:00"/>
    <d v="2022-08-19T00:00:00"/>
    <s v="MRO"/>
    <s v="Delivered"/>
    <n v="1645"/>
    <n v="72.17"/>
    <n v="64"/>
    <n v="79"/>
    <s v="Yes"/>
    <n v="15"/>
    <s v="Delayed"/>
    <n v="13439.650000000003"/>
  </r>
  <r>
    <x v="3"/>
    <d v="2023-03-17T00:00:00"/>
    <d v="2023-03-20T00:00:00"/>
    <s v="Packaging"/>
    <s v="Delivered"/>
    <n v="1053"/>
    <n v="100.92"/>
    <n v="92.35"/>
    <n v="104"/>
    <s v="Yes"/>
    <n v="3"/>
    <s v="On Time"/>
    <n v="9024.2100000000082"/>
  </r>
  <r>
    <x v="4"/>
    <d v="2023-08-17T00:00:00"/>
    <d v="2023-08-29T00:00:00"/>
    <s v="MRO"/>
    <s v="Delivered"/>
    <n v="1693"/>
    <n v="83.14"/>
    <n v="73.3"/>
    <n v="62"/>
    <s v="Yes"/>
    <n v="12"/>
    <s v="Delayed"/>
    <n v="16659.120000000006"/>
  </r>
  <r>
    <x v="4"/>
    <d v="2023-09-14T00:00:00"/>
    <d v="2023-10-03T00:00:00"/>
    <s v="Raw Materials"/>
    <s v="Pending"/>
    <n v="54"/>
    <n v="32.28"/>
    <n v="28.65"/>
    <n v="3"/>
    <s v="Yes"/>
    <n v="19"/>
    <s v="Delayed"/>
    <n v="196.02000000000015"/>
  </r>
  <r>
    <x v="4"/>
    <d v="2023-11-02T00:00:00"/>
    <d v="2023-11-07T00:00:00"/>
    <s v="Packaging"/>
    <s v="Delivered"/>
    <n v="1176"/>
    <n v="14.22"/>
    <n v="12.21"/>
    <n v="33"/>
    <s v="Yes"/>
    <n v="5"/>
    <s v="On Time"/>
    <n v="2363.7599999999998"/>
  </r>
  <r>
    <x v="4"/>
    <d v="2022-11-26T00:00:00"/>
    <d v="2022-12-08T00:00:00"/>
    <s v="Raw Materials"/>
    <s v="Delivered"/>
    <n v="1269"/>
    <n v="35.28"/>
    <n v="33.700000000000003"/>
    <n v="35"/>
    <s v="Yes"/>
    <n v="12"/>
    <s v="Delayed"/>
    <n v="2005.0199999999979"/>
  </r>
  <r>
    <x v="4"/>
    <d v="2023-04-22T00:00:00"/>
    <d v="2023-04-25T00:00:00"/>
    <s v="Raw Materials"/>
    <s v="Delivered"/>
    <n v="823"/>
    <n v="68.319999999999993"/>
    <n v="64.459999999999994"/>
    <n v="19"/>
    <s v="Yes"/>
    <n v="3"/>
    <s v="On Time"/>
    <n v="3176.7799999999997"/>
  </r>
  <r>
    <x v="3"/>
    <d v="2023-03-29T00:00:00"/>
    <d v="2023-04-15T00:00:00"/>
    <s v="Electronics"/>
    <s v="Delivered"/>
    <n v="926"/>
    <n v="15.65"/>
    <n v="13.49"/>
    <n v="94"/>
    <s v="No"/>
    <n v="17"/>
    <s v="Delayed"/>
    <n v="2000.16"/>
  </r>
  <r>
    <x v="1"/>
    <d v="2023-03-29T00:00:00"/>
    <d v="2023-04-09T00:00:00"/>
    <s v="Electronics"/>
    <s v="Cancelled"/>
    <n v="1041"/>
    <n v="58.5"/>
    <n v="52.54"/>
    <n v="170"/>
    <s v="No"/>
    <n v="11"/>
    <s v="Delayed"/>
    <n v="6204.3600000000006"/>
  </r>
  <r>
    <x v="2"/>
    <d v="2023-11-23T00:00:00"/>
    <d v="2023-12-01T00:00:00"/>
    <s v="Electronics"/>
    <s v="Pending"/>
    <n v="933"/>
    <n v="70.72"/>
    <n v="65.47"/>
    <n v="42"/>
    <s v="Yes"/>
    <n v="8"/>
    <s v="Delayed"/>
    <n v="4898.25"/>
  </r>
  <r>
    <x v="1"/>
    <d v="2023-06-08T00:00:00"/>
    <d v="2023-06-14T00:00:00"/>
    <s v="MRO"/>
    <s v="Delivered"/>
    <n v="96"/>
    <n v="86.13"/>
    <n v="80.319999999999993"/>
    <n v="12"/>
    <s v="No"/>
    <n v="6"/>
    <s v="On Time"/>
    <n v="557.76000000000022"/>
  </r>
  <r>
    <x v="4"/>
    <d v="2023-04-30T00:00:00"/>
    <d v="2023-05-13T00:00:00"/>
    <s v="MRO"/>
    <s v="Delivered"/>
    <n v="916"/>
    <n v="21.06"/>
    <n v="19.53"/>
    <n v="25"/>
    <s v="Yes"/>
    <n v="13"/>
    <s v="Delayed"/>
    <n v="1401.4799999999977"/>
  </r>
  <r>
    <x v="3"/>
    <d v="2023-11-06T00:00:00"/>
    <d v="2023-11-15T00:00:00"/>
    <s v="Electronics"/>
    <s v="Delivered"/>
    <n v="985"/>
    <n v="83.85"/>
    <n v="80.88"/>
    <m/>
    <s v="No"/>
    <n v="9"/>
    <s v="Delayed"/>
    <n v="2925.4499999999989"/>
  </r>
  <r>
    <x v="2"/>
    <d v="2022-03-28T00:00:00"/>
    <d v="2022-04-04T00:00:00"/>
    <s v="Raw Materials"/>
    <s v="Delivered"/>
    <n v="1893"/>
    <n v="55.14"/>
    <n v="50.1"/>
    <n v="98"/>
    <s v="Yes"/>
    <n v="7"/>
    <s v="On Time"/>
    <n v="9540.7199999999975"/>
  </r>
  <r>
    <x v="1"/>
    <d v="2023-06-12T00:00:00"/>
    <d v="2023-06-28T00:00:00"/>
    <s v="MRO"/>
    <s v="Delivered"/>
    <n v="318"/>
    <n v="53.31"/>
    <n v="51.78"/>
    <m/>
    <s v="No"/>
    <n v="16"/>
    <s v="Delayed"/>
    <n v="486.54000000000036"/>
  </r>
  <r>
    <x v="0"/>
    <d v="2023-11-11T00:00:00"/>
    <d v="2023-11-16T00:00:00"/>
    <s v="Office Supplies"/>
    <s v="Pending"/>
    <n v="419"/>
    <n v="35.72"/>
    <n v="32.74"/>
    <n v="7"/>
    <s v="Yes"/>
    <n v="5"/>
    <s v="On Time"/>
    <n v="1248.6199999999988"/>
  </r>
  <r>
    <x v="2"/>
    <d v="2023-10-11T00:00:00"/>
    <d v="2023-10-26T00:00:00"/>
    <s v="MRO"/>
    <s v="Delivered"/>
    <n v="685"/>
    <n v="92.51"/>
    <n v="90.05"/>
    <n v="38"/>
    <s v="Yes"/>
    <n v="15"/>
    <s v="Delayed"/>
    <n v="1685.1000000000054"/>
  </r>
  <r>
    <x v="1"/>
    <d v="2023-09-27T00:00:00"/>
    <d v="2023-10-12T00:00:00"/>
    <s v="Office Supplies"/>
    <s v="Partially Delivered"/>
    <n v="1179"/>
    <n v="90.14"/>
    <n v="82.63"/>
    <n v="194"/>
    <s v="Yes"/>
    <n v="15"/>
    <s v="Delayed"/>
    <n v="8854.2900000000063"/>
  </r>
  <r>
    <x v="0"/>
    <d v="2022-04-06T00:00:00"/>
    <d v="2022-04-17T00:00:00"/>
    <s v="MRO"/>
    <s v="Delivered"/>
    <n v="1732"/>
    <n v="35.01"/>
    <n v="34.18"/>
    <n v="40"/>
    <s v="Yes"/>
    <n v="11"/>
    <s v="Delayed"/>
    <n v="1437.559999999997"/>
  </r>
  <r>
    <x v="3"/>
    <d v="2022-08-29T00:00:00"/>
    <d v="2022-09-01T00:00:00"/>
    <s v="Office Supplies"/>
    <s v="Delivered"/>
    <n v="706"/>
    <n v="65.33"/>
    <n v="62.06"/>
    <n v="60"/>
    <s v="No"/>
    <n v="3"/>
    <s v="On Time"/>
    <n v="2308.6199999999972"/>
  </r>
  <r>
    <x v="2"/>
    <d v="2023-11-20T00:00:00"/>
    <d v="2023-11-30T00:00:00"/>
    <s v="MRO"/>
    <s v="Cancelled"/>
    <n v="169"/>
    <n v="47.16"/>
    <n v="43.4"/>
    <m/>
    <s v="Yes"/>
    <n v="10"/>
    <s v="Delayed"/>
    <n v="635.43999999999971"/>
  </r>
  <r>
    <x v="2"/>
    <d v="2022-11-14T00:00:00"/>
    <d v="2022-11-20T00:00:00"/>
    <s v="Office Supplies"/>
    <s v="Pending"/>
    <n v="880"/>
    <n v="19.149999999999999"/>
    <n v="18.690000000000001"/>
    <m/>
    <s v="No"/>
    <n v="6"/>
    <s v="On Time"/>
    <n v="404.79999999999762"/>
  </r>
  <r>
    <x v="2"/>
    <d v="2022-08-19T00:00:00"/>
    <d v="2022-08-25T00:00:00"/>
    <s v="MRO"/>
    <s v="Delivered"/>
    <n v="1860"/>
    <n v="95.8"/>
    <n v="92.17"/>
    <n v="105"/>
    <s v="No"/>
    <n v="6"/>
    <s v="On Time"/>
    <n v="6751.799999999992"/>
  </r>
  <r>
    <x v="1"/>
    <d v="2022-07-23T00:00:00"/>
    <d v="2022-08-09T00:00:00"/>
    <s v="MRO"/>
    <s v="Delivered"/>
    <n v="1677"/>
    <n v="22.98"/>
    <n v="21.71"/>
    <n v="246"/>
    <s v="Yes"/>
    <n v="17"/>
    <s v="Delayed"/>
    <n v="2129.7899999999995"/>
  </r>
  <r>
    <x v="3"/>
    <d v="2022-05-31T00:00:00"/>
    <d v="2022-06-07T00:00:00"/>
    <s v="Packaging"/>
    <s v="Partially Delivered"/>
    <n v="1131"/>
    <n v="97.43"/>
    <n v="91.28"/>
    <n v="103"/>
    <s v="Yes"/>
    <n v="7"/>
    <s v="On Time"/>
    <n v="6955.650000000006"/>
  </r>
  <r>
    <x v="4"/>
    <d v="2022-01-26T00:00:00"/>
    <d v="2022-02-03T00:00:00"/>
    <s v="Raw Materials"/>
    <s v="Cancelled"/>
    <n v="1419"/>
    <n v="50.14"/>
    <n v="43.46"/>
    <m/>
    <s v="Yes"/>
    <n v="8"/>
    <s v="Delayed"/>
    <n v="9478.92"/>
  </r>
  <r>
    <x v="1"/>
    <d v="2022-02-17T00:00:00"/>
    <d v="2022-02-18T00:00:00"/>
    <s v="Raw Materials"/>
    <s v="Pending"/>
    <n v="790"/>
    <n v="26.8"/>
    <n v="25.62"/>
    <n v="115"/>
    <s v="Yes"/>
    <n v="1"/>
    <s v="On Time"/>
    <n v="932.19999999999982"/>
  </r>
  <r>
    <x v="2"/>
    <d v="2022-09-08T00:00:00"/>
    <d v="2022-09-27T00:00:00"/>
    <s v="MRO"/>
    <s v="Pending"/>
    <n v="1547"/>
    <n v="61.12"/>
    <n v="53.43"/>
    <n v="77"/>
    <s v="Yes"/>
    <n v="19"/>
    <s v="Delayed"/>
    <n v="11896.429999999997"/>
  </r>
  <r>
    <x v="1"/>
    <d v="2023-05-02T00:00:00"/>
    <d v="2023-05-20T00:00:00"/>
    <s v="Office Supplies"/>
    <s v="Cancelled"/>
    <n v="166"/>
    <n v="95.65"/>
    <n v="94.48"/>
    <n v="23"/>
    <s v="Yes"/>
    <n v="18"/>
    <s v="Delayed"/>
    <n v="194.22000000000028"/>
  </r>
  <r>
    <x v="0"/>
    <d v="2023-09-18T00:00:00"/>
    <d v="2023-09-21T00:00:00"/>
    <s v="Electronics"/>
    <s v="Delivered"/>
    <n v="1903"/>
    <n v="83.49"/>
    <n v="82.33"/>
    <n v="43"/>
    <s v="Yes"/>
    <n v="3"/>
    <s v="On Time"/>
    <n v="2207.4799999999937"/>
  </r>
  <r>
    <x v="1"/>
    <d v="2022-03-16T00:00:00"/>
    <d v="2022-03-29T00:00:00"/>
    <s v="Office Supplies"/>
    <s v="Partially Delivered"/>
    <n v="840"/>
    <n v="83.42"/>
    <n v="80.349999999999994"/>
    <n v="153"/>
    <s v="Yes"/>
    <n v="13"/>
    <s v="Delayed"/>
    <n v="2578.8000000000061"/>
  </r>
  <r>
    <x v="2"/>
    <d v="2023-03-01T00:00:00"/>
    <d v="2023-03-18T00:00:00"/>
    <s v="Raw Materials"/>
    <s v="Delivered"/>
    <n v="1466"/>
    <n v="77.37"/>
    <n v="70.349999999999994"/>
    <n v="72"/>
    <s v="Yes"/>
    <n v="17"/>
    <s v="Delayed"/>
    <n v="10291.320000000014"/>
  </r>
  <r>
    <x v="0"/>
    <d v="2023-10-07T00:00:00"/>
    <d v="2023-10-21T00:00:00"/>
    <s v="Office Supplies"/>
    <s v="Delivered"/>
    <n v="1981"/>
    <n v="95.5"/>
    <n v="94.39"/>
    <n v="49"/>
    <s v="Yes"/>
    <n v="14"/>
    <s v="Delayed"/>
    <n v="2198.9099999999989"/>
  </r>
  <r>
    <x v="2"/>
    <d v="2023-08-13T00:00:00"/>
    <d v="2023-08-16T00:00:00"/>
    <s v="Packaging"/>
    <s v="Delivered"/>
    <n v="1062"/>
    <n v="35.549999999999997"/>
    <n v="32.380000000000003"/>
    <m/>
    <s v="Yes"/>
    <n v="3"/>
    <s v="On Time"/>
    <n v="3366.5399999999941"/>
  </r>
  <r>
    <x v="0"/>
    <d v="2022-07-19T00:00:00"/>
    <d v="2022-07-30T00:00:00"/>
    <s v="MRO"/>
    <s v="Delivered"/>
    <n v="1714"/>
    <n v="55.67"/>
    <n v="55.09"/>
    <n v="42"/>
    <s v="Yes"/>
    <n v="11"/>
    <s v="Delayed"/>
    <n v="994.11999999999705"/>
  </r>
  <r>
    <x v="0"/>
    <d v="2023-12-15T00:00:00"/>
    <d v="2023-12-30T00:00:00"/>
    <s v="Office Supplies"/>
    <s v="Delivered"/>
    <n v="1131"/>
    <n v="33.35"/>
    <n v="31.28"/>
    <n v="23"/>
    <s v="Yes"/>
    <n v="15"/>
    <s v="Delayed"/>
    <n v="2341.1700000000005"/>
  </r>
  <r>
    <x v="0"/>
    <d v="2023-01-29T00:00:00"/>
    <d v="2023-02-15T00:00:00"/>
    <s v="Office Supplies"/>
    <s v="Delivered"/>
    <n v="683"/>
    <n v="104.82"/>
    <n v="101.34"/>
    <m/>
    <s v="Yes"/>
    <n v="17"/>
    <s v="Delayed"/>
    <n v="2376.8399999999929"/>
  </r>
  <r>
    <x v="2"/>
    <d v="2023-05-22T00:00:00"/>
    <d v="2023-06-09T00:00:00"/>
    <s v="Packaging"/>
    <s v="Partially Delivered"/>
    <n v="562"/>
    <n v="102.56"/>
    <n v="90.88"/>
    <n v="38"/>
    <s v="Yes"/>
    <n v="18"/>
    <s v="Delayed"/>
    <n v="6564.1600000000035"/>
  </r>
  <r>
    <x v="0"/>
    <d v="2023-02-14T00:00:00"/>
    <d v="2023-02-20T00:00:00"/>
    <s v="Electronics"/>
    <s v="Delivered"/>
    <n v="1824"/>
    <n v="14.43"/>
    <n v="14.11"/>
    <n v="36"/>
    <s v="Yes"/>
    <n v="6"/>
    <s v="On Time"/>
    <n v="583.68000000000052"/>
  </r>
  <r>
    <x v="3"/>
    <d v="2022-09-07T00:00:00"/>
    <d v="2022-09-12T00:00:00"/>
    <s v="Electronics"/>
    <s v="Partially Delivered"/>
    <n v="851"/>
    <n v="76.44"/>
    <n v="74.760000000000005"/>
    <n v="91"/>
    <s v="Yes"/>
    <n v="5"/>
    <s v="On Time"/>
    <n v="1429.6799999999937"/>
  </r>
  <r>
    <x v="3"/>
    <d v="2022-06-01T00:00:00"/>
    <d v="2022-06-03T00:00:00"/>
    <s v="Office Supplies"/>
    <s v="Delivered"/>
    <n v="1169"/>
    <n v="95.6"/>
    <n v="82.16"/>
    <n v="103"/>
    <s v="Yes"/>
    <n v="2"/>
    <s v="On Time"/>
    <n v="15711.359999999997"/>
  </r>
  <r>
    <x v="4"/>
    <d v="2023-11-03T00:00:00"/>
    <d v="2023-11-20T00:00:00"/>
    <s v="MRO"/>
    <s v="Delivered"/>
    <n v="1711"/>
    <n v="29.14"/>
    <n v="26.35"/>
    <n v="48"/>
    <s v="Yes"/>
    <n v="17"/>
    <s v="Delayed"/>
    <n v="4773.6899999999987"/>
  </r>
  <r>
    <x v="3"/>
    <d v="2023-12-06T00:00:00"/>
    <d v="2023-12-12T00:00:00"/>
    <s v="Packaging"/>
    <s v="Pending"/>
    <n v="1191"/>
    <n v="68.14"/>
    <n v="61.71"/>
    <n v="112"/>
    <s v="Yes"/>
    <n v="6"/>
    <s v="On Time"/>
    <n v="7658.13"/>
  </r>
  <r>
    <x v="4"/>
    <d v="2022-01-06T00:00:00"/>
    <d v="2022-01-14T00:00:00"/>
    <s v="Electronics"/>
    <s v="Delivered"/>
    <n v="609"/>
    <n v="92.39"/>
    <n v="82.75"/>
    <n v="29"/>
    <s v="Yes"/>
    <n v="8"/>
    <s v="Delayed"/>
    <n v="5870.76"/>
  </r>
  <r>
    <x v="3"/>
    <d v="2022-04-20T00:00:00"/>
    <d v="2022-05-07T00:00:00"/>
    <s v="Office Supplies"/>
    <s v="Delivered"/>
    <n v="1674"/>
    <n v="13.25"/>
    <n v="11.77"/>
    <n v="181"/>
    <s v="Yes"/>
    <n v="17"/>
    <s v="Delayed"/>
    <n v="2477.5200000000009"/>
  </r>
  <r>
    <x v="2"/>
    <d v="2023-03-12T00:00:00"/>
    <d v="2023-03-15T00:00:00"/>
    <s v="MRO"/>
    <s v="Delivered"/>
    <n v="537"/>
    <n v="77.86"/>
    <n v="71.180000000000007"/>
    <n v="20"/>
    <s v="Yes"/>
    <n v="3"/>
    <s v="On Time"/>
    <n v="3587.1599999999962"/>
  </r>
  <r>
    <x v="4"/>
    <d v="2022-08-13T00:00:00"/>
    <d v="2022-08-31T00:00:00"/>
    <s v="Electronics"/>
    <s v="Delivered"/>
    <n v="1310"/>
    <n v="38.049999999999997"/>
    <n v="37"/>
    <n v="45"/>
    <s v="Yes"/>
    <n v="18"/>
    <s v="Delayed"/>
    <n v="1375.4999999999964"/>
  </r>
  <r>
    <x v="1"/>
    <d v="2022-06-30T00:00:00"/>
    <d v="2022-07-10T00:00:00"/>
    <s v="Raw Materials"/>
    <s v="Delivered"/>
    <n v="1958"/>
    <n v="95.53"/>
    <n v="91.72"/>
    <n v="308"/>
    <s v="Yes"/>
    <n v="10"/>
    <s v="Delayed"/>
    <n v="7459.9800000000041"/>
  </r>
  <r>
    <x v="1"/>
    <d v="2023-12-14T00:00:00"/>
    <d v="2023-12-17T00:00:00"/>
    <s v="Office Supplies"/>
    <s v="Delivered"/>
    <n v="946"/>
    <n v="108.6"/>
    <n v="101.78"/>
    <n v="146"/>
    <s v="Yes"/>
    <n v="3"/>
    <s v="On Time"/>
    <n v="6451.7199999999939"/>
  </r>
  <r>
    <x v="3"/>
    <d v="2023-06-15T00:00:00"/>
    <d v="2023-06-21T00:00:00"/>
    <s v="Packaging"/>
    <s v="Partially Delivered"/>
    <n v="1345"/>
    <n v="103.06"/>
    <n v="95.14"/>
    <m/>
    <s v="Yes"/>
    <n v="6"/>
    <s v="On Time"/>
    <n v="10652.400000000001"/>
  </r>
  <r>
    <x v="1"/>
    <d v="2023-04-21T00:00:00"/>
    <d v="2023-05-10T00:00:00"/>
    <s v="MRO"/>
    <s v="Delivered"/>
    <n v="1262"/>
    <n v="56.63"/>
    <n v="51.46"/>
    <m/>
    <s v="No"/>
    <n v="19"/>
    <s v="Delayed"/>
    <n v="6524.5400000000018"/>
  </r>
  <r>
    <x v="3"/>
    <d v="2022-02-21T00:00:00"/>
    <d v="2022-03-13T00:00:00"/>
    <s v="Office Supplies"/>
    <s v="Pending"/>
    <n v="753"/>
    <n v="88.02"/>
    <n v="79.92"/>
    <n v="75"/>
    <s v="Yes"/>
    <n v="20"/>
    <s v="Delayed"/>
    <n v="6099.2999999999956"/>
  </r>
  <r>
    <x v="3"/>
    <d v="2023-07-25T00:00:00"/>
    <d v="2023-08-14T00:00:00"/>
    <s v="Electronics"/>
    <s v="Delivered"/>
    <n v="1520"/>
    <n v="93.75"/>
    <n v="81.63"/>
    <n v="149"/>
    <s v="Yes"/>
    <n v="20"/>
    <s v="Delayed"/>
    <n v="18422.400000000009"/>
  </r>
  <r>
    <x v="1"/>
    <d v="2022-09-13T00:00:00"/>
    <d v="2022-10-02T00:00:00"/>
    <s v="Office Supplies"/>
    <s v="Delivered"/>
    <n v="630"/>
    <n v="40.270000000000003"/>
    <n v="37.54"/>
    <n v="76"/>
    <s v="Yes"/>
    <n v="19"/>
    <s v="Delayed"/>
    <n v="1719.9000000000026"/>
  </r>
  <r>
    <x v="1"/>
    <d v="2022-05-05T00:00:00"/>
    <d v="2022-05-06T00:00:00"/>
    <s v="Office Supplies"/>
    <s v="Delivered"/>
    <n v="839"/>
    <n v="86.29"/>
    <n v="82.51"/>
    <n v="110"/>
    <s v="Yes"/>
    <n v="1"/>
    <s v="On Time"/>
    <n v="3171.420000000001"/>
  </r>
  <r>
    <x v="0"/>
    <d v="2023-04-13T00:00:00"/>
    <d v="2023-05-02T00:00:00"/>
    <s v="Electronics"/>
    <s v="Delivered"/>
    <n v="910"/>
    <n v="14.33"/>
    <n v="14.07"/>
    <n v="27"/>
    <s v="Yes"/>
    <n v="19"/>
    <s v="Delayed"/>
    <n v="236.5999999999998"/>
  </r>
  <r>
    <x v="4"/>
    <d v="2022-05-17T00:00:00"/>
    <d v="2022-05-24T00:00:00"/>
    <s v="Raw Materials"/>
    <s v="Delivered"/>
    <n v="296"/>
    <n v="64.94"/>
    <n v="63.61"/>
    <m/>
    <s v="Yes"/>
    <n v="7"/>
    <s v="On Time"/>
    <n v="393.6799999999995"/>
  </r>
  <r>
    <x v="3"/>
    <d v="2023-04-21T00:00:00"/>
    <d v="2023-05-05T00:00:00"/>
    <s v="MRO"/>
    <s v="Delivered"/>
    <n v="1149"/>
    <n v="33"/>
    <n v="30.65"/>
    <n v="141"/>
    <s v="Yes"/>
    <n v="14"/>
    <s v="Delayed"/>
    <n v="2700.1500000000015"/>
  </r>
  <r>
    <x v="1"/>
    <d v="2023-11-15T00:00:00"/>
    <d v="2023-11-16T00:00:00"/>
    <s v="Electronics"/>
    <s v="Delivered"/>
    <n v="203"/>
    <n v="23.14"/>
    <n v="20"/>
    <m/>
    <s v="No"/>
    <n v="1"/>
    <s v="On Time"/>
    <n v="637.42000000000007"/>
  </r>
  <r>
    <x v="4"/>
    <d v="2023-06-28T00:00:00"/>
    <d v="2023-07-16T00:00:00"/>
    <s v="Office Supplies"/>
    <s v="Delivered"/>
    <n v="1729"/>
    <n v="18.36"/>
    <n v="16.34"/>
    <n v="47"/>
    <s v="Yes"/>
    <n v="18"/>
    <s v="Delayed"/>
    <n v="3492.5799999999995"/>
  </r>
  <r>
    <x v="1"/>
    <d v="2023-07-27T00:00:00"/>
    <d v="2023-08-06T00:00:00"/>
    <s v="Office Supplies"/>
    <s v="Delivered"/>
    <n v="1508"/>
    <n v="79.209999999999994"/>
    <n v="73.27"/>
    <n v="226"/>
    <s v="Yes"/>
    <n v="10"/>
    <s v="Delayed"/>
    <n v="8957.5199999999968"/>
  </r>
  <r>
    <x v="1"/>
    <d v="2023-09-02T00:00:00"/>
    <d v="2023-09-15T00:00:00"/>
    <s v="Packaging"/>
    <s v="Partially Delivered"/>
    <n v="1046"/>
    <n v="44.65"/>
    <n v="40.1"/>
    <n v="165"/>
    <s v="No"/>
    <n v="13"/>
    <s v="Delayed"/>
    <n v="4759.2999999999975"/>
  </r>
  <r>
    <x v="0"/>
    <d v="2022-11-21T00:00:00"/>
    <d v="2022-11-24T00:00:00"/>
    <s v="Office Supplies"/>
    <s v="Delivered"/>
    <n v="1159"/>
    <n v="78.989999999999995"/>
    <n v="71.69"/>
    <n v="14"/>
    <s v="Yes"/>
    <n v="3"/>
    <s v="On Time"/>
    <n v="8460.6999999999971"/>
  </r>
  <r>
    <x v="3"/>
    <d v="2023-03-30T00:00:00"/>
    <d v="2023-04-05T00:00:00"/>
    <s v="Electronics"/>
    <s v="Delivered"/>
    <n v="746"/>
    <n v="16.989999999999998"/>
    <n v="15.35"/>
    <n v="69"/>
    <s v="No"/>
    <n v="6"/>
    <s v="On Time"/>
    <n v="1223.4399999999991"/>
  </r>
  <r>
    <x v="3"/>
    <d v="2023-09-20T00:00:00"/>
    <d v="2023-10-06T00:00:00"/>
    <s v="Packaging"/>
    <s v="Delivered"/>
    <n v="1358"/>
    <n v="42.21"/>
    <n v="38.75"/>
    <n v="128"/>
    <s v="Yes"/>
    <n v="16"/>
    <s v="Delayed"/>
    <n v="4698.6800000000012"/>
  </r>
  <r>
    <x v="2"/>
    <d v="2023-06-01T00:00:00"/>
    <d v="2023-06-12T00:00:00"/>
    <s v="Office Supplies"/>
    <s v="Delivered"/>
    <n v="1293"/>
    <n v="63.53"/>
    <n v="59.42"/>
    <n v="79"/>
    <s v="Yes"/>
    <n v="11"/>
    <s v="Delayed"/>
    <n v="5314.23"/>
  </r>
  <r>
    <x v="0"/>
    <d v="2023-03-13T00:00:00"/>
    <d v="2023-03-24T00:00:00"/>
    <s v="Electronics"/>
    <s v="Delivered"/>
    <n v="1142"/>
    <n v="86.85"/>
    <n v="74.28"/>
    <n v="30"/>
    <s v="Yes"/>
    <n v="11"/>
    <s v="Delayed"/>
    <n v="14354.939999999991"/>
  </r>
  <r>
    <x v="4"/>
    <d v="2023-07-16T00:00:00"/>
    <d v="2023-07-27T00:00:00"/>
    <s v="MRO"/>
    <s v="Delivered"/>
    <n v="1120"/>
    <n v="42.17"/>
    <n v="37.47"/>
    <n v="33"/>
    <s v="Yes"/>
    <n v="11"/>
    <s v="Delayed"/>
    <n v="5264.0000000000036"/>
  </r>
  <r>
    <x v="0"/>
    <d v="2023-04-02T00:00:00"/>
    <d v="2023-04-14T00:00:00"/>
    <s v="MRO"/>
    <s v="Delivered"/>
    <n v="1058"/>
    <n v="71.3"/>
    <n v="62.04"/>
    <m/>
    <s v="Yes"/>
    <n v="12"/>
    <s v="Delayed"/>
    <n v="9797.0799999999981"/>
  </r>
  <r>
    <x v="3"/>
    <d v="2023-05-02T00:00:00"/>
    <d v="2023-05-14T00:00:00"/>
    <s v="MRO"/>
    <s v="Delivered"/>
    <n v="1823"/>
    <n v="70.66"/>
    <n v="66.92"/>
    <n v="202"/>
    <s v="Yes"/>
    <n v="12"/>
    <s v="Delayed"/>
    <n v="6818.0199999999904"/>
  </r>
  <r>
    <x v="2"/>
    <d v="2023-04-06T00:00:00"/>
    <d v="2023-04-10T00:00:00"/>
    <s v="Office Supplies"/>
    <s v="Delivered"/>
    <n v="1007"/>
    <n v="33.29"/>
    <n v="28.48"/>
    <n v="49"/>
    <s v="Yes"/>
    <n v="4"/>
    <s v="On Time"/>
    <n v="4843.6699999999992"/>
  </r>
  <r>
    <x v="2"/>
    <d v="2022-09-23T00:00:00"/>
    <d v="2022-10-08T00:00:00"/>
    <s v="Packaging"/>
    <s v="Delivered"/>
    <n v="1061"/>
    <n v="12.68"/>
    <n v="12.36"/>
    <n v="56"/>
    <s v="No"/>
    <n v="15"/>
    <s v="Delayed"/>
    <n v="339.52000000000032"/>
  </r>
  <r>
    <x v="3"/>
    <d v="2022-09-11T00:00:00"/>
    <d v="2022-09-26T00:00:00"/>
    <s v="MRO"/>
    <s v="Pending"/>
    <n v="502"/>
    <n v="91.84"/>
    <n v="82.33"/>
    <m/>
    <s v="Yes"/>
    <n v="15"/>
    <s v="Delayed"/>
    <n v="4774.0200000000023"/>
  </r>
  <r>
    <x v="1"/>
    <d v="2023-10-15T00:00:00"/>
    <d v="2023-10-19T00:00:00"/>
    <s v="Packaging"/>
    <s v="Delivered"/>
    <n v="1277"/>
    <n v="13.17"/>
    <n v="11.63"/>
    <n v="199"/>
    <s v="No"/>
    <n v="4"/>
    <s v="On Time"/>
    <n v="1966.579999999999"/>
  </r>
  <r>
    <x v="0"/>
    <d v="2022-10-11T00:00:00"/>
    <d v="2022-10-24T00:00:00"/>
    <s v="Packaging"/>
    <s v="Delivered"/>
    <n v="961"/>
    <n v="92.72"/>
    <n v="88.49"/>
    <n v="22"/>
    <s v="Yes"/>
    <n v="13"/>
    <s v="Delayed"/>
    <n v="4065.0300000000038"/>
  </r>
  <r>
    <x v="2"/>
    <d v="2023-06-18T00:00:00"/>
    <d v="2023-07-02T00:00:00"/>
    <s v="Packaging"/>
    <s v="Delivered"/>
    <n v="267"/>
    <n v="62.5"/>
    <n v="61.18"/>
    <n v="17"/>
    <s v="Yes"/>
    <n v="14"/>
    <s v="Delayed"/>
    <n v="352.44000000000005"/>
  </r>
  <r>
    <x v="1"/>
    <d v="2023-05-12T00:00:00"/>
    <d v="2023-05-18T00:00:00"/>
    <s v="Raw Materials"/>
    <s v="Cancelled"/>
    <n v="523"/>
    <n v="102.08"/>
    <n v="99.59"/>
    <m/>
    <s v="Yes"/>
    <n v="6"/>
    <s v="On Time"/>
    <n v="1302.2699999999973"/>
  </r>
  <r>
    <x v="4"/>
    <d v="2023-10-04T00:00:00"/>
    <d v="2023-10-23T00:00:00"/>
    <s v="Electronics"/>
    <s v="Pending"/>
    <n v="481"/>
    <n v="90.49"/>
    <n v="77.17"/>
    <m/>
    <s v="Yes"/>
    <n v="19"/>
    <s v="Delayed"/>
    <n v="6406.9199999999964"/>
  </r>
  <r>
    <x v="2"/>
    <d v="2022-09-02T00:00:00"/>
    <d v="2022-09-09T00:00:00"/>
    <s v="Office Supplies"/>
    <s v="Delivered"/>
    <n v="390"/>
    <n v="103.81"/>
    <n v="100.12"/>
    <n v="20"/>
    <s v="Yes"/>
    <n v="7"/>
    <s v="On Time"/>
    <n v="1439.099999999999"/>
  </r>
  <r>
    <x v="4"/>
    <d v="2022-10-09T00:00:00"/>
    <d v="2022-10-25T00:00:00"/>
    <s v="Packaging"/>
    <s v="Delivered"/>
    <n v="600"/>
    <n v="43.43"/>
    <n v="38.76"/>
    <n v="22"/>
    <s v="Yes"/>
    <n v="16"/>
    <s v="Delayed"/>
    <n v="2802.0000000000009"/>
  </r>
  <r>
    <x v="4"/>
    <d v="2022-03-21T00:00:00"/>
    <d v="2022-03-31T00:00:00"/>
    <s v="Packaging"/>
    <s v="Cancelled"/>
    <n v="1362"/>
    <n v="46.64"/>
    <n v="42.85"/>
    <n v="33"/>
    <s v="Yes"/>
    <n v="10"/>
    <s v="Delayed"/>
    <n v="5161.9799999999987"/>
  </r>
  <r>
    <x v="1"/>
    <d v="2024-01-01T00:00:00"/>
    <d v="2024-01-04T00:00:00"/>
    <s v="Electronics"/>
    <s v="Pending"/>
    <n v="1327"/>
    <n v="59.57"/>
    <n v="56.44"/>
    <n v="169"/>
    <s v="Yes"/>
    <n v="3"/>
    <s v="On Time"/>
    <n v="4153.5100000000029"/>
  </r>
  <r>
    <x v="0"/>
    <d v="2022-08-29T00:00:00"/>
    <d v="2022-09-06T00:00:00"/>
    <s v="Office Supplies"/>
    <s v="Pending"/>
    <n v="406"/>
    <n v="91.73"/>
    <n v="89.13"/>
    <m/>
    <s v="Yes"/>
    <n v="8"/>
    <s v="Delayed"/>
    <n v="1055.6000000000035"/>
  </r>
  <r>
    <x v="2"/>
    <d v="2022-10-06T00:00:00"/>
    <d v="2022-10-18T00:00:00"/>
    <s v="Raw Materials"/>
    <s v="Partially Delivered"/>
    <n v="72"/>
    <n v="103"/>
    <n v="89.49"/>
    <n v="1"/>
    <s v="No"/>
    <n v="12"/>
    <s v="Delayed"/>
    <n v="972.72000000000037"/>
  </r>
  <r>
    <x v="2"/>
    <d v="2022-12-10T00:00:00"/>
    <d v="2022-12-20T00:00:00"/>
    <s v="Office Supplies"/>
    <s v="Delivered"/>
    <n v="1835"/>
    <n v="83.5"/>
    <n v="82.36"/>
    <n v="85"/>
    <s v="No"/>
    <n v="10"/>
    <s v="Delayed"/>
    <n v="2091.900000000001"/>
  </r>
  <r>
    <x v="1"/>
    <d v="2022-11-24T00:00:00"/>
    <d v="2022-12-10T00:00:00"/>
    <s v="Electronics"/>
    <s v="Pending"/>
    <n v="571"/>
    <n v="49.98"/>
    <n v="45.58"/>
    <m/>
    <s v="No"/>
    <n v="16"/>
    <s v="Delayed"/>
    <n v="2512.3999999999992"/>
  </r>
  <r>
    <x v="4"/>
    <d v="2023-07-08T00:00:00"/>
    <d v="2023-07-09T00:00:00"/>
    <s v="Packaging"/>
    <s v="Delivered"/>
    <n v="1831"/>
    <n v="52.24"/>
    <n v="50.44"/>
    <n v="60"/>
    <s v="Yes"/>
    <n v="1"/>
    <s v="On Time"/>
    <n v="3295.8000000000079"/>
  </r>
  <r>
    <x v="3"/>
    <d v="2022-03-24T00:00:00"/>
    <d v="2022-04-07T00:00:00"/>
    <s v="Office Supplies"/>
    <s v="Pending"/>
    <n v="1910"/>
    <n v="77.150000000000006"/>
    <n v="68.489999999999995"/>
    <n v="170"/>
    <s v="Yes"/>
    <n v="14"/>
    <s v="Delayed"/>
    <n v="16540.60000000002"/>
  </r>
  <r>
    <x v="2"/>
    <d v="2022-05-22T00:00:00"/>
    <d v="2022-05-31T00:00:00"/>
    <s v="Electronics"/>
    <s v="Partially Delivered"/>
    <n v="1173"/>
    <n v="32.119999999999997"/>
    <n v="29.18"/>
    <m/>
    <s v="Yes"/>
    <n v="9"/>
    <s v="Delayed"/>
    <n v="3448.6199999999972"/>
  </r>
  <r>
    <x v="4"/>
    <d v="2022-06-04T00:00:00"/>
    <d v="2022-06-17T00:00:00"/>
    <s v="Packaging"/>
    <s v="Partially Delivered"/>
    <n v="851"/>
    <n v="20.440000000000001"/>
    <n v="19.22"/>
    <n v="22"/>
    <s v="Yes"/>
    <n v="13"/>
    <s v="Delayed"/>
    <n v="1038.2200000000021"/>
  </r>
  <r>
    <x v="4"/>
    <d v="2022-08-25T00:00:00"/>
    <d v="2022-09-07T00:00:00"/>
    <s v="MRO"/>
    <s v="Cancelled"/>
    <n v="1253"/>
    <n v="43.38"/>
    <n v="38.01"/>
    <n v="34"/>
    <s v="Yes"/>
    <n v="13"/>
    <s v="Delayed"/>
    <n v="6728.610000000006"/>
  </r>
  <r>
    <x v="0"/>
    <d v="2023-01-28T00:00:00"/>
    <d v="2023-02-15T00:00:00"/>
    <s v="Electronics"/>
    <s v="Delivered"/>
    <n v="1296"/>
    <n v="38"/>
    <n v="33.42"/>
    <n v="33"/>
    <s v="Yes"/>
    <n v="18"/>
    <s v="Delayed"/>
    <n v="5935.6799999999976"/>
  </r>
  <r>
    <x v="3"/>
    <d v="2023-12-12T00:00:00"/>
    <d v="2023-12-30T00:00:00"/>
    <s v="Raw Materials"/>
    <s v="Delivered"/>
    <n v="1979"/>
    <n v="40.880000000000003"/>
    <n v="39.46"/>
    <n v="221"/>
    <s v="Yes"/>
    <n v="18"/>
    <s v="Delayed"/>
    <n v="2810.1800000000035"/>
  </r>
  <r>
    <x v="2"/>
    <d v="2022-06-06T00:00:00"/>
    <d v="2022-06-19T00:00:00"/>
    <s v="Office Supplies"/>
    <s v="Delivered"/>
    <n v="811"/>
    <n v="31.8"/>
    <n v="30.33"/>
    <n v="58"/>
    <s v="Yes"/>
    <n v="13"/>
    <s v="Delayed"/>
    <n v="1192.1700000000019"/>
  </r>
  <r>
    <x v="0"/>
    <d v="2023-12-25T00:00:00"/>
    <d v="2024-01-12T00:00:00"/>
    <s v="Electronics"/>
    <s v="Delivered"/>
    <n v="1732"/>
    <n v="15.37"/>
    <n v="14.7"/>
    <n v="38"/>
    <s v="Yes"/>
    <n v="18"/>
    <s v="Delayed"/>
    <n v="1160.4399999999998"/>
  </r>
  <r>
    <x v="3"/>
    <d v="2022-08-08T00:00:00"/>
    <d v="2022-08-28T00:00:00"/>
    <s v="Packaging"/>
    <s v="Delivered"/>
    <n v="491"/>
    <n v="12.01"/>
    <n v="11.67"/>
    <n v="47"/>
    <s v="Yes"/>
    <n v="20"/>
    <s v="Delayed"/>
    <n v="166.93999999999994"/>
  </r>
  <r>
    <x v="2"/>
    <d v="2022-03-07T00:00:00"/>
    <d v="2022-03-11T00:00:00"/>
    <s v="Packaging"/>
    <s v="Cancelled"/>
    <n v="1681"/>
    <n v="99.88"/>
    <n v="96.38"/>
    <n v="90"/>
    <s v="Yes"/>
    <n v="4"/>
    <s v="On Time"/>
    <n v="5883.5"/>
  </r>
  <r>
    <x v="0"/>
    <d v="2023-03-01T00:00:00"/>
    <d v="2023-03-05T00:00:00"/>
    <s v="Raw Materials"/>
    <s v="Partially Delivered"/>
    <n v="818"/>
    <n v="51.89"/>
    <n v="47.85"/>
    <n v="12"/>
    <s v="Yes"/>
    <n v="4"/>
    <s v="On Time"/>
    <n v="3304.7199999999993"/>
  </r>
  <r>
    <x v="3"/>
    <d v="2023-02-22T00:00:00"/>
    <d v="2023-03-05T00:00:00"/>
    <s v="Office Supplies"/>
    <s v="Delivered"/>
    <n v="1065"/>
    <n v="47.49"/>
    <n v="41.42"/>
    <n v="113"/>
    <s v="Yes"/>
    <n v="11"/>
    <s v="Delayed"/>
    <n v="6464.55"/>
  </r>
  <r>
    <x v="2"/>
    <d v="2022-12-05T00:00:00"/>
    <d v="2022-12-17T00:00:00"/>
    <s v="Packaging"/>
    <s v="Delivered"/>
    <n v="1398"/>
    <n v="75.08"/>
    <n v="67.09"/>
    <n v="57"/>
    <s v="Yes"/>
    <n v="12"/>
    <s v="Delayed"/>
    <n v="11170.019999999993"/>
  </r>
  <r>
    <x v="3"/>
    <d v="2023-07-10T00:00:00"/>
    <d v="2023-07-17T00:00:00"/>
    <s v="Packaging"/>
    <s v="Delivered"/>
    <n v="565"/>
    <n v="32.31"/>
    <n v="29.76"/>
    <n v="60"/>
    <s v="Yes"/>
    <n v="7"/>
    <s v="On Time"/>
    <n v="1440.7500000000005"/>
  </r>
  <r>
    <x v="4"/>
    <d v="2023-04-23T00:00:00"/>
    <d v="2023-05-06T00:00:00"/>
    <s v="Packaging"/>
    <s v="Pending"/>
    <n v="1089"/>
    <n v="102.66"/>
    <n v="89.21"/>
    <n v="33"/>
    <s v="Yes"/>
    <n v="13"/>
    <s v="Delayed"/>
    <n v="14647.050000000003"/>
  </r>
  <r>
    <x v="1"/>
    <d v="2023-03-02T00:00:00"/>
    <d v="2023-03-04T00:00:00"/>
    <s v="Electronics"/>
    <s v="Delivered"/>
    <n v="841"/>
    <n v="86.43"/>
    <n v="83.77"/>
    <n v="125"/>
    <s v="No"/>
    <n v="2"/>
    <s v="On Time"/>
    <n v="2237.060000000009"/>
  </r>
  <r>
    <x v="1"/>
    <d v="2022-03-05T00:00:00"/>
    <d v="2022-03-16T00:00:00"/>
    <s v="Electronics"/>
    <s v="Delivered"/>
    <n v="385"/>
    <n v="18.23"/>
    <n v="17.739999999999998"/>
    <m/>
    <s v="Yes"/>
    <n v="11"/>
    <s v="Delayed"/>
    <n v="188.65000000000077"/>
  </r>
  <r>
    <x v="4"/>
    <d v="2022-07-31T00:00:00"/>
    <d v="2022-08-17T00:00:00"/>
    <s v="Office Supplies"/>
    <s v="Delivered"/>
    <n v="1832"/>
    <n v="49.01"/>
    <n v="41.86"/>
    <n v="52"/>
    <s v="Yes"/>
    <n v="17"/>
    <s v="Delayed"/>
    <n v="13098.799999999997"/>
  </r>
  <r>
    <x v="3"/>
    <d v="2023-03-07T00:00:00"/>
    <d v="2023-03-27T00:00:00"/>
    <s v="Raw Materials"/>
    <s v="Delivered"/>
    <n v="307"/>
    <n v="95.36"/>
    <n v="83.63"/>
    <n v="29"/>
    <s v="Yes"/>
    <n v="20"/>
    <s v="Delayed"/>
    <n v="3601.110000000001"/>
  </r>
  <r>
    <x v="4"/>
    <d v="2023-02-03T00:00:00"/>
    <d v="2023-02-08T00:00:00"/>
    <s v="Office Supplies"/>
    <s v="Delivered"/>
    <n v="546"/>
    <n v="101.2"/>
    <n v="97.82"/>
    <n v="21"/>
    <s v="Yes"/>
    <n v="5"/>
    <s v="On Time"/>
    <n v="1845.4800000000052"/>
  </r>
  <r>
    <x v="1"/>
    <d v="2023-08-22T00:00:00"/>
    <d v="2023-09-11T00:00:00"/>
    <s v="Raw Materials"/>
    <s v="Delivered"/>
    <n v="945"/>
    <n v="57.01"/>
    <n v="55.14"/>
    <n v="147"/>
    <s v="No"/>
    <n v="20"/>
    <s v="Delayed"/>
    <n v="1767.1499999999976"/>
  </r>
  <r>
    <x v="1"/>
    <d v="2023-12-14T00:00:00"/>
    <d v="2023-12-27T00:00:00"/>
    <s v="MRO"/>
    <s v="Pending"/>
    <n v="209"/>
    <n v="72.709999999999994"/>
    <n v="64.34"/>
    <n v="39"/>
    <s v="Yes"/>
    <n v="13"/>
    <s v="Delayed"/>
    <n v="1749.3299999999979"/>
  </r>
  <r>
    <x v="1"/>
    <d v="2023-08-13T00:00:00"/>
    <d v="2023-08-23T00:00:00"/>
    <s v="Raw Materials"/>
    <s v="Delivered"/>
    <n v="901"/>
    <n v="108.63"/>
    <n v="106.3"/>
    <n v="141"/>
    <s v="Yes"/>
    <n v="10"/>
    <s v="Delayed"/>
    <n v="2099.3299999999986"/>
  </r>
  <r>
    <x v="4"/>
    <d v="2023-01-25T00:00:00"/>
    <d v="2023-02-11T00:00:00"/>
    <s v="Packaging"/>
    <s v="Delivered"/>
    <n v="1737"/>
    <n v="32.700000000000003"/>
    <n v="31.02"/>
    <n v="48"/>
    <s v="Yes"/>
    <n v="17"/>
    <s v="Delayed"/>
    <n v="2918.1600000000058"/>
  </r>
  <r>
    <x v="3"/>
    <d v="2023-05-04T00:00:00"/>
    <d v="2023-05-22T00:00:00"/>
    <s v="Raw Materials"/>
    <s v="Delivered"/>
    <n v="1981"/>
    <n v="102.43"/>
    <n v="90.99"/>
    <n v="204"/>
    <s v="Yes"/>
    <n v="18"/>
    <s v="Delayed"/>
    <n v="22662.640000000025"/>
  </r>
  <r>
    <x v="4"/>
    <d v="2022-01-07T00:00:00"/>
    <d v="2022-01-26T00:00:00"/>
    <s v="MRO"/>
    <s v="Pending"/>
    <n v="739"/>
    <n v="68.47"/>
    <n v="66.09"/>
    <n v="19"/>
    <s v="Yes"/>
    <n v="19"/>
    <s v="Delayed"/>
    <n v="1758.8199999999965"/>
  </r>
  <r>
    <x v="3"/>
    <d v="2022-12-27T00:00:00"/>
    <d v="2022-12-28T00:00:00"/>
    <s v="Raw Materials"/>
    <s v="Delivered"/>
    <n v="1748"/>
    <n v="68.25"/>
    <n v="62.84"/>
    <n v="171"/>
    <s v="Yes"/>
    <n v="1"/>
    <s v="On Time"/>
    <n v="9456.6799999999948"/>
  </r>
  <r>
    <x v="1"/>
    <d v="2022-11-02T00:00:00"/>
    <d v="2022-11-06T00:00:00"/>
    <s v="Office Supplies"/>
    <s v="Cancelled"/>
    <n v="429"/>
    <n v="58.95"/>
    <n v="55.35"/>
    <n v="59"/>
    <s v="No"/>
    <n v="4"/>
    <s v="On Time"/>
    <n v="1544.4000000000005"/>
  </r>
  <r>
    <x v="3"/>
    <d v="2023-03-06T00:00:00"/>
    <d v="2023-03-07T00:00:00"/>
    <s v="Packaging"/>
    <s v="Delivered"/>
    <n v="1006"/>
    <n v="27.7"/>
    <n v="23.66"/>
    <n v="101"/>
    <s v="No"/>
    <n v="1"/>
    <s v="On Time"/>
    <n v="4064.2399999999993"/>
  </r>
  <r>
    <x v="3"/>
    <d v="2023-07-06T00:00:00"/>
    <d v="2023-07-15T00:00:00"/>
    <s v="Electronics"/>
    <s v="Partially Delivered"/>
    <n v="740"/>
    <n v="32.53"/>
    <n v="29.35"/>
    <n v="84"/>
    <s v="Yes"/>
    <n v="9"/>
    <s v="Delayed"/>
    <n v="2353.1999999999998"/>
  </r>
  <r>
    <x v="1"/>
    <d v="2023-09-10T00:00:00"/>
    <d v="2023-09-29T00:00:00"/>
    <s v="Office Supplies"/>
    <s v="Cancelled"/>
    <n v="1686"/>
    <n v="88.18"/>
    <n v="77.150000000000006"/>
    <m/>
    <s v="Yes"/>
    <n v="19"/>
    <s v="Delayed"/>
    <n v="18596.580000000002"/>
  </r>
  <r>
    <x v="4"/>
    <d v="2022-08-14T00:00:00"/>
    <d v="2022-08-16T00:00:00"/>
    <s v="Raw Materials"/>
    <s v="Cancelled"/>
    <n v="1341"/>
    <n v="42.96"/>
    <n v="41.75"/>
    <n v="39"/>
    <s v="Yes"/>
    <n v="2"/>
    <s v="On Time"/>
    <n v="1622.610000000001"/>
  </r>
  <r>
    <x v="0"/>
    <d v="2023-05-15T00:00:00"/>
    <d v="2023-05-21T00:00:00"/>
    <s v="MRO"/>
    <s v="Cancelled"/>
    <n v="1908"/>
    <n v="16.420000000000002"/>
    <n v="15.31"/>
    <n v="36"/>
    <s v="Yes"/>
    <n v="6"/>
    <s v="On Time"/>
    <n v="2117.8800000000024"/>
  </r>
  <r>
    <x v="2"/>
    <d v="2022-08-13T00:00:00"/>
    <d v="2022-09-02T00:00:00"/>
    <s v="MRO"/>
    <s v="Partially Delivered"/>
    <n v="1650"/>
    <n v="100.62"/>
    <n v="90.45"/>
    <n v="85"/>
    <s v="Yes"/>
    <n v="20"/>
    <s v="Delayed"/>
    <n v="16780.500000000004"/>
  </r>
  <r>
    <x v="0"/>
    <d v="2022-10-07T00:00:00"/>
    <d v="2022-10-20T00:00:00"/>
    <s v="MRO"/>
    <s v="Delivered"/>
    <n v="1490"/>
    <n v="93.57"/>
    <n v="81.680000000000007"/>
    <n v="29"/>
    <s v="Yes"/>
    <n v="13"/>
    <s v="Delayed"/>
    <n v="17716.09999999998"/>
  </r>
  <r>
    <x v="1"/>
    <d v="2023-03-23T00:00:00"/>
    <d v="2023-03-31T00:00:00"/>
    <s v="Raw Materials"/>
    <s v="Delivered"/>
    <n v="1241"/>
    <n v="100.04"/>
    <n v="97.56"/>
    <n v="187"/>
    <s v="Yes"/>
    <n v="8"/>
    <s v="Delayed"/>
    <n v="3077.6800000000048"/>
  </r>
  <r>
    <x v="3"/>
    <d v="2023-05-13T00:00:00"/>
    <d v="2023-05-17T00:00:00"/>
    <s v="MRO"/>
    <s v="Delivered"/>
    <n v="1915"/>
    <n v="107.51"/>
    <n v="102.66"/>
    <n v="184"/>
    <s v="Yes"/>
    <n v="4"/>
    <s v="On Time"/>
    <n v="9287.7500000000164"/>
  </r>
  <r>
    <x v="3"/>
    <d v="2022-01-30T00:00:00"/>
    <d v="2022-02-14T00:00:00"/>
    <s v="Raw Materials"/>
    <s v="Delivered"/>
    <n v="1116"/>
    <n v="25.65"/>
    <n v="24.28"/>
    <n v="121"/>
    <s v="Yes"/>
    <n v="15"/>
    <s v="Delayed"/>
    <n v="1528.9199999999971"/>
  </r>
  <r>
    <x v="1"/>
    <d v="2023-02-03T00:00:00"/>
    <d v="2023-02-08T00:00:00"/>
    <s v="Raw Materials"/>
    <s v="Delivered"/>
    <n v="1629"/>
    <n v="48.63"/>
    <n v="43.28"/>
    <n v="260"/>
    <s v="Yes"/>
    <n v="5"/>
    <s v="On Time"/>
    <n v="8715.1500000000015"/>
  </r>
  <r>
    <x v="4"/>
    <d v="2022-12-11T00:00:00"/>
    <d v="2022-12-18T00:00:00"/>
    <s v="Office Supplies"/>
    <s v="Delivered"/>
    <n v="334"/>
    <n v="82.54"/>
    <n v="74.63"/>
    <m/>
    <s v="Yes"/>
    <n v="7"/>
    <s v="On Time"/>
    <n v="2641.9400000000037"/>
  </r>
  <r>
    <x v="4"/>
    <d v="2023-11-16T00:00:00"/>
    <d v="2023-12-06T00:00:00"/>
    <s v="Packaging"/>
    <s v="Delivered"/>
    <n v="446"/>
    <n v="80.63"/>
    <n v="70.37"/>
    <m/>
    <s v="Yes"/>
    <n v="20"/>
    <s v="Delayed"/>
    <n v="4575.9599999999955"/>
  </r>
  <r>
    <x v="1"/>
    <d v="2023-02-19T00:00:00"/>
    <d v="2023-02-21T00:00:00"/>
    <s v="Packaging"/>
    <s v="Delivered"/>
    <n v="1680"/>
    <n v="88.85"/>
    <n v="87.53"/>
    <m/>
    <s v="Yes"/>
    <n v="2"/>
    <s v="On Time"/>
    <n v="2217.5999999999885"/>
  </r>
  <r>
    <x v="1"/>
    <d v="2022-06-19T00:00:00"/>
    <d v="2022-07-06T00:00:00"/>
    <s v="Electronics"/>
    <s v="Delivered"/>
    <n v="1375"/>
    <n v="30.95"/>
    <n v="30.02"/>
    <n v="223"/>
    <s v="Yes"/>
    <n v="17"/>
    <s v="Delayed"/>
    <n v="1278.7499999999995"/>
  </r>
  <r>
    <x v="1"/>
    <d v="2023-04-24T00:00:00"/>
    <d v="2023-05-05T00:00:00"/>
    <s v="Electronics"/>
    <s v="Partially Delivered"/>
    <n v="1971"/>
    <n v="32.4"/>
    <n v="30.48"/>
    <n v="321"/>
    <s v="Yes"/>
    <n v="11"/>
    <s v="Delayed"/>
    <n v="3784.3199999999965"/>
  </r>
  <r>
    <x v="1"/>
    <d v="2023-09-30T00:00:00"/>
    <d v="2023-10-13T00:00:00"/>
    <s v="MRO"/>
    <s v="Cancelled"/>
    <n v="548"/>
    <n v="69.7"/>
    <n v="61.87"/>
    <n v="90"/>
    <s v="Yes"/>
    <n v="13"/>
    <s v="Delayed"/>
    <n v="4290.8400000000029"/>
  </r>
  <r>
    <x v="3"/>
    <d v="2023-07-01T00:00:00"/>
    <d v="2023-07-07T00:00:00"/>
    <s v="MRO"/>
    <s v="Delivered"/>
    <n v="803"/>
    <n v="67.81"/>
    <n v="61.53"/>
    <n v="78"/>
    <s v="Yes"/>
    <n v="6"/>
    <s v="On Time"/>
    <n v="5042.8400000000011"/>
  </r>
  <r>
    <x v="0"/>
    <d v="2022-01-28T00:00:00"/>
    <d v="2022-02-15T00:00:00"/>
    <s v="MRO"/>
    <s v="Delivered"/>
    <n v="84"/>
    <n v="18.23"/>
    <n v="15.55"/>
    <n v="0"/>
    <s v="Yes"/>
    <n v="18"/>
    <s v="Delayed"/>
    <n v="225.11999999999998"/>
  </r>
  <r>
    <x v="4"/>
    <d v="2023-02-08T00:00:00"/>
    <d v="2023-02-20T00:00:00"/>
    <s v="Packaging"/>
    <s v="Delivered"/>
    <n v="776"/>
    <n v="94.75"/>
    <n v="90.89"/>
    <n v="19"/>
    <s v="Yes"/>
    <n v="12"/>
    <s v="Delayed"/>
    <n v="2995.3599999999997"/>
  </r>
  <r>
    <x v="0"/>
    <d v="2023-08-30T00:00:00"/>
    <d v="2023-09-08T00:00:00"/>
    <s v="MRO"/>
    <s v="Delivered"/>
    <n v="898"/>
    <n v="37.119999999999997"/>
    <n v="35.54"/>
    <n v="18"/>
    <s v="No"/>
    <n v="9"/>
    <s v="Delayed"/>
    <n v="1418.8399999999986"/>
  </r>
  <r>
    <x v="3"/>
    <d v="2023-08-01T00:00:00"/>
    <d v="2023-08-08T00:00:00"/>
    <s v="Office Supplies"/>
    <s v="Cancelled"/>
    <n v="139"/>
    <n v="23.71"/>
    <n v="20.18"/>
    <n v="14"/>
    <s v="Yes"/>
    <n v="7"/>
    <s v="On Time"/>
    <n v="490.67000000000019"/>
  </r>
  <r>
    <x v="0"/>
    <d v="2022-01-28T00:00:00"/>
    <d v="2022-02-07T00:00:00"/>
    <s v="MRO"/>
    <s v="Delivered"/>
    <n v="654"/>
    <n v="96.01"/>
    <n v="90.31"/>
    <n v="10"/>
    <s v="Yes"/>
    <n v="10"/>
    <s v="Delayed"/>
    <n v="3727.800000000002"/>
  </r>
  <r>
    <x v="2"/>
    <d v="2022-03-27T00:00:00"/>
    <d v="2022-04-06T00:00:00"/>
    <s v="MRO"/>
    <s v="Delivered"/>
    <n v="1995"/>
    <n v="88.47"/>
    <n v="82.65"/>
    <n v="87"/>
    <s v="No"/>
    <n v="10"/>
    <s v="Delayed"/>
    <n v="11610.899999999987"/>
  </r>
  <r>
    <x v="3"/>
    <d v="2023-10-21T00:00:00"/>
    <d v="2023-10-28T00:00:00"/>
    <s v="MRO"/>
    <s v="Delivered"/>
    <n v="1019"/>
    <n v="91.56"/>
    <n v="77.930000000000007"/>
    <n v="111"/>
    <s v="No"/>
    <n v="7"/>
    <s v="On Time"/>
    <n v="13888.969999999996"/>
  </r>
  <r>
    <x v="4"/>
    <d v="2023-03-15T00:00:00"/>
    <d v="2023-03-31T00:00:00"/>
    <s v="Packaging"/>
    <s v="Pending"/>
    <n v="1675"/>
    <n v="73.8"/>
    <n v="65.34"/>
    <n v="42"/>
    <s v="Yes"/>
    <n v="16"/>
    <s v="Delayed"/>
    <n v="14170.499999999989"/>
  </r>
  <r>
    <x v="2"/>
    <d v="2022-05-19T00:00:00"/>
    <d v="2022-05-31T00:00:00"/>
    <s v="Raw Materials"/>
    <s v="Pending"/>
    <n v="1071"/>
    <n v="60.77"/>
    <n v="58.5"/>
    <m/>
    <s v="Yes"/>
    <n v="12"/>
    <s v="Delayed"/>
    <n v="2431.1700000000033"/>
  </r>
  <r>
    <x v="3"/>
    <d v="2023-04-18T00:00:00"/>
    <d v="2023-04-27T00:00:00"/>
    <s v="Office Supplies"/>
    <s v="Delivered"/>
    <n v="467"/>
    <n v="19.170000000000002"/>
    <n v="17.11"/>
    <n v="49"/>
    <s v="Yes"/>
    <n v="9"/>
    <s v="Delayed"/>
    <n v="962.02000000000112"/>
  </r>
  <r>
    <x v="1"/>
    <d v="2022-07-06T00:00:00"/>
    <d v="2022-07-25T00:00:00"/>
    <s v="MRO"/>
    <s v="Pending"/>
    <n v="164"/>
    <n v="48.16"/>
    <n v="47.46"/>
    <n v="27"/>
    <s v="Yes"/>
    <n v="19"/>
    <s v="Delayed"/>
    <n v="114.7999999999993"/>
  </r>
  <r>
    <x v="4"/>
    <d v="2022-02-21T00:00:00"/>
    <d v="2022-03-06T00:00:00"/>
    <s v="Electronics"/>
    <s v="Cancelled"/>
    <n v="666"/>
    <n v="43.76"/>
    <n v="41.13"/>
    <n v="18"/>
    <s v="Yes"/>
    <n v="13"/>
    <s v="Delayed"/>
    <n v="1751.579999999997"/>
  </r>
  <r>
    <x v="1"/>
    <d v="2022-09-24T00:00:00"/>
    <d v="2022-10-07T00:00:00"/>
    <s v="Packaging"/>
    <s v="Partially Delivered"/>
    <n v="1976"/>
    <n v="34.71"/>
    <n v="31.56"/>
    <n v="286"/>
    <s v="No"/>
    <n v="13"/>
    <s v="Delayed"/>
    <n v="6224.4000000000042"/>
  </r>
  <r>
    <x v="4"/>
    <d v="2023-01-24T00:00:00"/>
    <d v="2023-01-29T00:00:00"/>
    <s v="MRO"/>
    <s v="Delivered"/>
    <n v="1269"/>
    <n v="79.61"/>
    <n v="71.86"/>
    <n v="47"/>
    <s v="Yes"/>
    <n v="5"/>
    <s v="On Time"/>
    <n v="9834.75"/>
  </r>
  <r>
    <x v="4"/>
    <d v="2022-12-02T00:00:00"/>
    <d v="2022-12-12T00:00:00"/>
    <s v="MRO"/>
    <s v="Delivered"/>
    <n v="875"/>
    <n v="57.63"/>
    <n v="51.8"/>
    <n v="16"/>
    <s v="Yes"/>
    <n v="10"/>
    <s v="Delayed"/>
    <n v="5101.2500000000045"/>
  </r>
  <r>
    <x v="4"/>
    <d v="2023-04-11T00:00:00"/>
    <d v="2023-04-26T00:00:00"/>
    <s v="Office Supplies"/>
    <s v="Partially Delivered"/>
    <n v="1699"/>
    <n v="32.049999999999997"/>
    <n v="29.34"/>
    <n v="69"/>
    <s v="Yes"/>
    <n v="15"/>
    <s v="Delayed"/>
    <n v="4604.2899999999954"/>
  </r>
  <r>
    <x v="0"/>
    <d v="2022-12-01T00:00:00"/>
    <d v="2022-12-17T00:00:00"/>
    <s v="Electronics"/>
    <s v="Delivered"/>
    <n v="1566"/>
    <n v="75.430000000000007"/>
    <n v="71.27"/>
    <n v="27"/>
    <s v="Yes"/>
    <n v="16"/>
    <s v="Delayed"/>
    <n v="6514.5600000000168"/>
  </r>
  <r>
    <x v="2"/>
    <d v="2022-12-12T00:00:00"/>
    <d v="2022-12-30T00:00:00"/>
    <s v="Electronics"/>
    <s v="Delivered"/>
    <n v="1148"/>
    <n v="17.78"/>
    <n v="17.16"/>
    <n v="61"/>
    <s v="Yes"/>
    <n v="18"/>
    <s v="Delayed"/>
    <n v="711.76000000000113"/>
  </r>
  <r>
    <x v="4"/>
    <d v="2023-01-24T00:00:00"/>
    <d v="2023-02-11T00:00:00"/>
    <s v="Office Supplies"/>
    <s v="Delivered"/>
    <n v="462"/>
    <n v="91.81"/>
    <n v="83.14"/>
    <n v="11"/>
    <s v="Yes"/>
    <n v="18"/>
    <s v="Delayed"/>
    <n v="4005.5400000000009"/>
  </r>
  <r>
    <x v="2"/>
    <d v="2022-10-12T00:00:00"/>
    <d v="2022-10-17T00:00:00"/>
    <s v="Packaging"/>
    <s v="Delivered"/>
    <n v="1449"/>
    <n v="57.02"/>
    <n v="49.28"/>
    <n v="71"/>
    <s v="Yes"/>
    <n v="5"/>
    <s v="On Time"/>
    <n v="11215.260000000002"/>
  </r>
  <r>
    <x v="4"/>
    <d v="2023-03-08T00:00:00"/>
    <d v="2023-03-27T00:00:00"/>
    <s v="MRO"/>
    <s v="Delivered"/>
    <n v="1493"/>
    <n v="56.98"/>
    <n v="52.51"/>
    <n v="43"/>
    <s v="Yes"/>
    <n v="19"/>
    <s v="Delayed"/>
    <n v="6673.7099999999982"/>
  </r>
  <r>
    <x v="0"/>
    <d v="2022-09-16T00:00:00"/>
    <d v="2022-09-18T00:00:00"/>
    <s v="Office Supplies"/>
    <s v="Delivered"/>
    <n v="778"/>
    <n v="65.849999999999994"/>
    <n v="62.08"/>
    <m/>
    <s v="No"/>
    <n v="2"/>
    <s v="On Time"/>
    <n v="2933.0599999999968"/>
  </r>
  <r>
    <x v="1"/>
    <d v="2022-03-25T00:00:00"/>
    <d v="2022-04-11T00:00:00"/>
    <s v="Packaging"/>
    <s v="Partially Delivered"/>
    <n v="1350"/>
    <n v="85.06"/>
    <n v="82.34"/>
    <m/>
    <s v="No"/>
    <n v="17"/>
    <s v="Delayed"/>
    <n v="3671.9999999999986"/>
  </r>
  <r>
    <x v="4"/>
    <d v="2023-04-27T00:00:00"/>
    <d v="2023-05-05T00:00:00"/>
    <s v="Packaging"/>
    <s v="Delivered"/>
    <n v="1070"/>
    <n v="44.4"/>
    <n v="40.07"/>
    <n v="26"/>
    <s v="Yes"/>
    <n v="8"/>
    <s v="Delayed"/>
    <n v="4633.0999999999985"/>
  </r>
  <r>
    <x v="3"/>
    <d v="2022-01-20T00:00:00"/>
    <d v="2022-02-03T00:00:00"/>
    <s v="Packaging"/>
    <s v="Pending"/>
    <n v="810"/>
    <n v="71.02"/>
    <n v="66.8"/>
    <n v="73"/>
    <s v="Yes"/>
    <n v="14"/>
    <s v="Delayed"/>
    <n v="3418.1999999999989"/>
  </r>
  <r>
    <x v="1"/>
    <d v="2023-07-07T00:00:00"/>
    <d v="2023-07-23T00:00:00"/>
    <s v="Packaging"/>
    <s v="Cancelled"/>
    <n v="725"/>
    <n v="66.400000000000006"/>
    <n v="62.1"/>
    <n v="118"/>
    <s v="Yes"/>
    <n v="16"/>
    <s v="Delayed"/>
    <n v="3117.5000000000032"/>
  </r>
  <r>
    <x v="0"/>
    <d v="2022-02-23T00:00:00"/>
    <d v="2022-02-28T00:00:00"/>
    <s v="Electronics"/>
    <s v="Delivered"/>
    <n v="1467"/>
    <n v="34.200000000000003"/>
    <n v="30.5"/>
    <n v="25"/>
    <s v="Yes"/>
    <n v="5"/>
    <s v="On Time"/>
    <n v="5427.9000000000042"/>
  </r>
  <r>
    <x v="3"/>
    <d v="2022-12-25T00:00:00"/>
    <d v="2023-01-12T00:00:00"/>
    <s v="Packaging"/>
    <s v="Delivered"/>
    <n v="1942"/>
    <n v="93.98"/>
    <n v="81.31"/>
    <n v="198"/>
    <s v="Yes"/>
    <n v="18"/>
    <s v="Delayed"/>
    <n v="24605.140000000003"/>
  </r>
  <r>
    <x v="0"/>
    <d v="2023-10-28T00:00:00"/>
    <d v="2023-11-13T00:00:00"/>
    <s v="MRO"/>
    <s v="Delivered"/>
    <n v="969"/>
    <n v="76.53"/>
    <n v="75.64"/>
    <n v="30"/>
    <s v="Yes"/>
    <n v="16"/>
    <s v="Delayed"/>
    <n v="862.41000000000054"/>
  </r>
  <r>
    <x v="1"/>
    <d v="2022-03-12T00:00:00"/>
    <d v="2022-03-19T00:00:00"/>
    <s v="MRO"/>
    <s v="Delivered"/>
    <n v="241"/>
    <n v="87.42"/>
    <n v="82.15"/>
    <m/>
    <s v="Yes"/>
    <n v="7"/>
    <s v="On Time"/>
    <n v="1270.069999999999"/>
  </r>
  <r>
    <x v="2"/>
    <d v="2023-10-30T00:00:00"/>
    <d v="2023-11-09T00:00:00"/>
    <s v="Raw Materials"/>
    <s v="Delivered"/>
    <n v="788"/>
    <n v="97.3"/>
    <n v="94.44"/>
    <n v="32"/>
    <s v="Yes"/>
    <n v="10"/>
    <s v="Delayed"/>
    <n v="2253.6799999999994"/>
  </r>
  <r>
    <x v="2"/>
    <d v="2022-02-11T00:00:00"/>
    <d v="2022-02-13T00:00:00"/>
    <s v="Office Supplies"/>
    <s v="Delivered"/>
    <n v="1762"/>
    <n v="74.12"/>
    <n v="65.709999999999994"/>
    <n v="94"/>
    <s v="Yes"/>
    <n v="2"/>
    <s v="On Time"/>
    <n v="14818.420000000018"/>
  </r>
  <r>
    <x v="1"/>
    <d v="2022-09-11T00:00:00"/>
    <d v="2022-09-30T00:00:00"/>
    <s v="Office Supplies"/>
    <s v="Delivered"/>
    <n v="1621"/>
    <n v="75.680000000000007"/>
    <n v="73.78"/>
    <n v="226"/>
    <s v="No"/>
    <n v="19"/>
    <s v="Delayed"/>
    <n v="3079.9000000000092"/>
  </r>
  <r>
    <x v="0"/>
    <d v="2022-07-24T00:00:00"/>
    <d v="2022-07-26T00:00:00"/>
    <s v="Packaging"/>
    <s v="Delivered"/>
    <n v="1027"/>
    <n v="73.349999999999994"/>
    <n v="65.42"/>
    <n v="24"/>
    <s v="No"/>
    <n v="2"/>
    <s v="On Time"/>
    <n v="8144.1099999999924"/>
  </r>
  <r>
    <x v="3"/>
    <d v="2023-09-29T00:00:00"/>
    <d v="2023-10-05T00:00:00"/>
    <s v="Packaging"/>
    <s v="Delivered"/>
    <n v="145"/>
    <n v="85.52"/>
    <n v="81.86"/>
    <n v="11"/>
    <s v="No"/>
    <n v="6"/>
    <s v="On Time"/>
    <n v="530.69999999999948"/>
  </r>
  <r>
    <x v="2"/>
    <d v="2022-09-02T00:00:00"/>
    <d v="2022-09-15T00:00:00"/>
    <s v="Electronics"/>
    <s v="Delivered"/>
    <n v="712"/>
    <n v="92.85"/>
    <n v="89.39"/>
    <n v="43"/>
    <s v="Yes"/>
    <n v="13"/>
    <s v="Delayed"/>
    <n v="2463.5199999999954"/>
  </r>
  <r>
    <x v="4"/>
    <d v="2022-05-10T00:00:00"/>
    <d v="2022-05-16T00:00:00"/>
    <s v="Electronics"/>
    <s v="Delivered"/>
    <n v="1263"/>
    <n v="90.24"/>
    <n v="86.84"/>
    <n v="28"/>
    <s v="Yes"/>
    <n v="6"/>
    <s v="On Time"/>
    <n v="4294.1999999999889"/>
  </r>
  <r>
    <x v="3"/>
    <d v="2023-08-01T00:00:00"/>
    <d v="2023-08-02T00:00:00"/>
    <s v="Electronics"/>
    <s v="Delivered"/>
    <n v="1442"/>
    <n v="43.98"/>
    <n v="41.82"/>
    <n v="140"/>
    <s v="No"/>
    <n v="1"/>
    <s v="On Time"/>
    <n v="3114.7199999999953"/>
  </r>
  <r>
    <x v="3"/>
    <d v="2022-08-12T00:00:00"/>
    <d v="2022-09-01T00:00:00"/>
    <s v="Office Supplies"/>
    <s v="Pending"/>
    <n v="1768"/>
    <n v="79.61"/>
    <n v="74.97"/>
    <n v="207"/>
    <s v="No"/>
    <n v="20"/>
    <s v="Delayed"/>
    <n v="8203.52"/>
  </r>
  <r>
    <x v="3"/>
    <d v="2023-04-22T00:00:00"/>
    <d v="2023-05-03T00:00:00"/>
    <s v="Electronics"/>
    <s v="Partially Delivered"/>
    <n v="1598"/>
    <n v="26.3"/>
    <n v="26.03"/>
    <n v="154"/>
    <s v="No"/>
    <n v="11"/>
    <s v="Delayed"/>
    <n v="431.4599999999993"/>
  </r>
  <r>
    <x v="0"/>
    <d v="2023-12-18T00:00:00"/>
    <d v="2024-01-05T00:00:00"/>
    <s v="MRO"/>
    <s v="Cancelled"/>
    <n v="328"/>
    <n v="93.23"/>
    <n v="82.63"/>
    <n v="6"/>
    <s v="Yes"/>
    <n v="18"/>
    <s v="Delayed"/>
    <n v="3476.8000000000029"/>
  </r>
  <r>
    <x v="4"/>
    <d v="2022-09-20T00:00:00"/>
    <d v="2022-09-25T00:00:00"/>
    <s v="Packaging"/>
    <s v="Delivered"/>
    <n v="266"/>
    <n v="88.29"/>
    <n v="80.22"/>
    <n v="4"/>
    <s v="Yes"/>
    <n v="5"/>
    <s v="On Time"/>
    <n v="2146.6200000000022"/>
  </r>
  <r>
    <x v="2"/>
    <d v="2023-01-13T00:00:00"/>
    <d v="2023-01-28T00:00:00"/>
    <s v="Raw Materials"/>
    <s v="Delivered"/>
    <n v="916"/>
    <n v="59.01"/>
    <n v="53.37"/>
    <n v="47"/>
    <s v="Yes"/>
    <n v="15"/>
    <s v="Delayed"/>
    <n v="5166.2400000000007"/>
  </r>
  <r>
    <x v="4"/>
    <d v="2022-06-21T00:00:00"/>
    <d v="2022-06-25T00:00:00"/>
    <s v="Packaging"/>
    <s v="Cancelled"/>
    <n v="922"/>
    <n v="10.84"/>
    <n v="9.27"/>
    <n v="29"/>
    <s v="Yes"/>
    <n v="4"/>
    <s v="On Time"/>
    <n v="1447.5400000000002"/>
  </r>
  <r>
    <x v="2"/>
    <d v="2023-09-13T00:00:00"/>
    <d v="2023-09-28T00:00:00"/>
    <s v="Packaging"/>
    <s v="Delivered"/>
    <n v="1871"/>
    <n v="39.42"/>
    <n v="37.409999999999997"/>
    <n v="101"/>
    <s v="No"/>
    <n v="15"/>
    <s v="Delayed"/>
    <n v="3760.7100000000096"/>
  </r>
  <r>
    <x v="4"/>
    <d v="2023-09-14T00:00:00"/>
    <d v="2023-09-20T00:00:00"/>
    <s v="Raw Materials"/>
    <s v="Delivered"/>
    <n v="1346"/>
    <n v="72.08"/>
    <n v="67.040000000000006"/>
    <n v="38"/>
    <s v="Yes"/>
    <n v="6"/>
    <s v="On Time"/>
    <n v="6783.8399999999892"/>
  </r>
  <r>
    <x v="4"/>
    <d v="2022-04-28T00:00:00"/>
    <d v="2022-05-09T00:00:00"/>
    <s v="Electronics"/>
    <s v="Delivered"/>
    <n v="1954"/>
    <n v="99.78"/>
    <n v="87.47"/>
    <n v="57"/>
    <s v="Yes"/>
    <n v="11"/>
    <s v="Delayed"/>
    <n v="24053.740000000005"/>
  </r>
  <r>
    <x v="3"/>
    <d v="2022-06-17T00:00:00"/>
    <d v="2022-07-06T00:00:00"/>
    <s v="Electronics"/>
    <s v="Delivered"/>
    <n v="111"/>
    <n v="68.53"/>
    <n v="65.22"/>
    <n v="11"/>
    <s v="Yes"/>
    <n v="19"/>
    <s v="Delayed"/>
    <n v="367.41000000000025"/>
  </r>
  <r>
    <x v="2"/>
    <d v="2022-11-15T00:00:00"/>
    <d v="2022-11-22T00:00:00"/>
    <s v="Office Supplies"/>
    <s v="Pending"/>
    <n v="645"/>
    <n v="35.049999999999997"/>
    <n v="30.88"/>
    <n v="27"/>
    <s v="Yes"/>
    <n v="7"/>
    <s v="On Time"/>
    <n v="2689.6499999999987"/>
  </r>
  <r>
    <x v="2"/>
    <d v="2022-04-21T00:00:00"/>
    <d v="2022-05-04T00:00:00"/>
    <s v="Electronics"/>
    <s v="Cancelled"/>
    <n v="1953"/>
    <n v="68.069999999999993"/>
    <n v="62.95"/>
    <n v="87"/>
    <s v="Yes"/>
    <n v="13"/>
    <s v="Delayed"/>
    <n v="9999.3599999999806"/>
  </r>
  <r>
    <x v="2"/>
    <d v="2023-08-16T00:00:00"/>
    <d v="2023-09-02T00:00:00"/>
    <s v="Electronics"/>
    <s v="Delivered"/>
    <n v="778"/>
    <n v="64.17"/>
    <n v="61.6"/>
    <n v="47"/>
    <s v="Yes"/>
    <n v="17"/>
    <s v="Delayed"/>
    <n v="1999.4600000000003"/>
  </r>
  <r>
    <x v="4"/>
    <d v="2022-01-27T00:00:00"/>
    <d v="2022-02-09T00:00:00"/>
    <s v="Office Supplies"/>
    <s v="Delivered"/>
    <n v="1415"/>
    <n v="80.19"/>
    <n v="78.34"/>
    <m/>
    <s v="Yes"/>
    <n v="13"/>
    <s v="Delayed"/>
    <n v="2617.7499999999918"/>
  </r>
  <r>
    <x v="2"/>
    <d v="2022-11-16T00:00:00"/>
    <d v="2022-11-22T00:00:00"/>
    <s v="Raw Materials"/>
    <s v="Delivered"/>
    <n v="446"/>
    <n v="20.61"/>
    <n v="19.46"/>
    <n v="14"/>
    <s v="Yes"/>
    <n v="6"/>
    <s v="On Time"/>
    <n v="512.89999999999941"/>
  </r>
  <r>
    <x v="0"/>
    <d v="2023-11-25T00:00:00"/>
    <d v="2023-12-03T00:00:00"/>
    <s v="Electronics"/>
    <s v="Pending"/>
    <n v="1092"/>
    <n v="65.17"/>
    <n v="63.11"/>
    <n v="21"/>
    <s v="Yes"/>
    <n v="8"/>
    <s v="Delayed"/>
    <n v="2249.5200000000023"/>
  </r>
  <r>
    <x v="3"/>
    <d v="2023-01-20T00:00:00"/>
    <d v="2023-02-02T00:00:00"/>
    <s v="Electronics"/>
    <s v="Delivered"/>
    <n v="226"/>
    <n v="102.47"/>
    <n v="99.16"/>
    <n v="28"/>
    <s v="Yes"/>
    <n v="13"/>
    <s v="Delayed"/>
    <n v="748.06000000000051"/>
  </r>
  <r>
    <x v="1"/>
    <d v="2023-02-11T00:00:00"/>
    <d v="2023-02-20T00:00:00"/>
    <s v="Electronics"/>
    <s v="Delivered"/>
    <n v="1685"/>
    <n v="43.42"/>
    <n v="42.24"/>
    <n v="262"/>
    <s v="Yes"/>
    <n v="9"/>
    <s v="Delayed"/>
    <n v="1988.2999999999995"/>
  </r>
  <r>
    <x v="2"/>
    <d v="2022-03-19T00:00:00"/>
    <d v="2022-04-07T00:00:00"/>
    <s v="Raw Materials"/>
    <s v="Delivered"/>
    <n v="494"/>
    <n v="94.82"/>
    <n v="81.89"/>
    <n v="29"/>
    <s v="Yes"/>
    <n v="19"/>
    <s v="Delayed"/>
    <n v="6387.4199999999964"/>
  </r>
  <r>
    <x v="3"/>
    <d v="2023-08-30T00:00:00"/>
    <d v="2023-09-11T00:00:00"/>
    <s v="MRO"/>
    <s v="Delivered"/>
    <n v="1306"/>
    <n v="21.05"/>
    <n v="18.27"/>
    <n v="128"/>
    <s v="Yes"/>
    <n v="12"/>
    <s v="Delayed"/>
    <n v="3630.6800000000017"/>
  </r>
  <r>
    <x v="3"/>
    <d v="2023-12-09T00:00:00"/>
    <d v="2023-12-11T00:00:00"/>
    <s v="Office Supplies"/>
    <s v="Delivered"/>
    <n v="1988"/>
    <n v="105.2"/>
    <n v="93.23"/>
    <n v="187"/>
    <s v="Yes"/>
    <n v="2"/>
    <s v="On Time"/>
    <n v="23796.359999999997"/>
  </r>
  <r>
    <x v="5"/>
    <m/>
    <m/>
    <m/>
    <m/>
    <m/>
    <m/>
    <m/>
    <m/>
    <m/>
    <m/>
    <m/>
    <m/>
  </r>
  <r>
    <x v="5"/>
    <m/>
    <m/>
    <m/>
    <m/>
    <m/>
    <m/>
    <m/>
    <m/>
    <m/>
    <m/>
    <m/>
    <m/>
  </r>
  <r>
    <x v="5"/>
    <m/>
    <m/>
    <m/>
    <m/>
    <m/>
    <m/>
    <m/>
    <m/>
    <m/>
    <m/>
    <m/>
    <m/>
  </r>
  <r>
    <x v="5"/>
    <m/>
    <m/>
    <m/>
    <m/>
    <m/>
    <m/>
    <m/>
    <m/>
    <m/>
    <m/>
    <m/>
    <m/>
  </r>
  <r>
    <x v="5"/>
    <m/>
    <m/>
    <m/>
    <m/>
    <m/>
    <m/>
    <m/>
    <m/>
    <m/>
    <m/>
    <m/>
    <m/>
  </r>
  <r>
    <x v="5"/>
    <m/>
    <m/>
    <m/>
    <m/>
    <m/>
    <m/>
    <m/>
    <m/>
    <m/>
    <m/>
    <m/>
    <m/>
  </r>
  <r>
    <x v="5"/>
    <m/>
    <m/>
    <m/>
    <m/>
    <m/>
    <m/>
    <m/>
    <m/>
    <m/>
    <m/>
    <m/>
    <m/>
  </r>
  <r>
    <x v="5"/>
    <m/>
    <m/>
    <m/>
    <m/>
    <m/>
    <m/>
    <m/>
    <m/>
    <m/>
    <m/>
    <m/>
    <m/>
  </r>
  <r>
    <x v="5"/>
    <m/>
    <m/>
    <m/>
    <m/>
    <m/>
    <m/>
    <m/>
    <m/>
    <m/>
    <m/>
    <m/>
    <m/>
  </r>
  <r>
    <x v="5"/>
    <m/>
    <m/>
    <m/>
    <m/>
    <m/>
    <m/>
    <m/>
    <m/>
    <m/>
    <m/>
    <m/>
    <m/>
  </r>
  <r>
    <x v="5"/>
    <m/>
    <m/>
    <m/>
    <m/>
    <m/>
    <m/>
    <m/>
    <m/>
    <m/>
    <m/>
    <m/>
    <m/>
  </r>
  <r>
    <x v="5"/>
    <m/>
    <m/>
    <m/>
    <m/>
    <m/>
    <m/>
    <m/>
    <m/>
    <m/>
    <m/>
    <m/>
    <m/>
  </r>
  <r>
    <x v="5"/>
    <m/>
    <m/>
    <m/>
    <m/>
    <m/>
    <m/>
    <m/>
    <m/>
    <m/>
    <m/>
    <m/>
    <m/>
  </r>
  <r>
    <x v="5"/>
    <m/>
    <m/>
    <m/>
    <m/>
    <m/>
    <m/>
    <m/>
    <m/>
    <m/>
    <m/>
    <m/>
    <m/>
  </r>
  <r>
    <x v="5"/>
    <m/>
    <m/>
    <m/>
    <m/>
    <m/>
    <m/>
    <m/>
    <m/>
    <m/>
    <m/>
    <m/>
    <m/>
  </r>
  <r>
    <x v="5"/>
    <m/>
    <m/>
    <m/>
    <m/>
    <m/>
    <m/>
    <m/>
    <m/>
    <m/>
    <m/>
    <m/>
    <m/>
  </r>
  <r>
    <x v="5"/>
    <m/>
    <m/>
    <m/>
    <m/>
    <m/>
    <m/>
    <m/>
    <m/>
    <m/>
    <m/>
    <m/>
    <m/>
  </r>
  <r>
    <x v="5"/>
    <m/>
    <m/>
    <m/>
    <m/>
    <m/>
    <m/>
    <m/>
    <m/>
    <m/>
    <m/>
    <m/>
    <m/>
  </r>
  <r>
    <x v="5"/>
    <m/>
    <m/>
    <m/>
    <m/>
    <m/>
    <m/>
    <m/>
    <m/>
    <m/>
    <m/>
    <m/>
    <m/>
  </r>
  <r>
    <x v="5"/>
    <m/>
    <m/>
    <m/>
    <m/>
    <m/>
    <m/>
    <m/>
    <m/>
    <m/>
    <m/>
    <m/>
    <m/>
  </r>
  <r>
    <x v="5"/>
    <m/>
    <m/>
    <m/>
    <m/>
    <m/>
    <m/>
    <m/>
    <m/>
    <m/>
    <m/>
    <m/>
    <m/>
  </r>
  <r>
    <x v="5"/>
    <m/>
    <m/>
    <m/>
    <m/>
    <m/>
    <m/>
    <m/>
    <m/>
    <m/>
    <m/>
    <m/>
    <m/>
  </r>
  <r>
    <x v="5"/>
    <m/>
    <m/>
    <m/>
    <m/>
    <m/>
    <m/>
    <m/>
    <m/>
    <m/>
    <m/>
    <m/>
    <m/>
  </r>
  <r>
    <x v="5"/>
    <m/>
    <m/>
    <m/>
    <m/>
    <m/>
    <m/>
    <m/>
    <m/>
    <m/>
    <m/>
    <m/>
    <m/>
  </r>
  <r>
    <x v="5"/>
    <m/>
    <m/>
    <m/>
    <m/>
    <m/>
    <m/>
    <m/>
    <m/>
    <m/>
    <m/>
    <m/>
    <m/>
  </r>
  <r>
    <x v="5"/>
    <m/>
    <m/>
    <m/>
    <m/>
    <m/>
    <m/>
    <m/>
    <m/>
    <m/>
    <m/>
    <m/>
    <m/>
  </r>
  <r>
    <x v="5"/>
    <m/>
    <m/>
    <m/>
    <m/>
    <m/>
    <m/>
    <m/>
    <m/>
    <m/>
    <m/>
    <m/>
    <m/>
  </r>
  <r>
    <x v="5"/>
    <m/>
    <m/>
    <m/>
    <m/>
    <m/>
    <m/>
    <m/>
    <m/>
    <m/>
    <m/>
    <m/>
    <m/>
  </r>
  <r>
    <x v="5"/>
    <m/>
    <m/>
    <m/>
    <m/>
    <m/>
    <m/>
    <m/>
    <m/>
    <m/>
    <m/>
    <m/>
    <m/>
  </r>
  <r>
    <x v="5"/>
    <m/>
    <m/>
    <m/>
    <m/>
    <m/>
    <m/>
    <m/>
    <m/>
    <m/>
    <m/>
    <m/>
    <m/>
  </r>
  <r>
    <x v="5"/>
    <m/>
    <m/>
    <m/>
    <m/>
    <m/>
    <m/>
    <m/>
    <m/>
    <m/>
    <m/>
    <m/>
    <m/>
  </r>
  <r>
    <x v="5"/>
    <m/>
    <m/>
    <m/>
    <m/>
    <m/>
    <m/>
    <m/>
    <m/>
    <m/>
    <m/>
    <m/>
    <m/>
  </r>
  <r>
    <x v="5"/>
    <m/>
    <m/>
    <m/>
    <m/>
    <m/>
    <m/>
    <m/>
    <m/>
    <m/>
    <m/>
    <m/>
    <m/>
  </r>
  <r>
    <x v="5"/>
    <m/>
    <m/>
    <m/>
    <m/>
    <m/>
    <m/>
    <m/>
    <m/>
    <m/>
    <m/>
    <m/>
    <m/>
  </r>
  <r>
    <x v="5"/>
    <m/>
    <m/>
    <m/>
    <m/>
    <m/>
    <m/>
    <m/>
    <m/>
    <m/>
    <m/>
    <m/>
    <m/>
  </r>
  <r>
    <x v="5"/>
    <m/>
    <m/>
    <m/>
    <m/>
    <m/>
    <m/>
    <m/>
    <m/>
    <m/>
    <m/>
    <m/>
    <m/>
  </r>
  <r>
    <x v="5"/>
    <m/>
    <m/>
    <m/>
    <m/>
    <m/>
    <m/>
    <m/>
    <m/>
    <m/>
    <m/>
    <m/>
    <m/>
  </r>
  <r>
    <x v="5"/>
    <m/>
    <m/>
    <m/>
    <m/>
    <m/>
    <m/>
    <m/>
    <m/>
    <m/>
    <m/>
    <m/>
    <m/>
  </r>
  <r>
    <x v="5"/>
    <m/>
    <m/>
    <m/>
    <m/>
    <m/>
    <m/>
    <m/>
    <m/>
    <m/>
    <m/>
    <m/>
    <m/>
  </r>
  <r>
    <x v="5"/>
    <m/>
    <m/>
    <m/>
    <m/>
    <m/>
    <m/>
    <m/>
    <m/>
    <m/>
    <m/>
    <m/>
    <m/>
  </r>
  <r>
    <x v="5"/>
    <m/>
    <m/>
    <m/>
    <m/>
    <m/>
    <m/>
    <m/>
    <m/>
    <m/>
    <m/>
    <m/>
    <m/>
  </r>
  <r>
    <x v="5"/>
    <m/>
    <m/>
    <m/>
    <m/>
    <m/>
    <m/>
    <m/>
    <m/>
    <m/>
    <m/>
    <m/>
    <m/>
  </r>
  <r>
    <x v="5"/>
    <m/>
    <m/>
    <m/>
    <m/>
    <m/>
    <m/>
    <m/>
    <m/>
    <m/>
    <m/>
    <m/>
    <m/>
  </r>
  <r>
    <x v="5"/>
    <m/>
    <m/>
    <m/>
    <m/>
    <m/>
    <m/>
    <m/>
    <m/>
    <m/>
    <m/>
    <m/>
    <m/>
  </r>
  <r>
    <x v="5"/>
    <m/>
    <m/>
    <m/>
    <m/>
    <m/>
    <m/>
    <m/>
    <m/>
    <m/>
    <m/>
    <m/>
    <m/>
  </r>
  <r>
    <x v="5"/>
    <m/>
    <m/>
    <m/>
    <m/>
    <m/>
    <m/>
    <m/>
    <m/>
    <m/>
    <m/>
    <m/>
    <m/>
  </r>
  <r>
    <x v="5"/>
    <m/>
    <m/>
    <m/>
    <m/>
    <m/>
    <m/>
    <m/>
    <m/>
    <m/>
    <m/>
    <m/>
    <m/>
  </r>
  <r>
    <x v="5"/>
    <m/>
    <m/>
    <m/>
    <m/>
    <m/>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8">
  <r>
    <s v="PO-00001"/>
    <x v="0"/>
    <d v="2023-10-17T00:00:00"/>
    <d v="2023-10-25T00:00:00"/>
    <s v="Office Supplies"/>
    <s v="Cancelled"/>
    <n v="1176"/>
    <n v="20.13"/>
    <n v="17.809999999999999"/>
    <m/>
    <x v="0"/>
  </r>
  <r>
    <s v="PO-00002"/>
    <x v="1"/>
    <d v="2022-04-25T00:00:00"/>
    <d v="2022-05-05T00:00:00"/>
    <s v="Office Supplies"/>
    <s v="Delivered"/>
    <n v="1509"/>
    <n v="39.32"/>
    <n v="37.340000000000003"/>
    <n v="235"/>
    <x v="0"/>
  </r>
  <r>
    <s v="PO-00003"/>
    <x v="2"/>
    <d v="2022-01-26T00:00:00"/>
    <d v="2022-02-15T00:00:00"/>
    <s v="MRO"/>
    <s v="Delivered"/>
    <n v="910"/>
    <n v="95.51"/>
    <n v="92.26"/>
    <n v="41"/>
    <x v="0"/>
  </r>
  <r>
    <s v="PO-00004"/>
    <x v="3"/>
    <d v="2022-10-09T00:00:00"/>
    <d v="2022-10-28T00:00:00"/>
    <s v="Packaging"/>
    <s v="Delivered"/>
    <n v="1344"/>
    <n v="99.85"/>
    <n v="95.52"/>
    <n v="112"/>
    <x v="0"/>
  </r>
  <r>
    <s v="PO-00005"/>
    <x v="1"/>
    <d v="2022-09-08T00:00:00"/>
    <d v="2022-09-20T00:00:00"/>
    <s v="Raw Materials"/>
    <s v="Delivered"/>
    <n v="1180"/>
    <n v="64.069999999999993"/>
    <n v="60.53"/>
    <n v="171"/>
    <x v="1"/>
  </r>
  <r>
    <s v="PO-00006"/>
    <x v="4"/>
    <d v="2022-08-17T00:00:00"/>
    <d v="2022-08-29T00:00:00"/>
    <s v="MRO"/>
    <s v="Delivered"/>
    <n v="1145"/>
    <n v="69.209999999999994"/>
    <n v="63.57"/>
    <n v="39"/>
    <x v="0"/>
  </r>
  <r>
    <s v="PO-00007"/>
    <x v="2"/>
    <d v="2022-05-23T00:00:00"/>
    <d v="2022-06-03T00:00:00"/>
    <s v="MRO"/>
    <s v="Delivered"/>
    <n v="1774"/>
    <n v="51.37"/>
    <n v="47.82"/>
    <n v="96"/>
    <x v="1"/>
  </r>
  <r>
    <s v="PO-00008"/>
    <x v="0"/>
    <d v="2022-04-15T00:00:00"/>
    <d v="2022-04-29T00:00:00"/>
    <s v="MRO"/>
    <s v="Delivered"/>
    <n v="1094"/>
    <n v="36.93"/>
    <n v="32.78"/>
    <n v="22"/>
    <x v="0"/>
  </r>
  <r>
    <s v="PO-00009"/>
    <x v="2"/>
    <d v="2023-11-24T00:00:00"/>
    <d v="2023-11-28T00:00:00"/>
    <s v="Raw Materials"/>
    <s v="Partially Delivered"/>
    <n v="1688"/>
    <n v="43.93"/>
    <n v="39.89"/>
    <n v="89"/>
    <x v="0"/>
  </r>
  <r>
    <s v="PO-00010"/>
    <x v="2"/>
    <d v="2023-07-13T00:00:00"/>
    <d v="2023-07-25T00:00:00"/>
    <s v="Raw Materials"/>
    <s v="Pending"/>
    <n v="171"/>
    <n v="76.87"/>
    <n v="70.2"/>
    <n v="8"/>
    <x v="0"/>
  </r>
  <r>
    <s v="PO-00011"/>
    <x v="4"/>
    <d v="2022-03-31T00:00:00"/>
    <d v="2022-04-15T00:00:00"/>
    <s v="Raw Materials"/>
    <s v="Delivered"/>
    <n v="5000"/>
    <n v="78.489999999999995"/>
    <n v="73.680000000000007"/>
    <n v="18"/>
    <x v="0"/>
  </r>
  <r>
    <s v="PO-00012"/>
    <x v="3"/>
    <d v="2023-08-28T00:00:00"/>
    <d v="2023-09-11T00:00:00"/>
    <s v="Raw Materials"/>
    <s v="Delivered"/>
    <n v="5000"/>
    <n v="88.96"/>
    <n v="86.58"/>
    <n v="115"/>
    <x v="0"/>
  </r>
  <r>
    <s v="PO-00013"/>
    <x v="3"/>
    <d v="2023-03-09T00:00:00"/>
    <d v="2023-03-26T00:00:00"/>
    <s v="Electronics"/>
    <s v="Pending"/>
    <n v="5000"/>
    <n v="86.74"/>
    <n v="74.86"/>
    <n v="51"/>
    <x v="0"/>
  </r>
  <r>
    <s v="PO-00015"/>
    <x v="1"/>
    <d v="2022-01-31T00:00:00"/>
    <d v="2022-02-18T00:00:00"/>
    <s v="Electronics"/>
    <s v="Pending"/>
    <n v="5000"/>
    <n v="54.5"/>
    <n v="48.45"/>
    <n v="22"/>
    <x v="0"/>
  </r>
  <r>
    <s v="PO-00016"/>
    <x v="3"/>
    <d v="2022-04-06T00:00:00"/>
    <d v="2022-04-21T00:00:00"/>
    <s v="Packaging"/>
    <s v="Delivered"/>
    <n v="5000"/>
    <n v="15.41"/>
    <n v="15.12"/>
    <m/>
    <x v="0"/>
  </r>
  <r>
    <s v="PO-00017"/>
    <x v="1"/>
    <d v="2022-08-12T00:00:00"/>
    <d v="2022-08-31T00:00:00"/>
    <s v="MRO"/>
    <s v="Delivered"/>
    <n v="1173"/>
    <n v="61.54"/>
    <n v="55.49"/>
    <n v="172"/>
    <x v="1"/>
  </r>
  <r>
    <s v="PO-00018"/>
    <x v="4"/>
    <d v="2022-08-27T00:00:00"/>
    <d v="2022-09-04T00:00:00"/>
    <s v="Raw Materials"/>
    <s v="Delivered"/>
    <n v="921"/>
    <n v="51.48"/>
    <n v="50.61"/>
    <m/>
    <x v="0"/>
  </r>
  <r>
    <s v="PO-00019"/>
    <x v="2"/>
    <d v="2023-06-02T00:00:00"/>
    <d v="2023-06-05T00:00:00"/>
    <s v="Raw Materials"/>
    <s v="Partially Delivered"/>
    <n v="1737"/>
    <n v="97.53"/>
    <n v="87.37"/>
    <n v="79"/>
    <x v="0"/>
  </r>
  <r>
    <s v="PO-00020"/>
    <x v="1"/>
    <d v="2023-09-09T00:00:00"/>
    <d v="2023-09-24T00:00:00"/>
    <s v="Raw Materials"/>
    <s v="Delivered"/>
    <n v="180"/>
    <n v="45.74"/>
    <n v="38.89"/>
    <m/>
    <x v="1"/>
  </r>
  <r>
    <s v="PO-00021"/>
    <x v="4"/>
    <d v="2022-01-28T00:00:00"/>
    <d v="2022-02-12T00:00:00"/>
    <s v="Electronics"/>
    <s v="Cancelled"/>
    <n v="1735"/>
    <n v="20.54"/>
    <n v="19.690000000000001"/>
    <n v="49"/>
    <x v="0"/>
  </r>
  <r>
    <s v="PO-00022"/>
    <x v="1"/>
    <d v="2023-07-29T00:00:00"/>
    <d v="2023-08-11T00:00:00"/>
    <s v="Raw Materials"/>
    <s v="Delivered"/>
    <n v="1382"/>
    <n v="24.93"/>
    <n v="23.75"/>
    <m/>
    <x v="0"/>
  </r>
  <r>
    <s v="PO-00023"/>
    <x v="4"/>
    <d v="2022-07-23T00:00:00"/>
    <d v="2022-08-08T00:00:00"/>
    <s v="MRO"/>
    <s v="Delivered"/>
    <n v="819"/>
    <n v="80.89"/>
    <n v="77.03"/>
    <n v="29"/>
    <x v="0"/>
  </r>
  <r>
    <s v="PO-00024"/>
    <x v="3"/>
    <d v="2023-10-28T00:00:00"/>
    <d v="2023-11-03T00:00:00"/>
    <s v="Office Supplies"/>
    <s v="Partially Delivered"/>
    <n v="393"/>
    <n v="72.53"/>
    <n v="66.31"/>
    <n v="42"/>
    <x v="1"/>
  </r>
  <r>
    <s v="PO-00025"/>
    <x v="3"/>
    <d v="2023-12-20T00:00:00"/>
    <d v="2024-01-01T00:00:00"/>
    <s v="MRO"/>
    <s v="Delivered"/>
    <n v="1565"/>
    <n v="21.3"/>
    <n v="20.09"/>
    <n v="161"/>
    <x v="0"/>
  </r>
  <r>
    <s v="PO-00026"/>
    <x v="4"/>
    <d v="2023-07-13T00:00:00"/>
    <d v="2023-07-24T00:00:00"/>
    <s v="Packaging"/>
    <s v="Delivered"/>
    <n v="1487"/>
    <n v="19.149999999999999"/>
    <n v="17.239999999999998"/>
    <m/>
    <x v="0"/>
  </r>
  <r>
    <s v="PO-00027"/>
    <x v="0"/>
    <d v="2023-03-06T00:00:00"/>
    <d v="2023-03-26T00:00:00"/>
    <s v="MRO"/>
    <s v="Delivered"/>
    <n v="855"/>
    <n v="78.2"/>
    <n v="67.16"/>
    <n v="17"/>
    <x v="0"/>
  </r>
  <r>
    <s v="PO-00028"/>
    <x v="4"/>
    <d v="2022-08-14T00:00:00"/>
    <d v="2022-08-23T00:00:00"/>
    <s v="Raw Materials"/>
    <s v="Delivered"/>
    <n v="435"/>
    <n v="17.13"/>
    <n v="15.84"/>
    <n v="8"/>
    <x v="0"/>
  </r>
  <r>
    <s v="PO-00029"/>
    <x v="1"/>
    <d v="2023-04-05T00:00:00"/>
    <d v="2023-04-22T00:00:00"/>
    <s v="MRO"/>
    <s v="Delivered"/>
    <n v="1265"/>
    <n v="90.26"/>
    <n v="79.47"/>
    <n v="187"/>
    <x v="0"/>
  </r>
  <r>
    <s v="PO-00031"/>
    <x v="2"/>
    <d v="2022-10-12T00:00:00"/>
    <d v="2022-10-26T00:00:00"/>
    <s v="Electronics"/>
    <s v="Delivered"/>
    <n v="326"/>
    <n v="18.100000000000001"/>
    <n v="15.92"/>
    <m/>
    <x v="1"/>
  </r>
  <r>
    <s v="PO-00032"/>
    <x v="0"/>
    <d v="2022-01-07T00:00:00"/>
    <d v="2022-01-15T00:00:00"/>
    <s v="Office Supplies"/>
    <s v="Delivered"/>
    <n v="1234"/>
    <n v="17.64"/>
    <n v="15.66"/>
    <n v="26"/>
    <x v="0"/>
  </r>
  <r>
    <s v="PO-00033"/>
    <x v="4"/>
    <d v="2022-06-13T00:00:00"/>
    <d v="2022-06-29T00:00:00"/>
    <s v="MRO"/>
    <s v="Delivered"/>
    <n v="509"/>
    <n v="101.27"/>
    <n v="97.82"/>
    <n v="19"/>
    <x v="0"/>
  </r>
  <r>
    <s v="PO-00034"/>
    <x v="0"/>
    <d v="2023-12-16T00:00:00"/>
    <d v="2023-12-17T00:00:00"/>
    <s v="Packaging"/>
    <s v="Delivered"/>
    <n v="1387"/>
    <n v="48.71"/>
    <n v="43.71"/>
    <n v="27"/>
    <x v="0"/>
  </r>
  <r>
    <s v="PO-00035"/>
    <x v="0"/>
    <d v="2023-03-09T00:00:00"/>
    <d v="2023-03-17T00:00:00"/>
    <s v="MRO"/>
    <s v="Delivered"/>
    <n v="71"/>
    <n v="46.39"/>
    <n v="43.18"/>
    <n v="0"/>
    <x v="0"/>
  </r>
  <r>
    <s v="PO-00036"/>
    <x v="4"/>
    <d v="2022-12-15T00:00:00"/>
    <d v="2022-12-23T00:00:00"/>
    <s v="Office Supplies"/>
    <s v="Delivered"/>
    <n v="302"/>
    <n v="87.73"/>
    <n v="81.52"/>
    <n v="9"/>
    <x v="0"/>
  </r>
  <r>
    <s v="PO-00037"/>
    <x v="4"/>
    <d v="2022-10-12T00:00:00"/>
    <d v="2022-10-31T00:00:00"/>
    <s v="Office Supplies"/>
    <s v="Pending"/>
    <n v="797"/>
    <n v="99.54"/>
    <n v="91.37"/>
    <n v="18"/>
    <x v="0"/>
  </r>
  <r>
    <s v="PO-00038"/>
    <x v="3"/>
    <d v="2022-06-09T00:00:00"/>
    <d v="2022-06-27T00:00:00"/>
    <s v="Office Supplies"/>
    <s v="Pending"/>
    <n v="906"/>
    <n v="101.21"/>
    <n v="90.9"/>
    <n v="94"/>
    <x v="0"/>
  </r>
  <r>
    <s v="PO-00039"/>
    <x v="4"/>
    <d v="2022-08-09T00:00:00"/>
    <d v="2022-08-23T00:00:00"/>
    <s v="Office Supplies"/>
    <s v="Delivered"/>
    <n v="1634"/>
    <n v="80.53"/>
    <n v="76.150000000000006"/>
    <n v="50"/>
    <x v="0"/>
  </r>
  <r>
    <s v="PO-00041"/>
    <x v="3"/>
    <d v="2022-04-15T00:00:00"/>
    <d v="2022-04-27T00:00:00"/>
    <s v="Electronics"/>
    <s v="Delivered"/>
    <n v="1132"/>
    <n v="17.78"/>
    <n v="15.36"/>
    <n v="96"/>
    <x v="0"/>
  </r>
  <r>
    <s v="PO-00042"/>
    <x v="3"/>
    <d v="2022-04-05T00:00:00"/>
    <d v="2022-04-14T00:00:00"/>
    <s v="Office Supplies"/>
    <s v="Delivered"/>
    <n v="560"/>
    <n v="81.14"/>
    <n v="77.87"/>
    <n v="34"/>
    <x v="1"/>
  </r>
  <r>
    <s v="PO-00043"/>
    <x v="2"/>
    <d v="2023-01-25T00:00:00"/>
    <d v="2023-02-02T00:00:00"/>
    <s v="Electronics"/>
    <s v="Delivered"/>
    <n v="1755"/>
    <n v="63.87"/>
    <n v="58.4"/>
    <n v="85"/>
    <x v="0"/>
  </r>
  <r>
    <s v="PO-00044"/>
    <x v="4"/>
    <d v="2022-04-10T00:00:00"/>
    <d v="2022-04-17T00:00:00"/>
    <s v="MRO"/>
    <s v="Delivered"/>
    <n v="1549"/>
    <n v="48.9"/>
    <n v="42.42"/>
    <n v="48"/>
    <x v="0"/>
  </r>
  <r>
    <s v="PO-00045"/>
    <x v="1"/>
    <d v="2023-01-03T00:00:00"/>
    <d v="2023-01-21T00:00:00"/>
    <s v="MRO"/>
    <s v="Delivered"/>
    <n v="749"/>
    <n v="97.07"/>
    <n v="94.16"/>
    <n v="123"/>
    <x v="0"/>
  </r>
  <r>
    <s v="PO-00047"/>
    <x v="3"/>
    <d v="2023-09-11T00:00:00"/>
    <d v="2023-09-18T00:00:00"/>
    <s v="Raw Materials"/>
    <s v="Delivered"/>
    <n v="1856"/>
    <n v="59.77"/>
    <n v="50.81"/>
    <n v="191"/>
    <x v="0"/>
  </r>
  <r>
    <s v="PO-00048"/>
    <x v="4"/>
    <d v="2022-09-28T00:00:00"/>
    <d v="2022-10-14T00:00:00"/>
    <s v="Office Supplies"/>
    <s v="Delivered"/>
    <n v="239"/>
    <n v="11.46"/>
    <n v="11.28"/>
    <n v="4"/>
    <x v="0"/>
  </r>
  <r>
    <s v="PO-00049"/>
    <x v="1"/>
    <d v="2022-02-14T00:00:00"/>
    <d v="2022-03-05T00:00:00"/>
    <s v="Office Supplies"/>
    <s v="Pending"/>
    <n v="1007"/>
    <n v="52.44"/>
    <n v="46.06"/>
    <n v="167"/>
    <x v="0"/>
  </r>
  <r>
    <s v="PO-00051"/>
    <x v="4"/>
    <d v="2023-07-04T00:00:00"/>
    <d v="2023-07-14T00:00:00"/>
    <s v="Electronics"/>
    <s v="Delivered"/>
    <n v="1007"/>
    <n v="22.56"/>
    <n v="19.59"/>
    <m/>
    <x v="0"/>
  </r>
  <r>
    <s v="PO-00053"/>
    <x v="0"/>
    <d v="2023-01-23T00:00:00"/>
    <d v="2023-02-02T00:00:00"/>
    <s v="MRO"/>
    <s v="Pending"/>
    <n v="1949"/>
    <n v="72.53"/>
    <n v="63.26"/>
    <n v="48"/>
    <x v="1"/>
  </r>
  <r>
    <s v="PO-00054"/>
    <x v="1"/>
    <d v="2022-03-22T00:00:00"/>
    <d v="2022-03-28T00:00:00"/>
    <s v="Office Supplies"/>
    <s v="Cancelled"/>
    <n v="1640"/>
    <n v="77.92"/>
    <n v="76.41"/>
    <n v="262"/>
    <x v="1"/>
  </r>
  <r>
    <s v="PO-00055"/>
    <x v="3"/>
    <d v="2023-07-20T00:00:00"/>
    <d v="2023-08-07T00:00:00"/>
    <s v="Electronics"/>
    <s v="Delivered"/>
    <n v="1317"/>
    <n v="68.13"/>
    <n v="60.52"/>
    <n v="136"/>
    <x v="0"/>
  </r>
  <r>
    <s v="PO-00056"/>
    <x v="4"/>
    <d v="2022-10-28T00:00:00"/>
    <d v="2022-10-30T00:00:00"/>
    <s v="Raw Materials"/>
    <s v="Delivered"/>
    <n v="881"/>
    <n v="100.94"/>
    <n v="95.05"/>
    <n v="30"/>
    <x v="0"/>
  </r>
  <r>
    <s v="PO-00058"/>
    <x v="1"/>
    <d v="2023-09-26T00:00:00"/>
    <d v="2023-10-01T00:00:00"/>
    <s v="MRO"/>
    <s v="Delivered"/>
    <n v="1204"/>
    <n v="39.29"/>
    <n v="35.44"/>
    <m/>
    <x v="0"/>
  </r>
  <r>
    <s v="PO-00059"/>
    <x v="4"/>
    <d v="2023-01-06T00:00:00"/>
    <d v="2023-01-22T00:00:00"/>
    <s v="MRO"/>
    <s v="Pending"/>
    <n v="1558"/>
    <n v="93.46"/>
    <n v="91.27"/>
    <n v="39"/>
    <x v="0"/>
  </r>
  <r>
    <s v="PO-00060"/>
    <x v="0"/>
    <d v="2023-08-15T00:00:00"/>
    <d v="2023-08-16T00:00:00"/>
    <s v="Packaging"/>
    <s v="Delivered"/>
    <n v="1892"/>
    <n v="32.99"/>
    <n v="28.81"/>
    <n v="35"/>
    <x v="0"/>
  </r>
  <r>
    <s v="PO-00061"/>
    <x v="4"/>
    <d v="2022-07-16T00:00:00"/>
    <d v="2022-08-01T00:00:00"/>
    <s v="Packaging"/>
    <s v="Delivered"/>
    <n v="696"/>
    <n v="99.59"/>
    <n v="90.18"/>
    <n v="25"/>
    <x v="0"/>
  </r>
  <r>
    <s v="PO-00062"/>
    <x v="1"/>
    <d v="2023-12-23T00:00:00"/>
    <d v="2024-01-03T00:00:00"/>
    <s v="MRO"/>
    <s v="Partially Delivered"/>
    <n v="70"/>
    <n v="12.37"/>
    <n v="11.04"/>
    <n v="10"/>
    <x v="0"/>
  </r>
  <r>
    <s v="PO-00063"/>
    <x v="2"/>
    <d v="2022-03-13T00:00:00"/>
    <d v="2022-03-15T00:00:00"/>
    <s v="Raw Materials"/>
    <s v="Delivered"/>
    <n v="890"/>
    <n v="98.26"/>
    <n v="93.14"/>
    <n v="49"/>
    <x v="0"/>
  </r>
  <r>
    <s v="PO-00064"/>
    <x v="0"/>
    <d v="2022-02-16T00:00:00"/>
    <d v="2022-03-04T00:00:00"/>
    <s v="MRO"/>
    <s v="Delivered"/>
    <n v="216"/>
    <n v="13.95"/>
    <n v="12.31"/>
    <n v="5"/>
    <x v="0"/>
  </r>
  <r>
    <s v="PO-00065"/>
    <x v="1"/>
    <d v="2023-11-09T00:00:00"/>
    <d v="2023-11-12T00:00:00"/>
    <s v="Packaging"/>
    <s v="Delivered"/>
    <n v="1347"/>
    <n v="100.13"/>
    <n v="94.3"/>
    <n v="200"/>
    <x v="0"/>
  </r>
  <r>
    <s v="PO-00066"/>
    <x v="2"/>
    <d v="2022-08-22T00:00:00"/>
    <d v="2022-08-25T00:00:00"/>
    <s v="Office Supplies"/>
    <s v="Partially Delivered"/>
    <n v="437"/>
    <n v="59.51"/>
    <n v="56.45"/>
    <n v="25"/>
    <x v="1"/>
  </r>
  <r>
    <s v="PO-00067"/>
    <x v="0"/>
    <d v="2022-10-24T00:00:00"/>
    <d v="2022-10-26T00:00:00"/>
    <s v="Electronics"/>
    <s v="Delivered"/>
    <n v="650"/>
    <n v="103.84"/>
    <n v="88.28"/>
    <n v="12"/>
    <x v="0"/>
  </r>
  <r>
    <s v="PO-00068"/>
    <x v="3"/>
    <d v="2022-03-23T00:00:00"/>
    <d v="2022-04-11T00:00:00"/>
    <s v="Office Supplies"/>
    <s v="Delivered"/>
    <n v="365"/>
    <n v="16.809999999999999"/>
    <n v="15.41"/>
    <n v="38"/>
    <x v="0"/>
  </r>
  <r>
    <s v="PO-00070"/>
    <x v="0"/>
    <d v="2022-04-14T00:00:00"/>
    <d v="2022-04-22T00:00:00"/>
    <s v="MRO"/>
    <s v="Delivered"/>
    <n v="291"/>
    <n v="98.7"/>
    <n v="87.02"/>
    <n v="9"/>
    <x v="0"/>
  </r>
  <r>
    <s v="PO-00071"/>
    <x v="0"/>
    <d v="2023-01-25T00:00:00"/>
    <d v="2023-02-08T00:00:00"/>
    <s v="MRO"/>
    <s v="Cancelled"/>
    <n v="826"/>
    <n v="60.5"/>
    <n v="57.18"/>
    <n v="18"/>
    <x v="0"/>
  </r>
  <r>
    <s v="PO-00072"/>
    <x v="1"/>
    <d v="2022-10-12T00:00:00"/>
    <d v="2022-11-01T00:00:00"/>
    <s v="Electronics"/>
    <s v="Pending"/>
    <n v="1419"/>
    <n v="69.64"/>
    <n v="59.28"/>
    <n v="194"/>
    <x v="0"/>
  </r>
  <r>
    <s v="PO-00073"/>
    <x v="2"/>
    <d v="2023-04-10T00:00:00"/>
    <d v="2023-04-27T00:00:00"/>
    <s v="Office Supplies"/>
    <s v="Delivered"/>
    <n v="614"/>
    <n v="78.06"/>
    <n v="73.95"/>
    <n v="40"/>
    <x v="0"/>
  </r>
  <r>
    <s v="PO-00074"/>
    <x v="0"/>
    <d v="2023-10-13T00:00:00"/>
    <d v="2023-10-28T00:00:00"/>
    <s v="Electronics"/>
    <s v="Delivered"/>
    <n v="947"/>
    <n v="56.25"/>
    <n v="54.25"/>
    <n v="19"/>
    <x v="0"/>
  </r>
  <r>
    <s v="PO-00075"/>
    <x v="4"/>
    <d v="2023-01-09T00:00:00"/>
    <d v="2023-01-28T00:00:00"/>
    <s v="Raw Materials"/>
    <s v="Delivered"/>
    <n v="1413"/>
    <n v="70.47"/>
    <n v="69.650000000000006"/>
    <m/>
    <x v="0"/>
  </r>
  <r>
    <s v="PO-00077"/>
    <x v="0"/>
    <d v="2023-01-15T00:00:00"/>
    <d v="2023-02-04T00:00:00"/>
    <s v="Office Supplies"/>
    <s v="Delivered"/>
    <n v="1440"/>
    <n v="96.57"/>
    <n v="83.87"/>
    <n v="36"/>
    <x v="0"/>
  </r>
  <r>
    <s v="PO-00078"/>
    <x v="1"/>
    <d v="2022-12-30T00:00:00"/>
    <d v="2023-01-03T00:00:00"/>
    <s v="Raw Materials"/>
    <s v="Delivered"/>
    <n v="1005"/>
    <n v="14.87"/>
    <n v="12.79"/>
    <m/>
    <x v="1"/>
  </r>
  <r>
    <s v="PO-00080"/>
    <x v="2"/>
    <d v="2023-11-18T00:00:00"/>
    <d v="2023-11-25T00:00:00"/>
    <s v="MRO"/>
    <s v="Delivered"/>
    <n v="1501"/>
    <n v="106.05"/>
    <n v="100.99"/>
    <n v="77"/>
    <x v="1"/>
  </r>
  <r>
    <s v="PO-00081"/>
    <x v="1"/>
    <d v="2022-10-01T00:00:00"/>
    <d v="2022-10-04T00:00:00"/>
    <s v="Packaging"/>
    <s v="Delivered"/>
    <n v="558"/>
    <n v="94.18"/>
    <n v="81.400000000000006"/>
    <m/>
    <x v="1"/>
  </r>
  <r>
    <s v="PO-00082"/>
    <x v="3"/>
    <d v="2023-12-20T00:00:00"/>
    <d v="2023-12-26T00:00:00"/>
    <s v="MRO"/>
    <s v="Delivered"/>
    <n v="825"/>
    <n v="56.88"/>
    <n v="50.84"/>
    <m/>
    <x v="0"/>
  </r>
  <r>
    <s v="PO-00083"/>
    <x v="3"/>
    <d v="2023-12-01T00:00:00"/>
    <d v="2023-12-07T00:00:00"/>
    <s v="Electronics"/>
    <s v="Cancelled"/>
    <n v="84"/>
    <n v="73.38"/>
    <n v="71.42"/>
    <n v="9"/>
    <x v="0"/>
  </r>
  <r>
    <s v="PO-00084"/>
    <x v="1"/>
    <d v="2023-10-26T00:00:00"/>
    <d v="2023-11-10T00:00:00"/>
    <s v="Raw Materials"/>
    <s v="Delivered"/>
    <n v="255"/>
    <n v="38.64"/>
    <n v="33.590000000000003"/>
    <n v="27"/>
    <x v="1"/>
  </r>
  <r>
    <s v="PO-00085"/>
    <x v="2"/>
    <d v="2022-03-15T00:00:00"/>
    <d v="2022-03-31T00:00:00"/>
    <s v="MRO"/>
    <s v="Delivered"/>
    <n v="1154"/>
    <n v="27.2"/>
    <n v="26.07"/>
    <n v="58"/>
    <x v="0"/>
  </r>
  <r>
    <s v="PO-00086"/>
    <x v="1"/>
    <d v="2023-09-16T00:00:00"/>
    <d v="2023-09-24T00:00:00"/>
    <s v="Office Supplies"/>
    <s v="Delivered"/>
    <n v="1635"/>
    <n v="56.91"/>
    <n v="54.37"/>
    <n v="262"/>
    <x v="1"/>
  </r>
  <r>
    <s v="PO-00087"/>
    <x v="1"/>
    <d v="2023-10-13T00:00:00"/>
    <d v="2023-10-23T00:00:00"/>
    <s v="Raw Materials"/>
    <s v="Delivered"/>
    <n v="1945"/>
    <n v="46.19"/>
    <n v="40.119999999999997"/>
    <n v="278"/>
    <x v="1"/>
  </r>
  <r>
    <s v="PO-00088"/>
    <x v="1"/>
    <d v="2022-06-25T00:00:00"/>
    <d v="2022-07-10T00:00:00"/>
    <s v="MRO"/>
    <s v="Partially Delivered"/>
    <n v="1461"/>
    <n v="64.09"/>
    <n v="63.39"/>
    <n v="228"/>
    <x v="1"/>
  </r>
  <r>
    <s v="PO-00089"/>
    <x v="1"/>
    <d v="2023-07-01T00:00:00"/>
    <d v="2023-07-09T00:00:00"/>
    <s v="Electronics"/>
    <s v="Delivered"/>
    <n v="1075"/>
    <n v="18.53"/>
    <n v="16.12"/>
    <n v="147"/>
    <x v="0"/>
  </r>
  <r>
    <s v="PO-00091"/>
    <x v="4"/>
    <d v="2022-06-17T00:00:00"/>
    <d v="2022-07-06T00:00:00"/>
    <s v="Packaging"/>
    <s v="Pending"/>
    <n v="1463"/>
    <n v="101.23"/>
    <n v="86.17"/>
    <n v="43"/>
    <x v="0"/>
  </r>
  <r>
    <s v="PO-00092"/>
    <x v="3"/>
    <d v="2023-04-19T00:00:00"/>
    <d v="2023-04-26T00:00:00"/>
    <s v="Raw Materials"/>
    <s v="Delivered"/>
    <n v="615"/>
    <n v="78.3"/>
    <n v="73.680000000000007"/>
    <n v="69"/>
    <x v="0"/>
  </r>
  <r>
    <s v="PO-00093"/>
    <x v="2"/>
    <d v="2023-01-24T00:00:00"/>
    <d v="2023-02-11T00:00:00"/>
    <s v="Electronics"/>
    <s v="Delivered"/>
    <n v="1179"/>
    <n v="61.74"/>
    <n v="56.28"/>
    <m/>
    <x v="0"/>
  </r>
  <r>
    <s v="PO-00094"/>
    <x v="0"/>
    <d v="2022-10-04T00:00:00"/>
    <d v="2022-10-09T00:00:00"/>
    <s v="Electronics"/>
    <s v="Partially Delivered"/>
    <n v="1845"/>
    <n v="39.56"/>
    <n v="37.630000000000003"/>
    <n v="45"/>
    <x v="0"/>
  </r>
  <r>
    <s v="PO-00096"/>
    <x v="4"/>
    <d v="2023-12-06T00:00:00"/>
    <d v="2023-12-09T00:00:00"/>
    <s v="MRO"/>
    <s v="Partially Delivered"/>
    <n v="1550"/>
    <n v="79.86"/>
    <n v="69.569999999999993"/>
    <n v="32"/>
    <x v="1"/>
  </r>
  <r>
    <s v="PO-00097"/>
    <x v="1"/>
    <d v="2023-07-25T00:00:00"/>
    <d v="2023-08-04T00:00:00"/>
    <s v="Packaging"/>
    <s v="Delivered"/>
    <n v="752"/>
    <n v="26.85"/>
    <n v="24.37"/>
    <m/>
    <x v="1"/>
  </r>
  <r>
    <s v="PO-00098"/>
    <x v="4"/>
    <d v="2022-08-13T00:00:00"/>
    <d v="2022-09-01T00:00:00"/>
    <s v="Electronics"/>
    <s v="Delivered"/>
    <n v="451"/>
    <n v="95.2"/>
    <n v="90.07"/>
    <n v="21"/>
    <x v="0"/>
  </r>
  <r>
    <s v="PO-00100"/>
    <x v="3"/>
    <d v="2022-11-29T00:00:00"/>
    <d v="2022-12-14T00:00:00"/>
    <s v="MRO"/>
    <s v="Pending"/>
    <n v="1629"/>
    <n v="100.26"/>
    <n v="86.44"/>
    <n v="187"/>
    <x v="1"/>
  </r>
  <r>
    <s v="PO-00101"/>
    <x v="0"/>
    <d v="2022-02-27T00:00:00"/>
    <d v="2022-02-22T00:00:00"/>
    <s v="Office Supplies"/>
    <s v="Delivered"/>
    <n v="211"/>
    <n v="75.69"/>
    <n v="65.400000000000006"/>
    <n v="2"/>
    <x v="0"/>
  </r>
  <r>
    <s v="PO-00103"/>
    <x v="2"/>
    <d v="2022-02-02T00:00:00"/>
    <d v="2022-02-18T00:00:00"/>
    <s v="Raw Materials"/>
    <s v="Delivered"/>
    <n v="1045"/>
    <n v="47.88"/>
    <n v="44.65"/>
    <n v="69"/>
    <x v="0"/>
  </r>
  <r>
    <s v="PO-00104"/>
    <x v="1"/>
    <d v="2022-11-20T00:00:00"/>
    <d v="2022-12-10T00:00:00"/>
    <s v="MRO"/>
    <s v="Delivered"/>
    <n v="319"/>
    <n v="98.64"/>
    <n v="89.15"/>
    <n v="57"/>
    <x v="0"/>
  </r>
  <r>
    <s v="PO-00105"/>
    <x v="4"/>
    <d v="2023-02-15T00:00:00"/>
    <d v="2023-03-01T00:00:00"/>
    <s v="Office Supplies"/>
    <s v="Partially Delivered"/>
    <n v="1936"/>
    <n v="93.66"/>
    <n v="92.24"/>
    <n v="58"/>
    <x v="0"/>
  </r>
  <r>
    <s v="PO-00106"/>
    <x v="1"/>
    <d v="2022-10-02T00:00:00"/>
    <d v="2022-10-22T00:00:00"/>
    <s v="MRO"/>
    <s v="Cancelled"/>
    <n v="865"/>
    <n v="14.7"/>
    <n v="13.14"/>
    <n v="135"/>
    <x v="1"/>
  </r>
  <r>
    <s v="PO-00107"/>
    <x v="4"/>
    <d v="2022-03-09T00:00:00"/>
    <d v="2022-03-12T00:00:00"/>
    <s v="Electronics"/>
    <s v="Delivered"/>
    <n v="1344"/>
    <n v="12.5"/>
    <n v="10.87"/>
    <n v="44"/>
    <x v="0"/>
  </r>
  <r>
    <s v="PO-00108"/>
    <x v="1"/>
    <d v="2022-08-05T00:00:00"/>
    <d v="2022-08-24T00:00:00"/>
    <s v="Raw Materials"/>
    <s v="Pending"/>
    <n v="505"/>
    <n v="45.42"/>
    <n v="40.369999999999997"/>
    <n v="62"/>
    <x v="0"/>
  </r>
  <r>
    <s v="PO-00109"/>
    <x v="3"/>
    <d v="2023-08-04T00:00:00"/>
    <d v="2023-08-05T00:00:00"/>
    <s v="Packaging"/>
    <s v="Delivered"/>
    <n v="1535"/>
    <n v="90.83"/>
    <n v="78.28"/>
    <n v="151"/>
    <x v="1"/>
  </r>
  <r>
    <s v="PO-00111"/>
    <x v="1"/>
    <d v="2022-08-06T00:00:00"/>
    <d v="2022-08-15T00:00:00"/>
    <s v="Raw Materials"/>
    <s v="Pending"/>
    <n v="1325"/>
    <n v="24.36"/>
    <n v="22.75"/>
    <n v="206"/>
    <x v="0"/>
  </r>
  <r>
    <s v="PO-00112"/>
    <x v="2"/>
    <d v="2023-11-03T00:00:00"/>
    <d v="2023-11-09T00:00:00"/>
    <s v="Raw Materials"/>
    <s v="Delivered"/>
    <n v="1066"/>
    <n v="70.45"/>
    <n v="65.88"/>
    <n v="56"/>
    <x v="1"/>
  </r>
  <r>
    <s v="PO-00113"/>
    <x v="3"/>
    <d v="2023-05-27T00:00:00"/>
    <d v="2023-06-11T00:00:00"/>
    <s v="Raw Materials"/>
    <s v="Delivered"/>
    <n v="1775"/>
    <n v="47.82"/>
    <n v="45.86"/>
    <n v="180"/>
    <x v="0"/>
  </r>
  <r>
    <s v="PO-00115"/>
    <x v="3"/>
    <d v="2023-10-21T00:00:00"/>
    <d v="2023-11-09T00:00:00"/>
    <s v="Electronics"/>
    <s v="Delivered"/>
    <n v="1798"/>
    <n v="94.8"/>
    <n v="91.83"/>
    <m/>
    <x v="0"/>
  </r>
  <r>
    <s v="PO-00116"/>
    <x v="0"/>
    <d v="2023-04-15T00:00:00"/>
    <d v="2023-05-01T00:00:00"/>
    <s v="MRO"/>
    <s v="Delivered"/>
    <n v="769"/>
    <n v="91.86"/>
    <n v="86.55"/>
    <n v="17"/>
    <x v="0"/>
  </r>
  <r>
    <s v="PO-00118"/>
    <x v="1"/>
    <d v="2022-09-29T00:00:00"/>
    <d v="2022-10-13T00:00:00"/>
    <s v="Packaging"/>
    <s v="Delivered"/>
    <n v="387"/>
    <n v="49.23"/>
    <n v="45.41"/>
    <n v="61"/>
    <x v="0"/>
  </r>
  <r>
    <s v="PO-00119"/>
    <x v="4"/>
    <d v="2022-05-23T00:00:00"/>
    <d v="2022-05-27T00:00:00"/>
    <s v="MRO"/>
    <s v="Delivered"/>
    <n v="928"/>
    <n v="35.299999999999997"/>
    <n v="32.520000000000003"/>
    <n v="26"/>
    <x v="0"/>
  </r>
  <r>
    <s v="PO-00120"/>
    <x v="0"/>
    <d v="2022-09-10T00:00:00"/>
    <d v="2022-09-21T00:00:00"/>
    <s v="Packaging"/>
    <s v="Partially Delivered"/>
    <n v="1126"/>
    <n v="15.68"/>
    <n v="14.97"/>
    <n v="27"/>
    <x v="0"/>
  </r>
  <r>
    <s v="PO-00121"/>
    <x v="3"/>
    <d v="2023-07-29T00:00:00"/>
    <d v="2023-08-14T00:00:00"/>
    <s v="Raw Materials"/>
    <s v="Cancelled"/>
    <n v="841"/>
    <n v="95.73"/>
    <n v="85.33"/>
    <n v="81"/>
    <x v="0"/>
  </r>
  <r>
    <s v="PO-00122"/>
    <x v="3"/>
    <d v="2023-07-06T00:00:00"/>
    <d v="2023-07-19T00:00:00"/>
    <s v="Electronics"/>
    <s v="Delivered"/>
    <n v="1995"/>
    <n v="90.65"/>
    <n v="77.75"/>
    <n v="206"/>
    <x v="0"/>
  </r>
  <r>
    <s v="PO-00123"/>
    <x v="0"/>
    <d v="2022-09-27T00:00:00"/>
    <d v="2022-10-15T00:00:00"/>
    <s v="Raw Materials"/>
    <s v="Delivered"/>
    <n v="266"/>
    <n v="103.97"/>
    <n v="101.44"/>
    <n v="6"/>
    <x v="0"/>
  </r>
  <r>
    <s v="PO-00124"/>
    <x v="0"/>
    <d v="2023-08-22T00:00:00"/>
    <d v="2023-08-25T00:00:00"/>
    <s v="Raw Materials"/>
    <s v="Cancelled"/>
    <n v="813"/>
    <n v="109.17"/>
    <n v="107.39"/>
    <n v="14"/>
    <x v="0"/>
  </r>
  <r>
    <s v="PO-00125"/>
    <x v="4"/>
    <d v="2023-03-15T00:00:00"/>
    <d v="2023-03-26T00:00:00"/>
    <s v="Electronics"/>
    <s v="Delivered"/>
    <n v="237"/>
    <n v="64.19"/>
    <n v="59.01"/>
    <n v="7"/>
    <x v="0"/>
  </r>
  <r>
    <s v="PO-00126"/>
    <x v="0"/>
    <d v="2023-08-21T00:00:00"/>
    <d v="2023-09-03T00:00:00"/>
    <s v="Office Supplies"/>
    <s v="Cancelled"/>
    <n v="429"/>
    <n v="86.73"/>
    <n v="75.09"/>
    <n v="9"/>
    <x v="0"/>
  </r>
  <r>
    <s v="PO-00127"/>
    <x v="1"/>
    <d v="2023-02-13T00:00:00"/>
    <d v="2023-02-14T00:00:00"/>
    <s v="Packaging"/>
    <s v="Delivered"/>
    <n v="542"/>
    <n v="101.21"/>
    <n v="93.11"/>
    <n v="78"/>
    <x v="1"/>
  </r>
  <r>
    <s v="PO-00128"/>
    <x v="4"/>
    <d v="2023-01-06T00:00:00"/>
    <d v="2023-01-24T00:00:00"/>
    <s v="Electronics"/>
    <s v="Delivered"/>
    <n v="1114"/>
    <n v="91.66"/>
    <n v="85.53"/>
    <n v="35"/>
    <x v="0"/>
  </r>
  <r>
    <s v="PO-00129"/>
    <x v="0"/>
    <d v="2022-08-13T00:00:00"/>
    <d v="2022-08-15T00:00:00"/>
    <s v="MRO"/>
    <s v="Delivered"/>
    <n v="1230"/>
    <n v="33.39"/>
    <n v="30.85"/>
    <n v="26"/>
    <x v="0"/>
  </r>
  <r>
    <s v="PO-00130"/>
    <x v="3"/>
    <d v="2022-05-22T00:00:00"/>
    <d v="2022-06-03T00:00:00"/>
    <s v="MRO"/>
    <s v="Delivered"/>
    <n v="64"/>
    <n v="51.56"/>
    <n v="50.88"/>
    <n v="5"/>
    <x v="0"/>
  </r>
  <r>
    <s v="PO-00131"/>
    <x v="0"/>
    <d v="2023-06-06T00:00:00"/>
    <d v="2023-06-22T00:00:00"/>
    <s v="MRO"/>
    <s v="Delivered"/>
    <n v="1886"/>
    <n v="23.46"/>
    <n v="23.18"/>
    <m/>
    <x v="0"/>
  </r>
  <r>
    <s v="PO-00132"/>
    <x v="1"/>
    <d v="2023-05-21T00:00:00"/>
    <d v="2023-05-23T00:00:00"/>
    <s v="Office Supplies"/>
    <s v="Delivered"/>
    <n v="114"/>
    <n v="103.53"/>
    <n v="101.54"/>
    <n v="14"/>
    <x v="0"/>
  </r>
  <r>
    <s v="PO-00133"/>
    <x v="1"/>
    <d v="2022-04-04T00:00:00"/>
    <d v="2022-04-22T00:00:00"/>
    <s v="Electronics"/>
    <s v="Cancelled"/>
    <n v="1930"/>
    <n v="65.52"/>
    <n v="56.9"/>
    <n v="282"/>
    <x v="0"/>
  </r>
  <r>
    <s v="PO-00134"/>
    <x v="3"/>
    <d v="2022-02-18T00:00:00"/>
    <d v="2022-02-28T00:00:00"/>
    <s v="Office Supplies"/>
    <s v="Pending"/>
    <n v="1912"/>
    <n v="30.73"/>
    <n v="29.82"/>
    <n v="191"/>
    <x v="0"/>
  </r>
  <r>
    <s v="PO-00135"/>
    <x v="4"/>
    <d v="2022-04-23T00:00:00"/>
    <d v="2022-05-09T00:00:00"/>
    <s v="MRO"/>
    <s v="Delivered"/>
    <n v="570"/>
    <n v="71.510000000000005"/>
    <n v="66.47"/>
    <m/>
    <x v="0"/>
  </r>
  <r>
    <s v="PO-00136"/>
    <x v="3"/>
    <d v="2022-06-06T00:00:00"/>
    <d v="2022-06-26T00:00:00"/>
    <s v="Raw Materials"/>
    <s v="Delivered"/>
    <n v="1417"/>
    <n v="67.27"/>
    <n v="60.62"/>
    <m/>
    <x v="0"/>
  </r>
  <r>
    <s v="PO-00137"/>
    <x v="0"/>
    <d v="2023-10-05T00:00:00"/>
    <d v="2023-10-11T00:00:00"/>
    <s v="Raw Materials"/>
    <s v="Delivered"/>
    <n v="1202"/>
    <n v="46.67"/>
    <n v="44.13"/>
    <n v="21"/>
    <x v="1"/>
  </r>
  <r>
    <s v="PO-00138"/>
    <x v="3"/>
    <d v="2022-06-13T00:00:00"/>
    <d v="2022-06-14T00:00:00"/>
    <s v="Office Supplies"/>
    <s v="Delivered"/>
    <n v="697"/>
    <n v="20.73"/>
    <n v="19.829999999999998"/>
    <n v="78"/>
    <x v="1"/>
  </r>
  <r>
    <s v="PO-00139"/>
    <x v="4"/>
    <d v="2023-11-28T00:00:00"/>
    <d v="2023-12-01T00:00:00"/>
    <s v="MRO"/>
    <s v="Delivered"/>
    <n v="1545"/>
    <n v="78.19"/>
    <n v="76.91"/>
    <n v="42"/>
    <x v="0"/>
  </r>
  <r>
    <s v="PO-00140"/>
    <x v="2"/>
    <d v="2023-03-09T00:00:00"/>
    <d v="2023-03-13T00:00:00"/>
    <s v="MRO"/>
    <s v="Partially Delivered"/>
    <n v="1136"/>
    <n v="60.81"/>
    <n v="58.25"/>
    <n v="62"/>
    <x v="0"/>
  </r>
  <r>
    <s v="PO-00141"/>
    <x v="3"/>
    <d v="2023-09-03T00:00:00"/>
    <d v="2023-09-07T00:00:00"/>
    <s v="MRO"/>
    <s v="Delivered"/>
    <n v="1212"/>
    <n v="87.46"/>
    <n v="74.55"/>
    <n v="118"/>
    <x v="1"/>
  </r>
  <r>
    <s v="PO-00142"/>
    <x v="4"/>
    <d v="2022-03-07T00:00:00"/>
    <d v="2022-03-12T00:00:00"/>
    <s v="MRO"/>
    <s v="Delivered"/>
    <n v="1572"/>
    <n v="57.38"/>
    <n v="49.32"/>
    <n v="40"/>
    <x v="0"/>
  </r>
  <r>
    <s v="PO-00143"/>
    <x v="2"/>
    <d v="2023-01-30T00:00:00"/>
    <d v="2023-02-09T00:00:00"/>
    <s v="Electronics"/>
    <s v="Delivered"/>
    <n v="642"/>
    <n v="91.9"/>
    <n v="81.489999999999995"/>
    <n v="26"/>
    <x v="0"/>
  </r>
  <r>
    <s v="PO-00144"/>
    <x v="4"/>
    <d v="2023-01-26T00:00:00"/>
    <d v="2023-02-04T00:00:00"/>
    <s v="Office Supplies"/>
    <s v="Delivered"/>
    <n v="441"/>
    <n v="63.25"/>
    <n v="54.12"/>
    <n v="16"/>
    <x v="0"/>
  </r>
  <r>
    <s v="PO-00145"/>
    <x v="4"/>
    <d v="2023-09-03T00:00:00"/>
    <d v="2023-09-19T00:00:00"/>
    <s v="Office Supplies"/>
    <s v="Delivered"/>
    <n v="1748"/>
    <n v="66.53"/>
    <n v="57.11"/>
    <m/>
    <x v="0"/>
  </r>
  <r>
    <s v="PO-00147"/>
    <x v="3"/>
    <d v="2023-06-26T00:00:00"/>
    <d v="2023-07-14T00:00:00"/>
    <s v="Raw Materials"/>
    <s v="Delivered"/>
    <n v="338"/>
    <n v="50.25"/>
    <n v="46.28"/>
    <n v="49"/>
    <x v="1"/>
  </r>
  <r>
    <s v="PO-00148"/>
    <x v="2"/>
    <d v="2022-09-15T00:00:00"/>
    <d v="2022-09-22T00:00:00"/>
    <s v="Office Supplies"/>
    <s v="Delivered"/>
    <n v="428"/>
    <n v="22.94"/>
    <n v="21.52"/>
    <n v="26"/>
    <x v="0"/>
  </r>
  <r>
    <s v="PO-00150"/>
    <x v="4"/>
    <d v="2022-01-12T00:00:00"/>
    <d v="2022-01-17T00:00:00"/>
    <s v="Office Supplies"/>
    <s v="Delivered"/>
    <n v="1563"/>
    <n v="77.959999999999994"/>
    <n v="70.8"/>
    <n v="41"/>
    <x v="0"/>
  </r>
  <r>
    <s v="PO-00151"/>
    <x v="3"/>
    <d v="2023-11-28T00:00:00"/>
    <d v="2023-12-07T00:00:00"/>
    <s v="Office Supplies"/>
    <s v="Delivered"/>
    <n v="280"/>
    <n v="73.069999999999993"/>
    <n v="69.290000000000006"/>
    <n v="30"/>
    <x v="0"/>
  </r>
  <r>
    <s v="PO-00152"/>
    <x v="1"/>
    <d v="2022-04-28T00:00:00"/>
    <d v="2022-05-12T00:00:00"/>
    <s v="Raw Materials"/>
    <s v="Delivered"/>
    <n v="1067"/>
    <n v="74.47"/>
    <n v="64.16"/>
    <m/>
    <x v="1"/>
  </r>
  <r>
    <s v="PO-00153"/>
    <x v="2"/>
    <d v="2023-11-30T00:00:00"/>
    <d v="2023-12-17T00:00:00"/>
    <s v="Electronics"/>
    <s v="Pending"/>
    <n v="90"/>
    <n v="32.380000000000003"/>
    <n v="29.96"/>
    <n v="7"/>
    <x v="0"/>
  </r>
  <r>
    <s v="PO-00154"/>
    <x v="2"/>
    <d v="2023-07-04T00:00:00"/>
    <d v="2023-07-05T00:00:00"/>
    <s v="Raw Materials"/>
    <s v="Delivered"/>
    <n v="1101"/>
    <n v="24.28"/>
    <n v="22.73"/>
    <n v="59"/>
    <x v="1"/>
  </r>
  <r>
    <s v="PO-00155"/>
    <x v="0"/>
    <d v="2022-10-01T00:00:00"/>
    <d v="2022-10-11T00:00:00"/>
    <s v="Raw Materials"/>
    <s v="Delivered"/>
    <n v="184"/>
    <n v="11.82"/>
    <n v="10.51"/>
    <n v="4"/>
    <x v="0"/>
  </r>
  <r>
    <s v="PO-00156"/>
    <x v="4"/>
    <d v="2023-10-19T00:00:00"/>
    <d v="2023-11-07T00:00:00"/>
    <s v="Electronics"/>
    <s v="Delivered"/>
    <n v="250"/>
    <n v="45.92"/>
    <n v="41.02"/>
    <n v="3"/>
    <x v="0"/>
  </r>
  <r>
    <s v="PO-00158"/>
    <x v="3"/>
    <d v="2022-04-25T00:00:00"/>
    <d v="2022-04-30T00:00:00"/>
    <s v="Electronics"/>
    <s v="Delivered"/>
    <n v="829"/>
    <n v="45.98"/>
    <n v="40.39"/>
    <m/>
    <x v="0"/>
  </r>
  <r>
    <s v="PO-00159"/>
    <x v="1"/>
    <d v="2022-10-28T00:00:00"/>
    <d v="2022-11-13T00:00:00"/>
    <s v="Raw Materials"/>
    <s v="Delivered"/>
    <n v="979"/>
    <n v="51.59"/>
    <n v="49.69"/>
    <n v="148"/>
    <x v="0"/>
  </r>
  <r>
    <s v="PO-00160"/>
    <x v="4"/>
    <d v="2023-03-22T00:00:00"/>
    <d v="2023-04-09T00:00:00"/>
    <s v="Electronics"/>
    <s v="Partially Delivered"/>
    <n v="1106"/>
    <n v="97.77"/>
    <n v="90.45"/>
    <n v="31"/>
    <x v="0"/>
  </r>
  <r>
    <s v="PO-00161"/>
    <x v="1"/>
    <d v="2022-06-11T00:00:00"/>
    <d v="2022-06-24T00:00:00"/>
    <s v="Office Supplies"/>
    <s v="Pending"/>
    <n v="1121"/>
    <n v="42.38"/>
    <n v="38.340000000000003"/>
    <n v="152"/>
    <x v="0"/>
  </r>
  <r>
    <s v="PO-00162"/>
    <x v="0"/>
    <d v="2023-04-10T00:00:00"/>
    <d v="2023-04-21T00:00:00"/>
    <s v="Office Supplies"/>
    <s v="Delivered"/>
    <n v="552"/>
    <n v="60.48"/>
    <n v="56.78"/>
    <n v="10"/>
    <x v="0"/>
  </r>
  <r>
    <s v="PO-00163"/>
    <x v="2"/>
    <d v="2022-01-04T00:00:00"/>
    <d v="2022-01-12T00:00:00"/>
    <s v="Packaging"/>
    <s v="Delivered"/>
    <n v="456"/>
    <n v="80.53"/>
    <n v="77.86"/>
    <n v="26"/>
    <x v="0"/>
  </r>
  <r>
    <s v="PO-00164"/>
    <x v="1"/>
    <d v="2022-09-27T00:00:00"/>
    <d v="2022-10-05T00:00:00"/>
    <s v="Packaging"/>
    <s v="Delivered"/>
    <n v="1647"/>
    <n v="47.52"/>
    <n v="44.92"/>
    <m/>
    <x v="0"/>
  </r>
  <r>
    <s v="PO-00165"/>
    <x v="4"/>
    <d v="2023-05-28T00:00:00"/>
    <d v="2023-06-11T00:00:00"/>
    <s v="Electronics"/>
    <s v="Pending"/>
    <n v="1801"/>
    <n v="71.27"/>
    <n v="61.24"/>
    <n v="43"/>
    <x v="0"/>
  </r>
  <r>
    <s v="PO-00166"/>
    <x v="2"/>
    <d v="2022-07-02T00:00:00"/>
    <d v="2022-07-18T00:00:00"/>
    <s v="Electronics"/>
    <s v="Delivered"/>
    <n v="854"/>
    <n v="90.24"/>
    <n v="85.53"/>
    <m/>
    <x v="0"/>
  </r>
  <r>
    <s v="PO-00167"/>
    <x v="1"/>
    <d v="2023-06-04T00:00:00"/>
    <d v="2023-06-17T00:00:00"/>
    <s v="Electronics"/>
    <s v="Delivered"/>
    <n v="148"/>
    <n v="103.57"/>
    <n v="98.62"/>
    <n v="23"/>
    <x v="1"/>
  </r>
  <r>
    <s v="PO-00168"/>
    <x v="1"/>
    <d v="2022-04-19T00:00:00"/>
    <d v="2022-04-24T00:00:00"/>
    <s v="MRO"/>
    <s v="Delivered"/>
    <n v="733"/>
    <n v="23.59"/>
    <n v="22.85"/>
    <n v="92"/>
    <x v="0"/>
  </r>
  <r>
    <s v="PO-00169"/>
    <x v="3"/>
    <d v="2023-10-03T00:00:00"/>
    <d v="2023-10-05T00:00:00"/>
    <s v="Raw Materials"/>
    <s v="Delivered"/>
    <n v="1945"/>
    <n v="103.2"/>
    <n v="88.56"/>
    <m/>
    <x v="0"/>
  </r>
  <r>
    <s v="PO-00170"/>
    <x v="2"/>
    <d v="2022-11-02T00:00:00"/>
    <d v="2022-11-21T00:00:00"/>
    <s v="Raw Materials"/>
    <s v="Delivered"/>
    <n v="775"/>
    <n v="57"/>
    <n v="49.14"/>
    <n v="48"/>
    <x v="0"/>
  </r>
  <r>
    <s v="PO-00171"/>
    <x v="1"/>
    <d v="2023-10-17T00:00:00"/>
    <d v="2023-10-21T00:00:00"/>
    <s v="Packaging"/>
    <s v="Delivered"/>
    <n v="1620"/>
    <n v="36.729999999999997"/>
    <n v="33.450000000000003"/>
    <n v="235"/>
    <x v="1"/>
  </r>
  <r>
    <s v="PO-00172"/>
    <x v="3"/>
    <d v="2023-06-04T00:00:00"/>
    <d v="2023-06-19T00:00:00"/>
    <s v="Office Supplies"/>
    <s v="Delivered"/>
    <n v="1010"/>
    <n v="55.68"/>
    <n v="50.86"/>
    <m/>
    <x v="0"/>
  </r>
  <r>
    <s v="PO-00173"/>
    <x v="4"/>
    <d v="2023-09-16T00:00:00"/>
    <d v="2023-10-01T00:00:00"/>
    <s v="Office Supplies"/>
    <s v="Delivered"/>
    <n v="1812"/>
    <n v="108.02"/>
    <n v="101.02"/>
    <n v="51"/>
    <x v="0"/>
  </r>
  <r>
    <s v="PO-00174"/>
    <x v="1"/>
    <d v="2022-07-23T00:00:00"/>
    <d v="2022-07-28T00:00:00"/>
    <s v="Office Supplies"/>
    <s v="Delivered"/>
    <n v="662"/>
    <n v="55.97"/>
    <n v="50"/>
    <n v="100"/>
    <x v="0"/>
  </r>
  <r>
    <s v="PO-00175"/>
    <x v="3"/>
    <d v="2022-06-06T00:00:00"/>
    <d v="2022-06-11T00:00:00"/>
    <s v="Office Supplies"/>
    <s v="Pending"/>
    <n v="1535"/>
    <n v="40.58"/>
    <n v="38.71"/>
    <n v="165"/>
    <x v="0"/>
  </r>
  <r>
    <s v="PO-00176"/>
    <x v="3"/>
    <d v="2023-01-18T00:00:00"/>
    <d v="2023-01-27T00:00:00"/>
    <s v="Raw Materials"/>
    <s v="Delivered"/>
    <n v="692"/>
    <n v="71.03"/>
    <n v="67.739999999999995"/>
    <n v="70"/>
    <x v="0"/>
  </r>
  <r>
    <s v="PO-00177"/>
    <x v="2"/>
    <d v="2022-06-15T00:00:00"/>
    <d v="2022-06-28T00:00:00"/>
    <s v="MRO"/>
    <s v="Delivered"/>
    <n v="1842"/>
    <n v="32.4"/>
    <n v="28.08"/>
    <n v="96"/>
    <x v="0"/>
  </r>
  <r>
    <s v="PO-00178"/>
    <x v="3"/>
    <d v="2023-07-07T00:00:00"/>
    <d v="2023-07-18T00:00:00"/>
    <s v="Office Supplies"/>
    <s v="Cancelled"/>
    <n v="1078"/>
    <n v="18.34"/>
    <n v="17.41"/>
    <n v="102"/>
    <x v="0"/>
  </r>
  <r>
    <s v="PO-00179"/>
    <x v="1"/>
    <d v="2023-06-28T00:00:00"/>
    <d v="2023-07-16T00:00:00"/>
    <s v="Packaging"/>
    <s v="Delivered"/>
    <n v="1291"/>
    <n v="23.44"/>
    <n v="22.23"/>
    <m/>
    <x v="0"/>
  </r>
  <r>
    <s v="PO-00180"/>
    <x v="0"/>
    <d v="2022-01-01T00:00:00"/>
    <d v="2022-01-12T00:00:00"/>
    <s v="Electronics"/>
    <s v="Delivered"/>
    <n v="552"/>
    <n v="21.52"/>
    <n v="18.79"/>
    <n v="13"/>
    <x v="0"/>
  </r>
  <r>
    <s v="PO-00181"/>
    <x v="4"/>
    <d v="2023-09-06T00:00:00"/>
    <d v="2023-09-22T00:00:00"/>
    <s v="Electronics"/>
    <s v="Delivered"/>
    <n v="816"/>
    <n v="26.04"/>
    <n v="25.61"/>
    <n v="28"/>
    <x v="0"/>
  </r>
  <r>
    <s v="PO-00182"/>
    <x v="1"/>
    <d v="2022-11-28T00:00:00"/>
    <d v="2022-11-30T00:00:00"/>
    <s v="Packaging"/>
    <s v="Delivered"/>
    <n v="447"/>
    <n v="23.62"/>
    <n v="21.81"/>
    <n v="50"/>
    <x v="0"/>
  </r>
  <r>
    <s v="PO-00183"/>
    <x v="1"/>
    <d v="2023-05-16T00:00:00"/>
    <d v="2023-05-24T00:00:00"/>
    <s v="Packaging"/>
    <s v="Partially Delivered"/>
    <n v="920"/>
    <n v="73.09"/>
    <n v="70.14"/>
    <m/>
    <x v="0"/>
  </r>
  <r>
    <s v="PO-00184"/>
    <x v="4"/>
    <d v="2022-01-20T00:00:00"/>
    <d v="2022-01-30T00:00:00"/>
    <s v="Packaging"/>
    <s v="Partially Delivered"/>
    <n v="844"/>
    <n v="26.37"/>
    <n v="25.08"/>
    <n v="38"/>
    <x v="0"/>
  </r>
  <r>
    <s v="PO-00186"/>
    <x v="3"/>
    <d v="2023-01-07T00:00:00"/>
    <d v="2023-01-21T00:00:00"/>
    <s v="Electronics"/>
    <s v="Cancelled"/>
    <n v="256"/>
    <n v="96.15"/>
    <n v="83.44"/>
    <n v="26"/>
    <x v="0"/>
  </r>
  <r>
    <s v="PO-00188"/>
    <x v="3"/>
    <d v="2022-09-03T00:00:00"/>
    <d v="2022-09-07T00:00:00"/>
    <s v="Office Supplies"/>
    <s v="Delivered"/>
    <n v="1931"/>
    <n v="72.88"/>
    <n v="64.69"/>
    <n v="187"/>
    <x v="0"/>
  </r>
  <r>
    <s v="PO-00189"/>
    <x v="2"/>
    <d v="2022-03-01T00:00:00"/>
    <d v="2022-03-11T00:00:00"/>
    <s v="Electronics"/>
    <s v="Delivered"/>
    <n v="1627"/>
    <n v="25.76"/>
    <n v="25.09"/>
    <n v="74"/>
    <x v="0"/>
  </r>
  <r>
    <s v="PO-00191"/>
    <x v="2"/>
    <d v="2023-08-04T00:00:00"/>
    <d v="2023-08-06T00:00:00"/>
    <s v="MRO"/>
    <s v="Delivered"/>
    <n v="1534"/>
    <n v="14.98"/>
    <n v="12.79"/>
    <m/>
    <x v="0"/>
  </r>
  <r>
    <s v="PO-00192"/>
    <x v="0"/>
    <d v="2022-03-22T00:00:00"/>
    <d v="2022-04-03T00:00:00"/>
    <s v="Raw Materials"/>
    <s v="Delivered"/>
    <n v="1764"/>
    <n v="25.46"/>
    <n v="24.52"/>
    <n v="46"/>
    <x v="0"/>
  </r>
  <r>
    <s v="PO-00193"/>
    <x v="1"/>
    <d v="2022-03-29T00:00:00"/>
    <d v="2022-04-06T00:00:00"/>
    <s v="Electronics"/>
    <s v="Delivered"/>
    <n v="1648"/>
    <n v="35.42"/>
    <n v="31.46"/>
    <m/>
    <x v="1"/>
  </r>
  <r>
    <s v="PO-00194"/>
    <x v="2"/>
    <d v="2023-05-13T00:00:00"/>
    <d v="2023-06-01T00:00:00"/>
    <s v="Packaging"/>
    <s v="Delivered"/>
    <n v="913"/>
    <n v="28.01"/>
    <n v="24.06"/>
    <n v="53"/>
    <x v="0"/>
  </r>
  <r>
    <s v="PO-00195"/>
    <x v="0"/>
    <d v="2022-03-12T00:00:00"/>
    <d v="2022-03-18T00:00:00"/>
    <s v="Packaging"/>
    <s v="Cancelled"/>
    <n v="792"/>
    <n v="18.16"/>
    <n v="17.25"/>
    <n v="17"/>
    <x v="0"/>
  </r>
  <r>
    <s v="PO-00196"/>
    <x v="4"/>
    <d v="2023-06-30T00:00:00"/>
    <d v="2023-07-03T00:00:00"/>
    <s v="Office Supplies"/>
    <s v="Partially Delivered"/>
    <n v="1314"/>
    <n v="22.63"/>
    <n v="21.06"/>
    <n v="44"/>
    <x v="0"/>
  </r>
  <r>
    <s v="PO-00197"/>
    <x v="3"/>
    <d v="2022-05-09T00:00:00"/>
    <d v="2022-05-22T00:00:00"/>
    <s v="MRO"/>
    <s v="Delivered"/>
    <n v="613"/>
    <n v="52.5"/>
    <n v="45.19"/>
    <n v="70"/>
    <x v="0"/>
  </r>
  <r>
    <s v="PO-00198"/>
    <x v="0"/>
    <d v="2022-05-12T00:00:00"/>
    <d v="2022-05-20T00:00:00"/>
    <s v="Office Supplies"/>
    <s v="Delivered"/>
    <n v="1070"/>
    <n v="29.14"/>
    <n v="26.63"/>
    <n v="24"/>
    <x v="0"/>
  </r>
  <r>
    <s v="PO-00199"/>
    <x v="2"/>
    <d v="2023-11-07T00:00:00"/>
    <d v="2023-11-26T00:00:00"/>
    <s v="Raw Materials"/>
    <s v="Partially Delivered"/>
    <n v="145"/>
    <n v="47.49"/>
    <n v="42.76"/>
    <n v="6"/>
    <x v="0"/>
  </r>
  <r>
    <s v="PO-00200"/>
    <x v="1"/>
    <d v="2023-05-02T00:00:00"/>
    <d v="2023-05-17T00:00:00"/>
    <s v="Raw Materials"/>
    <s v="Delivered"/>
    <n v="1973"/>
    <n v="59.73"/>
    <n v="54.95"/>
    <n v="291"/>
    <x v="0"/>
  </r>
  <r>
    <s v="PO-00201"/>
    <x v="4"/>
    <d v="2023-07-17T00:00:00"/>
    <d v="2023-08-01T00:00:00"/>
    <s v="Office Supplies"/>
    <s v="Delivered"/>
    <n v="1807"/>
    <n v="78.63"/>
    <n v="73.08"/>
    <n v="100"/>
    <x v="0"/>
  </r>
  <r>
    <s v="PO-00202"/>
    <x v="4"/>
    <d v="2022-06-19T00:00:00"/>
    <d v="2022-06-20T00:00:00"/>
    <s v="Electronics"/>
    <s v="Delivered"/>
    <n v="534"/>
    <n v="13.88"/>
    <n v="12.51"/>
    <n v="100"/>
    <x v="0"/>
  </r>
  <r>
    <s v="PO-00203"/>
    <x v="0"/>
    <d v="2022-09-29T00:00:00"/>
    <d v="2022-10-14T00:00:00"/>
    <s v="Electronics"/>
    <s v="Delivered"/>
    <n v="1480"/>
    <n v="85.22"/>
    <n v="75.48"/>
    <n v="100"/>
    <x v="0"/>
  </r>
  <r>
    <s v="PO-00205"/>
    <x v="3"/>
    <d v="2023-09-14T00:00:00"/>
    <d v="2023-09-20T00:00:00"/>
    <s v="Office Supplies"/>
    <s v="Cancelled"/>
    <n v="798"/>
    <n v="19.09"/>
    <n v="17.760000000000002"/>
    <n v="100"/>
    <x v="0"/>
  </r>
  <r>
    <s v="PO-00206"/>
    <x v="4"/>
    <d v="2023-03-10T00:00:00"/>
    <d v="2023-03-22T00:00:00"/>
    <s v="Electronics"/>
    <s v="Delivered"/>
    <n v="1728"/>
    <n v="94.83"/>
    <n v="90.2"/>
    <n v="100"/>
    <x v="0"/>
  </r>
  <r>
    <s v="PO-00208"/>
    <x v="3"/>
    <d v="2023-07-07T00:00:00"/>
    <d v="2023-07-21T00:00:00"/>
    <s v="Office Supplies"/>
    <s v="Delivered"/>
    <n v="590"/>
    <n v="16.89"/>
    <n v="15.56"/>
    <n v="46"/>
    <x v="1"/>
  </r>
  <r>
    <s v="PO-00209"/>
    <x v="1"/>
    <d v="2023-12-08T00:00:00"/>
    <d v="2023-12-23T00:00:00"/>
    <s v="Packaging"/>
    <s v="Delivered"/>
    <n v="1109"/>
    <n v="38.93"/>
    <n v="33.33"/>
    <n v="152"/>
    <x v="0"/>
  </r>
  <r>
    <s v="PO-00210"/>
    <x v="3"/>
    <d v="2022-07-25T00:00:00"/>
    <d v="2022-08-01T00:00:00"/>
    <s v="MRO"/>
    <s v="Delivered"/>
    <n v="574"/>
    <n v="85.03"/>
    <n v="82.55"/>
    <n v="54"/>
    <x v="0"/>
  </r>
  <r>
    <s v="PO-00212"/>
    <x v="2"/>
    <d v="2022-11-16T00:00:00"/>
    <d v="2022-11-20T00:00:00"/>
    <s v="Packaging"/>
    <s v="Delivered"/>
    <n v="1912"/>
    <n v="27.94"/>
    <n v="25.59"/>
    <n v="83"/>
    <x v="1"/>
  </r>
  <r>
    <s v="PO-00213"/>
    <x v="0"/>
    <d v="2023-02-13T00:00:00"/>
    <d v="2023-03-04T00:00:00"/>
    <s v="Packaging"/>
    <s v="Delivered"/>
    <n v="1772"/>
    <n v="30.72"/>
    <n v="27.76"/>
    <n v="46"/>
    <x v="1"/>
  </r>
  <r>
    <s v="PO-00214"/>
    <x v="3"/>
    <d v="2023-11-19T00:00:00"/>
    <d v="2023-11-29T00:00:00"/>
    <s v="Office Supplies"/>
    <s v="Delivered"/>
    <n v="1316"/>
    <n v="48.11"/>
    <n v="41.9"/>
    <n v="135"/>
    <x v="0"/>
  </r>
  <r>
    <s v="PO-00216"/>
    <x v="0"/>
    <d v="2023-01-18T00:00:00"/>
    <d v="2023-01-31T00:00:00"/>
    <s v="Office Supplies"/>
    <s v="Delivered"/>
    <n v="1869"/>
    <n v="69.58"/>
    <n v="67.5"/>
    <n v="31"/>
    <x v="0"/>
  </r>
  <r>
    <s v="PO-00217"/>
    <x v="1"/>
    <d v="2023-03-25T00:00:00"/>
    <d v="2023-04-13T00:00:00"/>
    <s v="Packaging"/>
    <s v="Delivered"/>
    <n v="627"/>
    <n v="46.23"/>
    <n v="42.87"/>
    <m/>
    <x v="0"/>
  </r>
  <r>
    <s v="PO-00218"/>
    <x v="3"/>
    <d v="2023-06-14T00:00:00"/>
    <d v="2023-06-16T00:00:00"/>
    <s v="Raw Materials"/>
    <s v="Pending"/>
    <n v="731"/>
    <n v="56.02"/>
    <n v="54.78"/>
    <n v="70"/>
    <x v="1"/>
  </r>
  <r>
    <s v="PO-00220"/>
    <x v="3"/>
    <d v="2022-05-04T00:00:00"/>
    <d v="2022-05-14T00:00:00"/>
    <s v="Office Supplies"/>
    <s v="Delivered"/>
    <n v="1647"/>
    <n v="13.57"/>
    <n v="12.33"/>
    <n v="157"/>
    <x v="0"/>
  </r>
  <r>
    <s v="PO-00221"/>
    <x v="1"/>
    <d v="2022-09-11T00:00:00"/>
    <d v="2022-09-19T00:00:00"/>
    <s v="MRO"/>
    <s v="Delivered"/>
    <n v="1062"/>
    <n v="34.03"/>
    <n v="30.46"/>
    <m/>
    <x v="0"/>
  </r>
  <r>
    <s v="PO-00222"/>
    <x v="3"/>
    <d v="2022-08-19T00:00:00"/>
    <d v="2022-08-31T00:00:00"/>
    <s v="Office Supplies"/>
    <s v="Delivered"/>
    <n v="695"/>
    <n v="76.8"/>
    <n v="69.760000000000005"/>
    <m/>
    <x v="1"/>
  </r>
  <r>
    <s v="PO-00223"/>
    <x v="4"/>
    <d v="2022-03-07T00:00:00"/>
    <d v="2022-03-14T00:00:00"/>
    <s v="MRO"/>
    <s v="Delivered"/>
    <n v="845"/>
    <n v="91.47"/>
    <n v="86.97"/>
    <m/>
    <x v="0"/>
  </r>
  <r>
    <s v="PO-00224"/>
    <x v="2"/>
    <d v="2022-12-13T00:00:00"/>
    <d v="2022-12-18T00:00:00"/>
    <s v="MRO"/>
    <s v="Delivered"/>
    <n v="1101"/>
    <n v="59.13"/>
    <n v="52.51"/>
    <n v="54"/>
    <x v="0"/>
  </r>
  <r>
    <s v="PO-00225"/>
    <x v="2"/>
    <d v="2022-01-22T00:00:00"/>
    <d v="2022-01-24T00:00:00"/>
    <s v="Raw Materials"/>
    <s v="Delivered"/>
    <n v="1693"/>
    <n v="57.89"/>
    <n v="49.84"/>
    <n v="88"/>
    <x v="0"/>
  </r>
  <r>
    <s v="PO-00226"/>
    <x v="1"/>
    <d v="2023-08-26T00:00:00"/>
    <d v="2023-09-10T00:00:00"/>
    <s v="Office Supplies"/>
    <s v="Cancelled"/>
    <n v="1629"/>
    <n v="21.51"/>
    <n v="19.41"/>
    <n v="250"/>
    <x v="1"/>
  </r>
  <r>
    <s v="PO-00227"/>
    <x v="1"/>
    <d v="2023-07-22T00:00:00"/>
    <d v="2023-08-03T00:00:00"/>
    <s v="Raw Materials"/>
    <s v="Delivered"/>
    <n v="1413"/>
    <n v="54.79"/>
    <n v="50.42"/>
    <m/>
    <x v="0"/>
  </r>
  <r>
    <s v="PO-00228"/>
    <x v="4"/>
    <d v="2022-08-24T00:00:00"/>
    <d v="2022-08-27T00:00:00"/>
    <s v="Packaging"/>
    <s v="Delivered"/>
    <n v="1871"/>
    <n v="59.96"/>
    <n v="58.54"/>
    <n v="47"/>
    <x v="0"/>
  </r>
  <r>
    <s v="PO-00230"/>
    <x v="2"/>
    <d v="2022-08-14T00:00:00"/>
    <d v="2022-08-28T00:00:00"/>
    <s v="Electronics"/>
    <s v="Delivered"/>
    <n v="1713"/>
    <n v="35.43"/>
    <n v="34.11"/>
    <n v="74"/>
    <x v="0"/>
  </r>
  <r>
    <s v="PO-00231"/>
    <x v="2"/>
    <d v="2022-01-08T00:00:00"/>
    <d v="2022-01-13T00:00:00"/>
    <s v="Electronics"/>
    <s v="Delivered"/>
    <n v="1579"/>
    <n v="43.96"/>
    <n v="43.41"/>
    <n v="74"/>
    <x v="0"/>
  </r>
  <r>
    <s v="PO-00232"/>
    <x v="2"/>
    <d v="2022-03-14T00:00:00"/>
    <d v="2022-03-26T00:00:00"/>
    <s v="Electronics"/>
    <s v="Delivered"/>
    <n v="1421"/>
    <n v="11.92"/>
    <n v="11.72"/>
    <n v="76"/>
    <x v="0"/>
  </r>
  <r>
    <s v="PO-00233"/>
    <x v="4"/>
    <d v="2023-12-26T00:00:00"/>
    <d v="2024-01-04T00:00:00"/>
    <s v="MRO"/>
    <s v="Delivered"/>
    <n v="1546"/>
    <n v="43.47"/>
    <n v="37.369999999999997"/>
    <n v="53"/>
    <x v="0"/>
  </r>
  <r>
    <s v="PO-00234"/>
    <x v="1"/>
    <d v="2023-10-09T00:00:00"/>
    <d v="2023-10-18T00:00:00"/>
    <s v="Electronics"/>
    <s v="Delivered"/>
    <n v="1304"/>
    <n v="32.08"/>
    <n v="29.36"/>
    <m/>
    <x v="0"/>
  </r>
  <r>
    <s v="PO-00238"/>
    <x v="2"/>
    <d v="2022-02-02T00:00:00"/>
    <d v="2022-02-13T00:00:00"/>
    <s v="MRO"/>
    <s v="Delivered"/>
    <n v="1450"/>
    <n v="63.74"/>
    <n v="59.11"/>
    <n v="71"/>
    <x v="0"/>
  </r>
  <r>
    <s v="PO-00239"/>
    <x v="3"/>
    <d v="2022-12-05T00:00:00"/>
    <d v="2022-12-20T00:00:00"/>
    <s v="Electronics"/>
    <s v="Delivered"/>
    <n v="1356"/>
    <n v="75.03"/>
    <n v="63.86"/>
    <n v="131"/>
    <x v="0"/>
  </r>
  <r>
    <s v="PO-00241"/>
    <x v="2"/>
    <d v="2023-06-11T00:00:00"/>
    <d v="2023-06-19T00:00:00"/>
    <s v="Packaging"/>
    <s v="Delivered"/>
    <n v="677"/>
    <n v="59.52"/>
    <n v="55.29"/>
    <n v="39"/>
    <x v="0"/>
  </r>
  <r>
    <s v="PO-00242"/>
    <x v="1"/>
    <d v="2022-09-01T00:00:00"/>
    <d v="2022-09-14T00:00:00"/>
    <s v="Office Supplies"/>
    <s v="Delivered"/>
    <n v="1022"/>
    <n v="18.54"/>
    <n v="16.55"/>
    <n v="150"/>
    <x v="0"/>
  </r>
  <r>
    <s v="PO-00244"/>
    <x v="4"/>
    <d v="2023-11-17T00:00:00"/>
    <d v="2023-11-29T00:00:00"/>
    <s v="Electronics"/>
    <s v="Delivered"/>
    <n v="1332"/>
    <n v="69.73"/>
    <n v="63.8"/>
    <n v="41"/>
    <x v="0"/>
  </r>
  <r>
    <s v="PO-00245"/>
    <x v="3"/>
    <d v="2023-05-13T00:00:00"/>
    <d v="2023-05-26T00:00:00"/>
    <s v="Raw Materials"/>
    <s v="Delivered"/>
    <n v="1432"/>
    <n v="83.26"/>
    <n v="77.67"/>
    <n v="174"/>
    <x v="0"/>
  </r>
  <r>
    <s v="PO-00246"/>
    <x v="3"/>
    <d v="2022-08-08T00:00:00"/>
    <d v="2022-08-26T00:00:00"/>
    <s v="Packaging"/>
    <s v="Pending"/>
    <n v="759"/>
    <n v="50.56"/>
    <n v="46.47"/>
    <n v="63"/>
    <x v="1"/>
  </r>
  <r>
    <s v="PO-00247"/>
    <x v="0"/>
    <d v="2023-07-07T00:00:00"/>
    <d v="2023-07-19T00:00:00"/>
    <s v="Packaging"/>
    <s v="Delivered"/>
    <n v="1529"/>
    <n v="23.42"/>
    <n v="22.44"/>
    <n v="30"/>
    <x v="0"/>
  </r>
  <r>
    <s v="PO-00248"/>
    <x v="2"/>
    <d v="2022-05-16T00:00:00"/>
    <d v="2022-05-25T00:00:00"/>
    <s v="Electronics"/>
    <s v="Delivered"/>
    <n v="1484"/>
    <n v="36.25"/>
    <n v="31.8"/>
    <n v="61"/>
    <x v="0"/>
  </r>
  <r>
    <s v="PO-00249"/>
    <x v="4"/>
    <d v="2023-08-08T00:00:00"/>
    <d v="2023-08-20T00:00:00"/>
    <s v="Packaging"/>
    <s v="Delivered"/>
    <n v="698"/>
    <n v="46.73"/>
    <n v="45.61"/>
    <n v="15"/>
    <x v="0"/>
  </r>
  <r>
    <s v="PO-00250"/>
    <x v="4"/>
    <d v="2023-08-14T00:00:00"/>
    <d v="2023-08-22T00:00:00"/>
    <s v="Packaging"/>
    <s v="Pending"/>
    <n v="367"/>
    <n v="74.61"/>
    <n v="71.36"/>
    <n v="13"/>
    <x v="0"/>
  </r>
  <r>
    <s v="PO-00251"/>
    <x v="4"/>
    <d v="2023-04-30T00:00:00"/>
    <d v="2023-05-20T00:00:00"/>
    <s v="Office Supplies"/>
    <s v="Partially Delivered"/>
    <n v="1750"/>
    <n v="65.97"/>
    <n v="58.34"/>
    <n v="50"/>
    <x v="0"/>
  </r>
  <r>
    <s v="PO-00252"/>
    <x v="1"/>
    <d v="2022-09-06T00:00:00"/>
    <d v="2022-09-24T00:00:00"/>
    <s v="Office Supplies"/>
    <s v="Partially Delivered"/>
    <n v="1298"/>
    <n v="43.73"/>
    <n v="37.21"/>
    <m/>
    <x v="1"/>
  </r>
  <r>
    <s v="PO-00253"/>
    <x v="2"/>
    <d v="2023-04-30T00:00:00"/>
    <d v="2023-05-20T00:00:00"/>
    <s v="Packaging"/>
    <s v="Delivered"/>
    <n v="1892"/>
    <n v="106.2"/>
    <n v="96.37"/>
    <n v="93"/>
    <x v="0"/>
  </r>
  <r>
    <s v="PO-00254"/>
    <x v="3"/>
    <d v="2023-02-21T00:00:00"/>
    <d v="2023-02-24T00:00:00"/>
    <s v="Electronics"/>
    <s v="Delivered"/>
    <n v="1307"/>
    <n v="68.709999999999994"/>
    <n v="60.64"/>
    <n v="141"/>
    <x v="0"/>
  </r>
  <r>
    <s v="PO-00255"/>
    <x v="3"/>
    <d v="2022-07-14T00:00:00"/>
    <d v="2022-07-29T00:00:00"/>
    <s v="Electronics"/>
    <s v="Delivered"/>
    <n v="733"/>
    <n v="32.29"/>
    <n v="29.01"/>
    <n v="78"/>
    <x v="0"/>
  </r>
  <r>
    <s v="PO-00257"/>
    <x v="3"/>
    <d v="2022-04-10T00:00:00"/>
    <d v="2022-04-24T00:00:00"/>
    <s v="Packaging"/>
    <s v="Delivered"/>
    <n v="1900"/>
    <n v="24.11"/>
    <n v="23.45"/>
    <n v="188"/>
    <x v="0"/>
  </r>
  <r>
    <s v="PO-00258"/>
    <x v="1"/>
    <d v="2023-11-06T00:00:00"/>
    <d v="2023-11-08T00:00:00"/>
    <s v="MRO"/>
    <s v="Cancelled"/>
    <n v="1447"/>
    <n v="35.67"/>
    <n v="35.07"/>
    <n v="224"/>
    <x v="1"/>
  </r>
  <r>
    <s v="PO-00260"/>
    <x v="3"/>
    <d v="2022-12-29T00:00:00"/>
    <d v="2023-01-14T00:00:00"/>
    <s v="Office Supplies"/>
    <s v="Delivered"/>
    <n v="1681"/>
    <n v="28.26"/>
    <n v="26.62"/>
    <n v="143"/>
    <x v="0"/>
  </r>
  <r>
    <s v="PO-00261"/>
    <x v="1"/>
    <d v="2023-03-10T00:00:00"/>
    <d v="2023-03-18T00:00:00"/>
    <s v="Electronics"/>
    <s v="Delivered"/>
    <n v="1545"/>
    <n v="38.15"/>
    <n v="36.96"/>
    <n v="214"/>
    <x v="0"/>
  </r>
  <r>
    <s v="PO-00262"/>
    <x v="4"/>
    <d v="2023-02-25T00:00:00"/>
    <d v="2023-03-02T00:00:00"/>
    <s v="Raw Materials"/>
    <s v="Delivered"/>
    <n v="1306"/>
    <n v="27.27"/>
    <n v="25.96"/>
    <n v="39"/>
    <x v="0"/>
  </r>
  <r>
    <s v="PO-00263"/>
    <x v="2"/>
    <d v="2023-04-24T00:00:00"/>
    <d v="2023-05-06T00:00:00"/>
    <s v="Raw Materials"/>
    <s v="Delivered"/>
    <n v="1765"/>
    <n v="97.51"/>
    <n v="84.3"/>
    <n v="65"/>
    <x v="0"/>
  </r>
  <r>
    <s v="PO-00264"/>
    <x v="2"/>
    <d v="2022-02-25T00:00:00"/>
    <d v="2022-03-15T00:00:00"/>
    <s v="Packaging"/>
    <s v="Cancelled"/>
    <n v="1186"/>
    <n v="17.309999999999999"/>
    <n v="16"/>
    <n v="64"/>
    <x v="0"/>
  </r>
  <r>
    <s v="PO-00265"/>
    <x v="1"/>
    <d v="2023-11-21T00:00:00"/>
    <d v="2023-11-26T00:00:00"/>
    <s v="Packaging"/>
    <s v="Delivered"/>
    <n v="1903"/>
    <n v="63.5"/>
    <n v="56.09"/>
    <n v="254"/>
    <x v="0"/>
  </r>
  <r>
    <s v="PO-00266"/>
    <x v="1"/>
    <d v="2023-11-01T00:00:00"/>
    <d v="2023-11-05T00:00:00"/>
    <s v="MRO"/>
    <s v="Delivered"/>
    <n v="1570"/>
    <n v="52.1"/>
    <n v="47.87"/>
    <m/>
    <x v="1"/>
  </r>
  <r>
    <s v="PO-00267"/>
    <x v="1"/>
    <d v="2023-10-24T00:00:00"/>
    <d v="2023-11-13T00:00:00"/>
    <s v="MRO"/>
    <s v="Delivered"/>
    <n v="491"/>
    <n v="108.75"/>
    <n v="93.35"/>
    <m/>
    <x v="1"/>
  </r>
  <r>
    <s v="PO-00268"/>
    <x v="3"/>
    <d v="2022-04-11T00:00:00"/>
    <d v="2022-04-20T00:00:00"/>
    <s v="Electronics"/>
    <s v="Partially Delivered"/>
    <n v="613"/>
    <n v="20.38"/>
    <n v="20.170000000000002"/>
    <n v="58"/>
    <x v="0"/>
  </r>
  <r>
    <s v="PO-00269"/>
    <x v="2"/>
    <d v="2022-03-04T00:00:00"/>
    <d v="2022-03-16T00:00:00"/>
    <s v="Raw Materials"/>
    <s v="Partially Delivered"/>
    <n v="1341"/>
    <n v="46.27"/>
    <n v="43.94"/>
    <n v="63"/>
    <x v="0"/>
  </r>
  <r>
    <s v="PO-00270"/>
    <x v="3"/>
    <d v="2023-02-17T00:00:00"/>
    <d v="2023-03-04T00:00:00"/>
    <s v="MRO"/>
    <s v="Partially Delivered"/>
    <n v="1583"/>
    <n v="103.57"/>
    <n v="89.38"/>
    <n v="164"/>
    <x v="0"/>
  </r>
  <r>
    <s v="PO-00272"/>
    <x v="4"/>
    <d v="2022-04-22T00:00:00"/>
    <d v="2022-04-26T00:00:00"/>
    <s v="MRO"/>
    <s v="Delivered"/>
    <n v="1459"/>
    <n v="84.79"/>
    <n v="82.72"/>
    <n v="47"/>
    <x v="0"/>
  </r>
  <r>
    <s v="PO-00274"/>
    <x v="3"/>
    <d v="2022-07-16T00:00:00"/>
    <d v="2022-07-28T00:00:00"/>
    <s v="Packaging"/>
    <s v="Partially Delivered"/>
    <n v="1186"/>
    <n v="26.14"/>
    <n v="24.78"/>
    <n v="112"/>
    <x v="0"/>
  </r>
  <r>
    <s v="PO-00275"/>
    <x v="4"/>
    <d v="2022-07-14T00:00:00"/>
    <d v="2022-07-23T00:00:00"/>
    <s v="MRO"/>
    <s v="Pending"/>
    <n v="1686"/>
    <n v="72.28"/>
    <n v="65.209999999999994"/>
    <n v="53"/>
    <x v="0"/>
  </r>
  <r>
    <s v="PO-00276"/>
    <x v="0"/>
    <d v="2023-07-04T00:00:00"/>
    <d v="2023-07-08T00:00:00"/>
    <s v="MRO"/>
    <s v="Delivered"/>
    <n v="1698"/>
    <n v="102.07"/>
    <n v="100.69"/>
    <n v="28"/>
    <x v="0"/>
  </r>
  <r>
    <s v="PO-00278"/>
    <x v="0"/>
    <d v="2022-05-24T00:00:00"/>
    <d v="2022-05-27T00:00:00"/>
    <s v="Office Supplies"/>
    <s v="Delivered"/>
    <n v="1154"/>
    <n v="62.67"/>
    <n v="54.11"/>
    <n v="25"/>
    <x v="0"/>
  </r>
  <r>
    <s v="PO-00279"/>
    <x v="0"/>
    <d v="2023-03-09T00:00:00"/>
    <d v="2023-03-29T00:00:00"/>
    <s v="Packaging"/>
    <s v="Cancelled"/>
    <n v="748"/>
    <n v="37.659999999999997"/>
    <n v="32.71"/>
    <m/>
    <x v="1"/>
  </r>
  <r>
    <s v="PO-00281"/>
    <x v="0"/>
    <d v="2022-10-13T00:00:00"/>
    <d v="2022-10-24T00:00:00"/>
    <s v="Packaging"/>
    <s v="Delivered"/>
    <n v="51"/>
    <n v="28.04"/>
    <n v="24.13"/>
    <n v="0"/>
    <x v="0"/>
  </r>
  <r>
    <s v="PO-00282"/>
    <x v="1"/>
    <d v="2023-04-19T00:00:00"/>
    <d v="2023-04-24T00:00:00"/>
    <s v="Office Supplies"/>
    <s v="Delivered"/>
    <n v="691"/>
    <n v="42.07"/>
    <n v="39.1"/>
    <n v="106"/>
    <x v="0"/>
  </r>
  <r>
    <s v="PO-00283"/>
    <x v="3"/>
    <d v="2022-09-13T00:00:00"/>
    <d v="2022-09-20T00:00:00"/>
    <s v="Office Supplies"/>
    <s v="Delivered"/>
    <n v="269"/>
    <n v="50.22"/>
    <n v="45.75"/>
    <n v="32"/>
    <x v="1"/>
  </r>
  <r>
    <s v="PO-00284"/>
    <x v="3"/>
    <d v="2022-03-19T00:00:00"/>
    <d v="2022-04-06T00:00:00"/>
    <s v="Electronics"/>
    <s v="Pending"/>
    <n v="1639"/>
    <n v="56.24"/>
    <n v="55.4"/>
    <n v="147"/>
    <x v="0"/>
  </r>
  <r>
    <s v="PO-00285"/>
    <x v="0"/>
    <d v="2023-03-30T00:00:00"/>
    <d v="2023-04-06T00:00:00"/>
    <s v="Raw Materials"/>
    <s v="Delivered"/>
    <n v="904"/>
    <n v="34.04"/>
    <n v="30.06"/>
    <n v="26"/>
    <x v="0"/>
  </r>
  <r>
    <s v="PO-00286"/>
    <x v="3"/>
    <d v="2023-07-18T00:00:00"/>
    <d v="2023-07-26T00:00:00"/>
    <s v="Office Supplies"/>
    <s v="Delivered"/>
    <n v="1809"/>
    <n v="22.17"/>
    <n v="19.649999999999999"/>
    <m/>
    <x v="0"/>
  </r>
  <r>
    <s v="PO-00287"/>
    <x v="0"/>
    <d v="2022-04-11T00:00:00"/>
    <d v="2022-04-16T00:00:00"/>
    <s v="Packaging"/>
    <s v="Delivered"/>
    <n v="1298"/>
    <n v="65.930000000000007"/>
    <n v="58.95"/>
    <m/>
    <x v="0"/>
  </r>
  <r>
    <s v="PO-00288"/>
    <x v="3"/>
    <d v="2022-02-21T00:00:00"/>
    <d v="2022-03-13T00:00:00"/>
    <s v="Packaging"/>
    <s v="Delivered"/>
    <n v="434"/>
    <n v="36.159999999999997"/>
    <n v="34.79"/>
    <n v="41"/>
    <x v="0"/>
  </r>
  <r>
    <s v="PO-00289"/>
    <x v="4"/>
    <d v="2023-10-30T00:00:00"/>
    <d v="2023-11-04T00:00:00"/>
    <s v="Electronics"/>
    <s v="Delivered"/>
    <n v="1476"/>
    <n v="68.849999999999994"/>
    <n v="65.28"/>
    <n v="43"/>
    <x v="0"/>
  </r>
  <r>
    <s v="PO-00291"/>
    <x v="2"/>
    <d v="2022-01-16T00:00:00"/>
    <d v="2022-01-22T00:00:00"/>
    <s v="Packaging"/>
    <s v="Delivered"/>
    <n v="1203"/>
    <n v="53.3"/>
    <n v="47.68"/>
    <n v="49"/>
    <x v="0"/>
  </r>
  <r>
    <s v="PO-00292"/>
    <x v="0"/>
    <d v="2022-04-06T00:00:00"/>
    <d v="2022-04-07T00:00:00"/>
    <s v="Electronics"/>
    <s v="Delivered"/>
    <n v="1126"/>
    <n v="58.8"/>
    <n v="52.22"/>
    <m/>
    <x v="0"/>
  </r>
  <r>
    <s v="PO-00293"/>
    <x v="4"/>
    <d v="2022-08-31T00:00:00"/>
    <d v="2022-09-12T00:00:00"/>
    <s v="Packaging"/>
    <s v="Delivered"/>
    <n v="1757"/>
    <n v="15.18"/>
    <n v="13.06"/>
    <n v="63"/>
    <x v="0"/>
  </r>
  <r>
    <s v="PO-00294"/>
    <x v="4"/>
    <d v="2022-06-20T00:00:00"/>
    <d v="2022-06-28T00:00:00"/>
    <s v="MRO"/>
    <s v="Delivered"/>
    <n v="779"/>
    <n v="41.3"/>
    <n v="36.28"/>
    <n v="20"/>
    <x v="0"/>
  </r>
  <r>
    <s v="PO-00295"/>
    <x v="1"/>
    <d v="2023-02-21T00:00:00"/>
    <d v="2023-02-22T00:00:00"/>
    <s v="Office Supplies"/>
    <s v="Delivered"/>
    <n v="1745"/>
    <n v="23.53"/>
    <n v="22.57"/>
    <n v="282"/>
    <x v="1"/>
  </r>
  <r>
    <s v="PO-00296"/>
    <x v="1"/>
    <d v="2023-05-13T00:00:00"/>
    <d v="2023-05-15T00:00:00"/>
    <s v="Raw Materials"/>
    <s v="Delivered"/>
    <n v="1783"/>
    <n v="16.96"/>
    <n v="15.8"/>
    <n v="295"/>
    <x v="0"/>
  </r>
  <r>
    <s v="PO-00297"/>
    <x v="0"/>
    <d v="2023-05-08T00:00:00"/>
    <d v="2023-05-22T00:00:00"/>
    <s v="Office Supplies"/>
    <s v="Partially Delivered"/>
    <n v="1489"/>
    <n v="107.02"/>
    <n v="93.3"/>
    <m/>
    <x v="0"/>
  </r>
  <r>
    <s v="PO-00298"/>
    <x v="0"/>
    <d v="2022-08-07T00:00:00"/>
    <d v="2022-08-10T00:00:00"/>
    <s v="Office Supplies"/>
    <s v="Delivered"/>
    <n v="296"/>
    <n v="40.380000000000003"/>
    <n v="35.25"/>
    <m/>
    <x v="0"/>
  </r>
  <r>
    <s v="PO-00299"/>
    <x v="4"/>
    <d v="2023-02-15T00:00:00"/>
    <d v="2023-02-27T00:00:00"/>
    <s v="MRO"/>
    <s v="Delivered"/>
    <n v="885"/>
    <n v="88.28"/>
    <n v="80.8"/>
    <n v="31"/>
    <x v="0"/>
  </r>
  <r>
    <s v="PO-00300"/>
    <x v="4"/>
    <d v="2022-03-02T00:00:00"/>
    <d v="2022-03-06T00:00:00"/>
    <s v="Raw Materials"/>
    <s v="Pending"/>
    <n v="1512"/>
    <n v="33.25"/>
    <n v="30.15"/>
    <n v="53"/>
    <x v="0"/>
  </r>
  <r>
    <s v="PO-00301"/>
    <x v="1"/>
    <d v="2022-06-18T00:00:00"/>
    <d v="2022-06-26T00:00:00"/>
    <s v="Office Supplies"/>
    <s v="Delivered"/>
    <n v="252"/>
    <n v="73.12"/>
    <n v="67.64"/>
    <m/>
    <x v="1"/>
  </r>
  <r>
    <s v="PO-00303"/>
    <x v="0"/>
    <d v="2022-01-03T00:00:00"/>
    <d v="2022-01-20T00:00:00"/>
    <s v="Packaging"/>
    <s v="Delivered"/>
    <n v="172"/>
    <n v="63.61"/>
    <n v="55.92"/>
    <n v="4"/>
    <x v="0"/>
  </r>
  <r>
    <s v="PO-00304"/>
    <x v="4"/>
    <d v="2023-02-04T00:00:00"/>
    <d v="2023-02-05T00:00:00"/>
    <s v="Packaging"/>
    <s v="Pending"/>
    <n v="450"/>
    <n v="55.85"/>
    <n v="49.88"/>
    <n v="9"/>
    <x v="0"/>
  </r>
  <r>
    <s v="PO-00305"/>
    <x v="2"/>
    <d v="2022-09-29T00:00:00"/>
    <d v="2022-10-15T00:00:00"/>
    <s v="Electronics"/>
    <s v="Delivered"/>
    <n v="816"/>
    <n v="48.95"/>
    <n v="43.42"/>
    <n v="45"/>
    <x v="0"/>
  </r>
  <r>
    <s v="PO-00306"/>
    <x v="4"/>
    <d v="2023-04-11T00:00:00"/>
    <d v="2023-04-25T00:00:00"/>
    <s v="Packaging"/>
    <s v="Delivered"/>
    <n v="343"/>
    <n v="44.5"/>
    <n v="38.57"/>
    <n v="7"/>
    <x v="0"/>
  </r>
  <r>
    <s v="PO-00307"/>
    <x v="2"/>
    <d v="2022-10-20T00:00:00"/>
    <d v="2022-11-05T00:00:00"/>
    <s v="MRO"/>
    <s v="Delivered"/>
    <n v="329"/>
    <n v="97.87"/>
    <n v="85.35"/>
    <n v="21"/>
    <x v="1"/>
  </r>
  <r>
    <s v="PO-00308"/>
    <x v="0"/>
    <d v="2023-03-10T00:00:00"/>
    <d v="2023-03-25T00:00:00"/>
    <s v="Electronics"/>
    <s v="Delivered"/>
    <n v="1910"/>
    <n v="90.69"/>
    <n v="85.8"/>
    <m/>
    <x v="0"/>
  </r>
  <r>
    <s v="PO-00309"/>
    <x v="4"/>
    <d v="2023-12-15T00:00:00"/>
    <d v="2023-12-18T00:00:00"/>
    <s v="MRO"/>
    <s v="Delivered"/>
    <n v="933"/>
    <n v="107.99"/>
    <n v="104.29"/>
    <n v="29"/>
    <x v="0"/>
  </r>
  <r>
    <s v="PO-00310"/>
    <x v="1"/>
    <d v="2023-07-24T00:00:00"/>
    <d v="2023-07-29T00:00:00"/>
    <s v="Raw Materials"/>
    <s v="Delivered"/>
    <n v="1683"/>
    <n v="23.09"/>
    <n v="21.88"/>
    <n v="253"/>
    <x v="0"/>
  </r>
  <r>
    <s v="PO-00311"/>
    <x v="3"/>
    <d v="2023-11-09T00:00:00"/>
    <d v="2023-11-18T00:00:00"/>
    <s v="Packaging"/>
    <s v="Pending"/>
    <n v="247"/>
    <n v="84.11"/>
    <n v="71.97"/>
    <m/>
    <x v="0"/>
  </r>
  <r>
    <s v="PO-00312"/>
    <x v="0"/>
    <d v="2023-05-14T00:00:00"/>
    <d v="2023-06-02T00:00:00"/>
    <s v="MRO"/>
    <s v="Delivered"/>
    <n v="1031"/>
    <n v="102.01"/>
    <n v="98.65"/>
    <m/>
    <x v="0"/>
  </r>
  <r>
    <s v="PO-00313"/>
    <x v="0"/>
    <d v="2022-06-08T00:00:00"/>
    <d v="2022-06-19T00:00:00"/>
    <s v="Packaging"/>
    <s v="Delivered"/>
    <n v="1980"/>
    <n v="26.97"/>
    <n v="24.16"/>
    <n v="41"/>
    <x v="0"/>
  </r>
  <r>
    <s v="PO-00314"/>
    <x v="4"/>
    <d v="2022-07-14T00:00:00"/>
    <d v="2022-08-03T00:00:00"/>
    <s v="Raw Materials"/>
    <s v="Delivered"/>
    <n v="1584"/>
    <n v="16.46"/>
    <n v="14.2"/>
    <n v="57"/>
    <x v="0"/>
  </r>
  <r>
    <s v="PO-00315"/>
    <x v="3"/>
    <d v="2022-10-31T00:00:00"/>
    <d v="2022-11-15T00:00:00"/>
    <s v="Office Supplies"/>
    <s v="Delivered"/>
    <n v="801"/>
    <n v="80.150000000000006"/>
    <n v="70.91"/>
    <m/>
    <x v="0"/>
  </r>
  <r>
    <s v="PO-00316"/>
    <x v="3"/>
    <d v="2022-08-11T00:00:00"/>
    <d v="2022-08-25T00:00:00"/>
    <s v="Packaging"/>
    <s v="Delivered"/>
    <n v="193"/>
    <n v="63.86"/>
    <n v="57.46"/>
    <m/>
    <x v="0"/>
  </r>
  <r>
    <s v="PO-00317"/>
    <x v="3"/>
    <d v="2022-03-01T00:00:00"/>
    <d v="2022-03-05T00:00:00"/>
    <s v="Raw Materials"/>
    <s v="Delivered"/>
    <n v="658"/>
    <n v="86.62"/>
    <n v="79.849999999999994"/>
    <n v="72"/>
    <x v="0"/>
  </r>
  <r>
    <s v="PO-00318"/>
    <x v="4"/>
    <d v="2023-08-17T00:00:00"/>
    <d v="2023-09-04T00:00:00"/>
    <s v="Electronics"/>
    <s v="Delivered"/>
    <n v="1274"/>
    <n v="24.72"/>
    <n v="23.36"/>
    <n v="37"/>
    <x v="0"/>
  </r>
  <r>
    <s v="PO-00319"/>
    <x v="4"/>
    <d v="2023-07-10T00:00:00"/>
    <d v="2023-07-17T00:00:00"/>
    <s v="Packaging"/>
    <s v="Partially Delivered"/>
    <n v="1197"/>
    <n v="88.92"/>
    <n v="78.819999999999993"/>
    <n v="31"/>
    <x v="0"/>
  </r>
  <r>
    <s v="PO-00320"/>
    <x v="2"/>
    <d v="2022-03-04T00:00:00"/>
    <d v="2022-03-12T00:00:00"/>
    <s v="Electronics"/>
    <s v="Delivered"/>
    <n v="236"/>
    <n v="28.43"/>
    <n v="28.11"/>
    <n v="11"/>
    <x v="0"/>
  </r>
  <r>
    <s v="PO-00321"/>
    <x v="2"/>
    <d v="2022-11-18T00:00:00"/>
    <d v="2022-12-03T00:00:00"/>
    <s v="Raw Materials"/>
    <s v="Partially Delivered"/>
    <n v="1399"/>
    <n v="25.97"/>
    <n v="22.19"/>
    <n v="62"/>
    <x v="0"/>
  </r>
  <r>
    <s v="PO-00322"/>
    <x v="2"/>
    <d v="2022-02-28T00:00:00"/>
    <d v="2022-03-04T00:00:00"/>
    <s v="Electronics"/>
    <s v="Delivered"/>
    <n v="513"/>
    <n v="24.91"/>
    <n v="22.58"/>
    <n v="29"/>
    <x v="0"/>
  </r>
  <r>
    <s v="PO-00323"/>
    <x v="1"/>
    <d v="2022-02-21T00:00:00"/>
    <d v="2022-03-04T00:00:00"/>
    <s v="MRO"/>
    <s v="Delivered"/>
    <n v="1422"/>
    <n v="83.73"/>
    <n v="76.47"/>
    <n v="198"/>
    <x v="0"/>
  </r>
  <r>
    <s v="PO-00324"/>
    <x v="0"/>
    <d v="2023-08-22T00:00:00"/>
    <d v="2023-09-03T00:00:00"/>
    <s v="Office Supplies"/>
    <s v="Delivered"/>
    <n v="1844"/>
    <n v="76.510000000000005"/>
    <n v="73.05"/>
    <m/>
    <x v="0"/>
  </r>
  <r>
    <s v="PO-00326"/>
    <x v="1"/>
    <d v="2023-05-30T00:00:00"/>
    <d v="2023-06-15T00:00:00"/>
    <s v="MRO"/>
    <s v="Delivered"/>
    <n v="813"/>
    <n v="45.68"/>
    <n v="41.78"/>
    <m/>
    <x v="1"/>
  </r>
  <r>
    <s v="PO-00327"/>
    <x v="1"/>
    <d v="2023-06-28T00:00:00"/>
    <d v="2023-07-01T00:00:00"/>
    <s v="Office Supplies"/>
    <s v="Delivered"/>
    <n v="1004"/>
    <n v="96.51"/>
    <n v="92.9"/>
    <n v="146"/>
    <x v="1"/>
  </r>
  <r>
    <s v="PO-00328"/>
    <x v="4"/>
    <d v="2022-06-11T00:00:00"/>
    <d v="2022-06-15T00:00:00"/>
    <s v="Raw Materials"/>
    <s v="Delivered"/>
    <n v="452"/>
    <n v="46.45"/>
    <n v="40.39"/>
    <n v="9"/>
    <x v="0"/>
  </r>
  <r>
    <s v="PO-00329"/>
    <x v="3"/>
    <d v="2022-02-28T00:00:00"/>
    <d v="2022-03-12T00:00:00"/>
    <s v="Raw Materials"/>
    <s v="Pending"/>
    <n v="1419"/>
    <n v="83.91"/>
    <n v="71.459999999999994"/>
    <n v="137"/>
    <x v="0"/>
  </r>
  <r>
    <s v="PO-00330"/>
    <x v="3"/>
    <d v="2023-06-05T00:00:00"/>
    <d v="2023-06-23T00:00:00"/>
    <s v="Packaging"/>
    <s v="Delivered"/>
    <n v="1584"/>
    <n v="53.73"/>
    <n v="51.92"/>
    <n v="167"/>
    <x v="1"/>
  </r>
  <r>
    <s v="PO-00331"/>
    <x v="2"/>
    <d v="2022-03-24T00:00:00"/>
    <d v="2022-04-11T00:00:00"/>
    <s v="MRO"/>
    <s v="Pending"/>
    <n v="196"/>
    <n v="44.36"/>
    <n v="43.81"/>
    <n v="6"/>
    <x v="0"/>
  </r>
  <r>
    <s v="PO-00332"/>
    <x v="0"/>
    <d v="2022-07-10T00:00:00"/>
    <d v="2022-07-14T00:00:00"/>
    <s v="Office Supplies"/>
    <s v="Delivered"/>
    <n v="1221"/>
    <n v="53.19"/>
    <n v="46.18"/>
    <n v="29"/>
    <x v="0"/>
  </r>
  <r>
    <s v="PO-00333"/>
    <x v="0"/>
    <d v="2022-03-12T00:00:00"/>
    <d v="2022-03-26T00:00:00"/>
    <s v="Packaging"/>
    <s v="Delivered"/>
    <n v="913"/>
    <n v="37.5"/>
    <n v="36.200000000000003"/>
    <m/>
    <x v="0"/>
  </r>
  <r>
    <s v="PO-00334"/>
    <x v="0"/>
    <d v="2023-09-02T00:00:00"/>
    <d v="2023-09-04T00:00:00"/>
    <s v="Packaging"/>
    <s v="Delivered"/>
    <n v="1784"/>
    <n v="85.01"/>
    <n v="76.69"/>
    <n v="37"/>
    <x v="0"/>
  </r>
  <r>
    <s v="PO-00336"/>
    <x v="1"/>
    <d v="2023-11-23T00:00:00"/>
    <d v="2023-12-05T00:00:00"/>
    <s v="Electronics"/>
    <s v="Pending"/>
    <n v="538"/>
    <n v="34.299999999999997"/>
    <n v="32.25"/>
    <n v="84"/>
    <x v="1"/>
  </r>
  <r>
    <s v="PO-00337"/>
    <x v="1"/>
    <d v="2022-08-29T00:00:00"/>
    <d v="2022-09-15T00:00:00"/>
    <s v="Office Supplies"/>
    <s v="Pending"/>
    <n v="978"/>
    <n v="94.15"/>
    <n v="87.7"/>
    <n v="149"/>
    <x v="1"/>
  </r>
  <r>
    <s v="PO-00338"/>
    <x v="4"/>
    <d v="2023-02-18T00:00:00"/>
    <d v="2023-03-06T00:00:00"/>
    <s v="Raw Materials"/>
    <s v="Cancelled"/>
    <n v="1713"/>
    <n v="47.45"/>
    <n v="42.05"/>
    <n v="53"/>
    <x v="0"/>
  </r>
  <r>
    <s v="PO-00339"/>
    <x v="1"/>
    <d v="2022-05-03T00:00:00"/>
    <d v="2022-05-07T00:00:00"/>
    <s v="Raw Materials"/>
    <s v="Pending"/>
    <n v="600"/>
    <n v="60.1"/>
    <n v="57.92"/>
    <n v="95"/>
    <x v="1"/>
  </r>
  <r>
    <s v="PO-00340"/>
    <x v="0"/>
    <d v="2023-08-07T00:00:00"/>
    <d v="2023-08-25T00:00:00"/>
    <s v="Electronics"/>
    <s v="Pending"/>
    <n v="387"/>
    <n v="100.28"/>
    <n v="85.54"/>
    <n v="5"/>
    <x v="0"/>
  </r>
  <r>
    <s v="PO-00341"/>
    <x v="0"/>
    <d v="2022-09-10T00:00:00"/>
    <d v="2022-09-19T00:00:00"/>
    <s v="MRO"/>
    <s v="Pending"/>
    <n v="921"/>
    <n v="68.83"/>
    <n v="59.13"/>
    <n v="22"/>
    <x v="0"/>
  </r>
  <r>
    <s v="PO-00342"/>
    <x v="3"/>
    <d v="2023-08-16T00:00:00"/>
    <d v="2023-08-30T00:00:00"/>
    <s v="MRO"/>
    <s v="Delivered"/>
    <n v="690"/>
    <n v="22.47"/>
    <n v="21.94"/>
    <n v="77"/>
    <x v="0"/>
  </r>
  <r>
    <s v="PO-00343"/>
    <x v="0"/>
    <d v="2023-09-01T00:00:00"/>
    <d v="2023-09-21T00:00:00"/>
    <s v="Office Supplies"/>
    <s v="Cancelled"/>
    <n v="1852"/>
    <n v="104.04"/>
    <n v="94.89"/>
    <n v="36"/>
    <x v="0"/>
  </r>
  <r>
    <s v="PO-00344"/>
    <x v="1"/>
    <d v="2022-02-10T00:00:00"/>
    <d v="2022-02-28T00:00:00"/>
    <s v="Electronics"/>
    <s v="Delivered"/>
    <n v="522"/>
    <n v="66.83"/>
    <n v="58.01"/>
    <n v="74"/>
    <x v="0"/>
  </r>
  <r>
    <s v="PO-00345"/>
    <x v="1"/>
    <d v="2023-09-27T00:00:00"/>
    <d v="2023-10-06T00:00:00"/>
    <s v="Electronics"/>
    <s v="Delivered"/>
    <n v="200"/>
    <n v="44.16"/>
    <n v="43.13"/>
    <n v="21"/>
    <x v="0"/>
  </r>
  <r>
    <s v="PO-00346"/>
    <x v="2"/>
    <d v="2022-03-25T00:00:00"/>
    <d v="2022-04-03T00:00:00"/>
    <s v="Packaging"/>
    <s v="Delivered"/>
    <n v="1488"/>
    <n v="22.76"/>
    <n v="21.99"/>
    <m/>
    <x v="0"/>
  </r>
  <r>
    <s v="PO-00347"/>
    <x v="4"/>
    <d v="2023-03-06T00:00:00"/>
    <d v="2023-03-16T00:00:00"/>
    <s v="Electronics"/>
    <s v="Delivered"/>
    <n v="1371"/>
    <n v="87.16"/>
    <n v="78.13"/>
    <n v="43"/>
    <x v="0"/>
  </r>
  <r>
    <s v="PO-00349"/>
    <x v="4"/>
    <d v="2023-08-21T00:00:00"/>
    <d v="2023-08-27T00:00:00"/>
    <s v="Electronics"/>
    <s v="Delivered"/>
    <n v="312"/>
    <n v="63.52"/>
    <n v="58.09"/>
    <m/>
    <x v="0"/>
  </r>
  <r>
    <s v="PO-00350"/>
    <x v="0"/>
    <d v="2023-08-02T00:00:00"/>
    <d v="2023-08-21T00:00:00"/>
    <s v="Packaging"/>
    <s v="Cancelled"/>
    <n v="1837"/>
    <n v="99.04"/>
    <n v="86.51"/>
    <n v="39"/>
    <x v="0"/>
  </r>
  <r>
    <s v="PO-00351"/>
    <x v="3"/>
    <d v="2023-06-20T00:00:00"/>
    <d v="2023-06-23T00:00:00"/>
    <s v="MRO"/>
    <s v="Delivered"/>
    <n v="193"/>
    <n v="87.86"/>
    <n v="81.739999999999995"/>
    <n v="21"/>
    <x v="0"/>
  </r>
  <r>
    <s v="PO-00352"/>
    <x v="3"/>
    <d v="2022-11-20T00:00:00"/>
    <d v="2022-11-21T00:00:00"/>
    <s v="Electronics"/>
    <s v="Delivered"/>
    <n v="395"/>
    <n v="24.83"/>
    <n v="23.96"/>
    <n v="31"/>
    <x v="0"/>
  </r>
  <r>
    <s v="PO-00353"/>
    <x v="4"/>
    <d v="2022-09-25T00:00:00"/>
    <d v="2022-10-12T00:00:00"/>
    <s v="Electronics"/>
    <s v="Cancelled"/>
    <n v="673"/>
    <n v="39.58"/>
    <n v="35.83"/>
    <n v="25"/>
    <x v="0"/>
  </r>
  <r>
    <s v="PO-00354"/>
    <x v="1"/>
    <d v="2022-07-29T00:00:00"/>
    <d v="2022-08-12T00:00:00"/>
    <s v="Office Supplies"/>
    <s v="Cancelled"/>
    <n v="1066"/>
    <n v="33.33"/>
    <n v="28.47"/>
    <n v="162"/>
    <x v="1"/>
  </r>
  <r>
    <s v="PO-00355"/>
    <x v="2"/>
    <d v="2023-11-17T00:00:00"/>
    <d v="2023-11-23T00:00:00"/>
    <s v="Packaging"/>
    <s v="Delivered"/>
    <n v="1645"/>
    <n v="85.42"/>
    <n v="80.78"/>
    <n v="73"/>
    <x v="1"/>
  </r>
  <r>
    <s v="PO-00356"/>
    <x v="0"/>
    <d v="2022-11-18T00:00:00"/>
    <d v="2022-11-29T00:00:00"/>
    <s v="Electronics"/>
    <s v="Delivered"/>
    <n v="930"/>
    <n v="13.67"/>
    <n v="11.95"/>
    <n v="16"/>
    <x v="0"/>
  </r>
  <r>
    <s v="PO-00357"/>
    <x v="0"/>
    <d v="2022-09-02T00:00:00"/>
    <d v="2022-09-21T00:00:00"/>
    <s v="Office Supplies"/>
    <s v="Delivered"/>
    <n v="51"/>
    <n v="63.74"/>
    <n v="56.1"/>
    <n v="0"/>
    <x v="0"/>
  </r>
  <r>
    <s v="PO-00358"/>
    <x v="2"/>
    <d v="2022-09-29T00:00:00"/>
    <d v="2022-10-01T00:00:00"/>
    <s v="Packaging"/>
    <s v="Delivered"/>
    <n v="946"/>
    <n v="81.77"/>
    <n v="71.650000000000006"/>
    <n v="55"/>
    <x v="0"/>
  </r>
  <r>
    <s v="PO-00359"/>
    <x v="4"/>
    <d v="2023-02-10T00:00:00"/>
    <d v="2023-03-02T00:00:00"/>
    <s v="Raw Materials"/>
    <s v="Partially Delivered"/>
    <n v="1377"/>
    <n v="94.69"/>
    <n v="84.2"/>
    <m/>
    <x v="0"/>
  </r>
  <r>
    <s v="PO-00360"/>
    <x v="4"/>
    <d v="2022-05-15T00:00:00"/>
    <d v="2022-05-18T00:00:00"/>
    <s v="Packaging"/>
    <s v="Cancelled"/>
    <n v="303"/>
    <n v="41.6"/>
    <n v="40.51"/>
    <n v="11"/>
    <x v="0"/>
  </r>
  <r>
    <s v="PO-00361"/>
    <x v="0"/>
    <d v="2023-11-19T00:00:00"/>
    <d v="2023-12-03T00:00:00"/>
    <s v="Raw Materials"/>
    <s v="Delivered"/>
    <n v="1725"/>
    <n v="93.14"/>
    <n v="79.62"/>
    <n v="24"/>
    <x v="0"/>
  </r>
  <r>
    <s v="PO-00362"/>
    <x v="3"/>
    <d v="2023-10-23T00:00:00"/>
    <d v="2023-11-07T00:00:00"/>
    <s v="Raw Materials"/>
    <s v="Cancelled"/>
    <n v="502"/>
    <n v="22.05"/>
    <n v="20.65"/>
    <n v="50"/>
    <x v="1"/>
  </r>
  <r>
    <s v="PO-00363"/>
    <x v="2"/>
    <d v="2022-11-04T00:00:00"/>
    <d v="2022-11-11T00:00:00"/>
    <s v="Packaging"/>
    <s v="Delivered"/>
    <n v="1110"/>
    <n v="90.49"/>
    <n v="80.03"/>
    <n v="61"/>
    <x v="0"/>
  </r>
  <r>
    <s v="PO-00364"/>
    <x v="0"/>
    <d v="2023-04-14T00:00:00"/>
    <d v="2023-04-18T00:00:00"/>
    <s v="Packaging"/>
    <s v="Delivered"/>
    <n v="1233"/>
    <n v="23.08"/>
    <n v="20.57"/>
    <m/>
    <x v="0"/>
  </r>
  <r>
    <s v="PO-00365"/>
    <x v="3"/>
    <d v="2022-11-20T00:00:00"/>
    <d v="2022-11-24T00:00:00"/>
    <s v="Office Supplies"/>
    <s v="Delivered"/>
    <n v="1064"/>
    <n v="48.04"/>
    <n v="43.6"/>
    <n v="94"/>
    <x v="0"/>
  </r>
  <r>
    <s v="PO-00366"/>
    <x v="4"/>
    <d v="2022-03-16T00:00:00"/>
    <d v="2022-04-04T00:00:00"/>
    <s v="Packaging"/>
    <s v="Partially Delivered"/>
    <n v="58"/>
    <n v="82.57"/>
    <n v="76.55"/>
    <m/>
    <x v="0"/>
  </r>
  <r>
    <s v="PO-00367"/>
    <x v="3"/>
    <d v="2022-01-10T00:00:00"/>
    <d v="2022-01-20T00:00:00"/>
    <s v="MRO"/>
    <s v="Delivered"/>
    <n v="1306"/>
    <n v="23.49"/>
    <n v="20.170000000000002"/>
    <n v="116"/>
    <x v="1"/>
  </r>
  <r>
    <s v="PO-00368"/>
    <x v="1"/>
    <d v="2023-04-15T00:00:00"/>
    <d v="2023-04-28T00:00:00"/>
    <s v="Electronics"/>
    <s v="Delivered"/>
    <n v="1172"/>
    <n v="32.93"/>
    <n v="29.28"/>
    <m/>
    <x v="1"/>
  </r>
  <r>
    <s v="PO-00370"/>
    <x v="2"/>
    <d v="2023-07-31T00:00:00"/>
    <d v="2023-08-07T00:00:00"/>
    <s v="Raw Materials"/>
    <s v="Delivered"/>
    <n v="865"/>
    <n v="81.540000000000006"/>
    <n v="71.59"/>
    <n v="39"/>
    <x v="0"/>
  </r>
  <r>
    <s v="PO-00371"/>
    <x v="3"/>
    <d v="2022-04-13T00:00:00"/>
    <d v="2022-04-20T00:00:00"/>
    <s v="Raw Materials"/>
    <s v="Delivered"/>
    <n v="257"/>
    <n v="68.72"/>
    <n v="66.92"/>
    <n v="22"/>
    <x v="0"/>
  </r>
  <r>
    <s v="PO-00372"/>
    <x v="4"/>
    <d v="2022-03-17T00:00:00"/>
    <d v="2022-03-26T00:00:00"/>
    <s v="Packaging"/>
    <s v="Delivered"/>
    <n v="1204"/>
    <n v="73.180000000000007"/>
    <n v="67.59"/>
    <n v="31"/>
    <x v="0"/>
  </r>
  <r>
    <s v="PO-00373"/>
    <x v="3"/>
    <d v="2023-07-05T00:00:00"/>
    <d v="2023-07-09T00:00:00"/>
    <s v="Electronics"/>
    <s v="Partially Delivered"/>
    <n v="453"/>
    <n v="64.14"/>
    <n v="60.18"/>
    <n v="51"/>
    <x v="0"/>
  </r>
  <r>
    <s v="PO-00374"/>
    <x v="4"/>
    <d v="2022-08-07T00:00:00"/>
    <d v="2022-08-21T00:00:00"/>
    <s v="Electronics"/>
    <s v="Delivered"/>
    <n v="201"/>
    <n v="33.81"/>
    <n v="32.54"/>
    <n v="3"/>
    <x v="0"/>
  </r>
  <r>
    <s v="PO-00375"/>
    <x v="1"/>
    <d v="2023-06-03T00:00:00"/>
    <d v="2023-06-16T00:00:00"/>
    <s v="Office Supplies"/>
    <s v="Delivered"/>
    <n v="103"/>
    <n v="44.61"/>
    <n v="42.88"/>
    <n v="10"/>
    <x v="0"/>
  </r>
  <r>
    <s v="PO-00376"/>
    <x v="4"/>
    <d v="2022-09-29T00:00:00"/>
    <d v="2022-10-07T00:00:00"/>
    <s v="Office Supplies"/>
    <s v="Delivered"/>
    <n v="1193"/>
    <n v="27.4"/>
    <n v="27.09"/>
    <m/>
    <x v="0"/>
  </r>
  <r>
    <s v="PO-00377"/>
    <x v="2"/>
    <d v="2022-05-16T00:00:00"/>
    <d v="2022-05-28T00:00:00"/>
    <s v="Office Supplies"/>
    <s v="Partially Delivered"/>
    <n v="1746"/>
    <n v="93.6"/>
    <n v="89.81"/>
    <n v="85"/>
    <x v="0"/>
  </r>
  <r>
    <s v="PO-00378"/>
    <x v="1"/>
    <d v="2022-12-24T00:00:00"/>
    <d v="2022-12-26T00:00:00"/>
    <s v="Electronics"/>
    <s v="Delivered"/>
    <n v="1993"/>
    <n v="65.94"/>
    <n v="59.36"/>
    <m/>
    <x v="0"/>
  </r>
  <r>
    <s v="PO-00379"/>
    <x v="3"/>
    <d v="2022-03-12T00:00:00"/>
    <d v="2022-03-27T00:00:00"/>
    <s v="Raw Materials"/>
    <s v="Delivered"/>
    <n v="677"/>
    <n v="46.54"/>
    <n v="43.11"/>
    <m/>
    <x v="1"/>
  </r>
  <r>
    <s v="PO-00381"/>
    <x v="4"/>
    <d v="2023-01-14T00:00:00"/>
    <d v="2023-02-02T00:00:00"/>
    <s v="Packaging"/>
    <s v="Delivered"/>
    <n v="1698"/>
    <n v="100.97"/>
    <n v="98.73"/>
    <n v="52"/>
    <x v="0"/>
  </r>
  <r>
    <s v="PO-00382"/>
    <x v="2"/>
    <d v="2022-10-19T00:00:00"/>
    <d v="2022-11-01T00:00:00"/>
    <s v="Office Supplies"/>
    <s v="Delivered"/>
    <n v="1493"/>
    <n v="24.87"/>
    <n v="22.89"/>
    <n v="56"/>
    <x v="0"/>
  </r>
  <r>
    <s v="PO-00383"/>
    <x v="0"/>
    <d v="2022-06-11T00:00:00"/>
    <d v="2022-06-25T00:00:00"/>
    <s v="Packaging"/>
    <s v="Delivered"/>
    <n v="1495"/>
    <n v="64.33"/>
    <n v="58.18"/>
    <n v="26"/>
    <x v="0"/>
  </r>
  <r>
    <s v="PO-00384"/>
    <x v="0"/>
    <d v="2023-03-25T00:00:00"/>
    <d v="2023-04-07T00:00:00"/>
    <s v="Packaging"/>
    <s v="Cancelled"/>
    <n v="153"/>
    <n v="59.42"/>
    <n v="52"/>
    <n v="3"/>
    <x v="0"/>
  </r>
  <r>
    <s v="PO-00385"/>
    <x v="1"/>
    <d v="2023-07-11T00:00:00"/>
    <d v="2023-07-22T00:00:00"/>
    <s v="Raw Materials"/>
    <s v="Cancelled"/>
    <n v="1925"/>
    <n v="70.88"/>
    <n v="63.41"/>
    <n v="292"/>
    <x v="0"/>
  </r>
  <r>
    <s v="PO-00386"/>
    <x v="3"/>
    <d v="2023-12-22T00:00:00"/>
    <d v="2024-01-11T00:00:00"/>
    <s v="Packaging"/>
    <s v="Delivered"/>
    <n v="303"/>
    <n v="12.97"/>
    <n v="11.42"/>
    <m/>
    <x v="1"/>
  </r>
  <r>
    <s v="PO-00387"/>
    <x v="0"/>
    <d v="2022-11-06T00:00:00"/>
    <d v="2022-11-18T00:00:00"/>
    <s v="Office Supplies"/>
    <s v="Delivered"/>
    <n v="1300"/>
    <n v="92.92"/>
    <n v="90.63"/>
    <m/>
    <x v="0"/>
  </r>
  <r>
    <s v="PO-00388"/>
    <x v="2"/>
    <d v="2023-09-19T00:00:00"/>
    <d v="2023-09-23T00:00:00"/>
    <s v="Raw Materials"/>
    <s v="Delivered"/>
    <n v="1185"/>
    <n v="103.28"/>
    <n v="99.05"/>
    <m/>
    <x v="0"/>
  </r>
  <r>
    <s v="PO-00389"/>
    <x v="4"/>
    <d v="2023-11-01T00:00:00"/>
    <d v="2023-11-20T00:00:00"/>
    <s v="Raw Materials"/>
    <s v="Delivered"/>
    <n v="559"/>
    <n v="67.56"/>
    <n v="57.98"/>
    <n v="15"/>
    <x v="0"/>
  </r>
  <r>
    <s v="PO-00390"/>
    <x v="4"/>
    <d v="2023-06-26T00:00:00"/>
    <d v="2023-06-29T00:00:00"/>
    <s v="Electronics"/>
    <s v="Pending"/>
    <n v="1546"/>
    <n v="78.88"/>
    <n v="78"/>
    <n v="38"/>
    <x v="0"/>
  </r>
  <r>
    <s v="PO-00391"/>
    <x v="4"/>
    <d v="2022-01-09T00:00:00"/>
    <d v="2022-01-19T00:00:00"/>
    <s v="Packaging"/>
    <s v="Delivered"/>
    <n v="148"/>
    <n v="93.02"/>
    <n v="85.96"/>
    <n v="4"/>
    <x v="0"/>
  </r>
  <r>
    <s v="PO-00392"/>
    <x v="1"/>
    <d v="2023-11-15T00:00:00"/>
    <d v="2023-11-23T00:00:00"/>
    <s v="Office Supplies"/>
    <s v="Delivered"/>
    <n v="202"/>
    <n v="81.75"/>
    <n v="78.260000000000005"/>
    <n v="37"/>
    <x v="1"/>
  </r>
  <r>
    <s v="PO-00393"/>
    <x v="2"/>
    <d v="2023-07-22T00:00:00"/>
    <d v="2023-07-28T00:00:00"/>
    <s v="Packaging"/>
    <s v="Delivered"/>
    <n v="1934"/>
    <n v="25.86"/>
    <n v="25.6"/>
    <n v="78"/>
    <x v="0"/>
  </r>
  <r>
    <s v="PO-00394"/>
    <x v="0"/>
    <d v="2022-11-03T00:00:00"/>
    <d v="2022-11-07T00:00:00"/>
    <s v="Office Supplies"/>
    <s v="Delivered"/>
    <n v="963"/>
    <n v="64.959999999999994"/>
    <n v="64.069999999999993"/>
    <n v="20"/>
    <x v="0"/>
  </r>
  <r>
    <s v="PO-00395"/>
    <x v="2"/>
    <d v="2023-11-11T00:00:00"/>
    <d v="2023-11-18T00:00:00"/>
    <s v="MRO"/>
    <s v="Delivered"/>
    <n v="1969"/>
    <n v="71.709999999999994"/>
    <n v="61.96"/>
    <m/>
    <x v="0"/>
  </r>
  <r>
    <s v="PO-00397"/>
    <x v="1"/>
    <d v="2022-05-18T00:00:00"/>
    <d v="2022-05-23T00:00:00"/>
    <s v="Raw Materials"/>
    <s v="Cancelled"/>
    <n v="387"/>
    <n v="77.81"/>
    <n v="69.040000000000006"/>
    <n v="67"/>
    <x v="0"/>
  </r>
  <r>
    <s v="PO-00398"/>
    <x v="3"/>
    <d v="2022-09-28T00:00:00"/>
    <d v="2022-10-03T00:00:00"/>
    <s v="Electronics"/>
    <s v="Delivered"/>
    <n v="1779"/>
    <n v="97.86"/>
    <n v="94.36"/>
    <n v="176"/>
    <x v="0"/>
  </r>
  <r>
    <s v="PO-00399"/>
    <x v="2"/>
    <d v="2022-04-29T00:00:00"/>
    <d v="2022-05-05T00:00:00"/>
    <s v="MRO"/>
    <s v="Pending"/>
    <n v="871"/>
    <n v="94.7"/>
    <n v="92.66"/>
    <n v="46"/>
    <x v="0"/>
  </r>
  <r>
    <s v="PO-00400"/>
    <x v="4"/>
    <d v="2022-04-20T00:00:00"/>
    <d v="2022-04-23T00:00:00"/>
    <s v="Electronics"/>
    <s v="Delivered"/>
    <n v="1236"/>
    <n v="51.33"/>
    <n v="44.03"/>
    <n v="25"/>
    <x v="0"/>
  </r>
  <r>
    <s v="PO-00401"/>
    <x v="1"/>
    <d v="2023-07-21T00:00:00"/>
    <d v="2023-08-06T00:00:00"/>
    <s v="Electronics"/>
    <s v="Delivered"/>
    <n v="1793"/>
    <n v="22.01"/>
    <n v="21.78"/>
    <n v="285"/>
    <x v="0"/>
  </r>
  <r>
    <s v="PO-00402"/>
    <x v="1"/>
    <d v="2022-06-09T00:00:00"/>
    <d v="2022-06-28T00:00:00"/>
    <s v="MRO"/>
    <s v="Delivered"/>
    <n v="1006"/>
    <n v="101.1"/>
    <n v="89.04"/>
    <n v="139"/>
    <x v="0"/>
  </r>
  <r>
    <s v="PO-00403"/>
    <x v="3"/>
    <d v="2022-10-06T00:00:00"/>
    <d v="2022-10-21T00:00:00"/>
    <s v="Electronics"/>
    <s v="Cancelled"/>
    <n v="1754"/>
    <n v="89.35"/>
    <n v="86.54"/>
    <n v="161"/>
    <x v="1"/>
  </r>
  <r>
    <s v="PO-00404"/>
    <x v="4"/>
    <d v="2022-10-16T00:00:00"/>
    <d v="2022-11-04T00:00:00"/>
    <s v="Electronics"/>
    <s v="Delivered"/>
    <n v="210"/>
    <n v="22.17"/>
    <n v="21.32"/>
    <n v="10"/>
    <x v="0"/>
  </r>
  <r>
    <s v="PO-00405"/>
    <x v="1"/>
    <d v="2023-09-12T00:00:00"/>
    <d v="2023-10-02T00:00:00"/>
    <s v="MRO"/>
    <s v="Delivered"/>
    <n v="1653"/>
    <n v="102.16"/>
    <n v="91.91"/>
    <n v="217"/>
    <x v="0"/>
  </r>
  <r>
    <s v="PO-00406"/>
    <x v="0"/>
    <d v="2022-08-04T00:00:00"/>
    <d v="2022-08-15T00:00:00"/>
    <s v="MRO"/>
    <s v="Partially Delivered"/>
    <n v="850"/>
    <n v="91.38"/>
    <n v="88.41"/>
    <n v="24"/>
    <x v="0"/>
  </r>
  <r>
    <s v="PO-00407"/>
    <x v="4"/>
    <d v="2022-12-18T00:00:00"/>
    <d v="2022-12-21T00:00:00"/>
    <s v="Raw Materials"/>
    <s v="Delivered"/>
    <n v="447"/>
    <n v="59.81"/>
    <n v="57.92"/>
    <n v="13"/>
    <x v="0"/>
  </r>
  <r>
    <s v="PO-00408"/>
    <x v="2"/>
    <d v="2022-07-28T00:00:00"/>
    <d v="2022-08-07T00:00:00"/>
    <s v="Office Supplies"/>
    <s v="Delivered"/>
    <n v="1350"/>
    <n v="65.11"/>
    <n v="56.95"/>
    <n v="71"/>
    <x v="0"/>
  </r>
  <r>
    <s v="PO-00409"/>
    <x v="3"/>
    <d v="2023-12-05T00:00:00"/>
    <d v="2023-12-24T00:00:00"/>
    <s v="Office Supplies"/>
    <s v="Delivered"/>
    <n v="865"/>
    <n v="51.19"/>
    <n v="47.76"/>
    <n v="83"/>
    <x v="0"/>
  </r>
  <r>
    <s v="PO-00410"/>
    <x v="0"/>
    <d v="2023-10-12T00:00:00"/>
    <d v="2023-10-29T00:00:00"/>
    <s v="MRO"/>
    <s v="Delivered"/>
    <n v="1989"/>
    <n v="16.5"/>
    <n v="15.89"/>
    <n v="57"/>
    <x v="0"/>
  </r>
  <r>
    <s v="PO-00411"/>
    <x v="0"/>
    <d v="2022-09-28T00:00:00"/>
    <d v="2022-10-13T00:00:00"/>
    <s v="Office Supplies"/>
    <s v="Delivered"/>
    <n v="1577"/>
    <n v="41.77"/>
    <n v="39.58"/>
    <n v="32"/>
    <x v="0"/>
  </r>
  <r>
    <s v="PO-00412"/>
    <x v="2"/>
    <d v="2023-06-02T00:00:00"/>
    <d v="2023-06-04T00:00:00"/>
    <s v="Packaging"/>
    <s v="Pending"/>
    <n v="1969"/>
    <n v="89.25"/>
    <n v="87.28"/>
    <n v="108"/>
    <x v="1"/>
  </r>
  <r>
    <s v="PO-00413"/>
    <x v="3"/>
    <d v="2023-05-16T00:00:00"/>
    <d v="2023-05-26T00:00:00"/>
    <s v="Packaging"/>
    <s v="Partially Delivered"/>
    <n v="1465"/>
    <n v="11.25"/>
    <n v="9.61"/>
    <n v="151"/>
    <x v="0"/>
  </r>
  <r>
    <s v="PO-00414"/>
    <x v="1"/>
    <d v="2022-09-15T00:00:00"/>
    <d v="2022-09-18T00:00:00"/>
    <s v="Packaging"/>
    <s v="Pending"/>
    <n v="1208"/>
    <n v="41.62"/>
    <n v="39.46"/>
    <m/>
    <x v="0"/>
  </r>
  <r>
    <s v="PO-00415"/>
    <x v="3"/>
    <d v="2022-02-22T00:00:00"/>
    <d v="2022-03-11T00:00:00"/>
    <s v="Raw Materials"/>
    <s v="Delivered"/>
    <n v="1268"/>
    <n v="46.06"/>
    <n v="45.26"/>
    <n v="123"/>
    <x v="0"/>
  </r>
  <r>
    <s v="PO-00416"/>
    <x v="1"/>
    <d v="2022-04-05T00:00:00"/>
    <d v="2022-04-24T00:00:00"/>
    <s v="Office Supplies"/>
    <s v="Delivered"/>
    <n v="450"/>
    <n v="59.24"/>
    <n v="55.03"/>
    <n v="68"/>
    <x v="1"/>
  </r>
  <r>
    <s v="PO-00417"/>
    <x v="2"/>
    <d v="2023-10-12T00:00:00"/>
    <d v="2023-10-14T00:00:00"/>
    <s v="Electronics"/>
    <s v="Partially Delivered"/>
    <n v="689"/>
    <n v="102.53"/>
    <n v="95.23"/>
    <n v="38"/>
    <x v="0"/>
  </r>
  <r>
    <s v="PO-00418"/>
    <x v="2"/>
    <d v="2023-03-10T00:00:00"/>
    <d v="2023-03-29T00:00:00"/>
    <s v="MRO"/>
    <s v="Delivered"/>
    <n v="1106"/>
    <n v="44.05"/>
    <n v="38.6"/>
    <n v="51"/>
    <x v="0"/>
  </r>
  <r>
    <s v="PO-00419"/>
    <x v="0"/>
    <d v="2022-10-11T00:00:00"/>
    <d v="2022-10-22T00:00:00"/>
    <s v="Office Supplies"/>
    <s v="Delivered"/>
    <n v="737"/>
    <n v="43.08"/>
    <n v="42.58"/>
    <n v="21"/>
    <x v="0"/>
  </r>
  <r>
    <s v="PO-00420"/>
    <x v="0"/>
    <d v="2022-02-15T00:00:00"/>
    <d v="2022-03-04T00:00:00"/>
    <s v="Raw Materials"/>
    <s v="Delivered"/>
    <n v="509"/>
    <n v="76.760000000000005"/>
    <n v="74.72"/>
    <n v="7"/>
    <x v="1"/>
  </r>
  <r>
    <s v="PO-00421"/>
    <x v="0"/>
    <d v="2022-01-04T00:00:00"/>
    <d v="2022-01-06T00:00:00"/>
    <s v="Electronics"/>
    <s v="Delivered"/>
    <n v="1004"/>
    <n v="50.7"/>
    <n v="46.59"/>
    <n v="27"/>
    <x v="0"/>
  </r>
  <r>
    <s v="PO-00422"/>
    <x v="2"/>
    <d v="2022-12-08T00:00:00"/>
    <d v="2022-12-19T00:00:00"/>
    <s v="MRO"/>
    <s v="Pending"/>
    <n v="1956"/>
    <n v="31.88"/>
    <n v="28.48"/>
    <n v="86"/>
    <x v="0"/>
  </r>
  <r>
    <s v="PO-00424"/>
    <x v="2"/>
    <d v="2023-10-15T00:00:00"/>
    <d v="2023-10-21T00:00:00"/>
    <s v="MRO"/>
    <s v="Partially Delivered"/>
    <n v="1448"/>
    <n v="25.06"/>
    <n v="21.62"/>
    <n v="84"/>
    <x v="0"/>
  </r>
  <r>
    <s v="PO-00425"/>
    <x v="2"/>
    <d v="2022-09-26T00:00:00"/>
    <d v="2022-10-11T00:00:00"/>
    <s v="Packaging"/>
    <s v="Delivered"/>
    <n v="1095"/>
    <n v="26.91"/>
    <n v="23.75"/>
    <n v="53"/>
    <x v="0"/>
  </r>
  <r>
    <s v="PO-00427"/>
    <x v="3"/>
    <d v="2023-03-29T00:00:00"/>
    <d v="2023-04-18T00:00:00"/>
    <s v="MRO"/>
    <s v="Partially Delivered"/>
    <n v="1743"/>
    <n v="51.04"/>
    <n v="47.15"/>
    <n v="160"/>
    <x v="0"/>
  </r>
  <r>
    <s v="PO-00428"/>
    <x v="0"/>
    <d v="2023-07-19T00:00:00"/>
    <d v="2023-07-31T00:00:00"/>
    <s v="Raw Materials"/>
    <s v="Delivered"/>
    <n v="87"/>
    <n v="100.65"/>
    <n v="85.56"/>
    <n v="1"/>
    <x v="0"/>
  </r>
  <r>
    <s v="PO-00430"/>
    <x v="1"/>
    <d v="2023-03-14T00:00:00"/>
    <d v="2023-03-25T00:00:00"/>
    <s v="Raw Materials"/>
    <s v="Delivered"/>
    <n v="1438"/>
    <n v="66.61"/>
    <n v="58.5"/>
    <n v="237"/>
    <x v="0"/>
  </r>
  <r>
    <s v="PO-00431"/>
    <x v="1"/>
    <d v="2023-07-29T00:00:00"/>
    <d v="2023-07-31T00:00:00"/>
    <s v="Office Supplies"/>
    <s v="Partially Delivered"/>
    <n v="612"/>
    <n v="72.930000000000007"/>
    <n v="63.32"/>
    <n v="99"/>
    <x v="0"/>
  </r>
  <r>
    <s v="PO-00432"/>
    <x v="4"/>
    <d v="2022-01-10T00:00:00"/>
    <d v="2022-01-21T00:00:00"/>
    <s v="Packaging"/>
    <s v="Pending"/>
    <n v="487"/>
    <n v="11.18"/>
    <n v="10.63"/>
    <n v="15"/>
    <x v="0"/>
  </r>
  <r>
    <s v="PO-00433"/>
    <x v="4"/>
    <d v="2022-04-25T00:00:00"/>
    <d v="2022-04-29T00:00:00"/>
    <s v="Packaging"/>
    <s v="Partially Delivered"/>
    <n v="1849"/>
    <n v="70.760000000000005"/>
    <n v="69.25"/>
    <n v="51"/>
    <x v="0"/>
  </r>
  <r>
    <s v="PO-00434"/>
    <x v="4"/>
    <d v="2022-03-19T00:00:00"/>
    <d v="2022-04-01T00:00:00"/>
    <s v="MRO"/>
    <s v="Partially Delivered"/>
    <n v="1356"/>
    <n v="26.28"/>
    <n v="25.44"/>
    <n v="47"/>
    <x v="0"/>
  </r>
  <r>
    <s v="PO-00435"/>
    <x v="1"/>
    <d v="2023-12-09T00:00:00"/>
    <d v="2023-12-29T00:00:00"/>
    <s v="Raw Materials"/>
    <s v="Delivered"/>
    <n v="76"/>
    <n v="107.59"/>
    <n v="96.33"/>
    <n v="10"/>
    <x v="0"/>
  </r>
  <r>
    <s v="PO-00436"/>
    <x v="0"/>
    <d v="2022-06-02T00:00:00"/>
    <d v="2022-06-13T00:00:00"/>
    <s v="Packaging"/>
    <s v="Partially Delivered"/>
    <n v="275"/>
    <n v="23.96"/>
    <n v="20.440000000000001"/>
    <m/>
    <x v="0"/>
  </r>
  <r>
    <s v="PO-00437"/>
    <x v="0"/>
    <d v="2023-07-13T00:00:00"/>
    <d v="2023-07-18T00:00:00"/>
    <s v="Packaging"/>
    <s v="Delivered"/>
    <n v="1350"/>
    <n v="51.57"/>
    <n v="48.07"/>
    <m/>
    <x v="0"/>
  </r>
  <r>
    <s v="PO-00439"/>
    <x v="2"/>
    <d v="2023-01-14T00:00:00"/>
    <d v="2023-01-27T00:00:00"/>
    <s v="MRO"/>
    <s v="Delivered"/>
    <n v="1682"/>
    <n v="105.7"/>
    <n v="101.3"/>
    <n v="94"/>
    <x v="0"/>
  </r>
  <r>
    <s v="PO-00440"/>
    <x v="4"/>
    <d v="2023-08-20T00:00:00"/>
    <d v="2023-08-23T00:00:00"/>
    <s v="Electronics"/>
    <s v="Delivered"/>
    <n v="333"/>
    <n v="60.44"/>
    <n v="58.54"/>
    <n v="8"/>
    <x v="0"/>
  </r>
  <r>
    <s v="PO-00441"/>
    <x v="0"/>
    <d v="2023-07-20T00:00:00"/>
    <d v="2023-08-02T00:00:00"/>
    <s v="Electronics"/>
    <s v="Cancelled"/>
    <n v="928"/>
    <n v="69.31"/>
    <n v="67.260000000000005"/>
    <n v="20"/>
    <x v="0"/>
  </r>
  <r>
    <s v="PO-00442"/>
    <x v="4"/>
    <d v="2022-06-01T00:00:00"/>
    <d v="2022-06-12T00:00:00"/>
    <s v="MRO"/>
    <s v="Partially Delivered"/>
    <n v="1009"/>
    <n v="16.440000000000001"/>
    <n v="16.18"/>
    <m/>
    <x v="0"/>
  </r>
  <r>
    <s v="PO-00443"/>
    <x v="4"/>
    <d v="2023-03-17T00:00:00"/>
    <d v="2023-04-03T00:00:00"/>
    <s v="Electronics"/>
    <s v="Pending"/>
    <n v="1554"/>
    <n v="82.92"/>
    <n v="74.819999999999993"/>
    <n v="44"/>
    <x v="0"/>
  </r>
  <r>
    <s v="PO-00444"/>
    <x v="2"/>
    <d v="2022-05-11T00:00:00"/>
    <d v="2022-05-25T00:00:00"/>
    <s v="Packaging"/>
    <s v="Partially Delivered"/>
    <n v="502"/>
    <n v="29.47"/>
    <n v="28.94"/>
    <n v="27"/>
    <x v="0"/>
  </r>
  <r>
    <s v="PO-00445"/>
    <x v="1"/>
    <d v="2022-02-12T00:00:00"/>
    <d v="2022-02-13T00:00:00"/>
    <s v="MRO"/>
    <s v="Delivered"/>
    <n v="1069"/>
    <n v="91.28"/>
    <n v="82.64"/>
    <m/>
    <x v="0"/>
  </r>
  <r>
    <s v="PO-00446"/>
    <x v="0"/>
    <d v="2022-11-12T00:00:00"/>
    <d v="2022-11-18T00:00:00"/>
    <s v="MRO"/>
    <s v="Pending"/>
    <n v="1902"/>
    <n v="29.89"/>
    <n v="25.83"/>
    <n v="41"/>
    <x v="0"/>
  </r>
  <r>
    <s v="PO-00448"/>
    <x v="1"/>
    <d v="2022-02-10T00:00:00"/>
    <d v="2022-02-26T00:00:00"/>
    <s v="Packaging"/>
    <s v="Partially Delivered"/>
    <n v="708"/>
    <n v="13.36"/>
    <n v="11.61"/>
    <m/>
    <x v="1"/>
  </r>
  <r>
    <s v="PO-00449"/>
    <x v="1"/>
    <d v="2023-01-02T00:00:00"/>
    <d v="2023-01-07T00:00:00"/>
    <s v="Packaging"/>
    <s v="Delivered"/>
    <n v="1589"/>
    <n v="55.64"/>
    <n v="48.52"/>
    <m/>
    <x v="0"/>
  </r>
  <r>
    <s v="PO-00450"/>
    <x v="0"/>
    <d v="2022-08-04T00:00:00"/>
    <d v="2022-08-14T00:00:00"/>
    <s v="Office Supplies"/>
    <s v="Delivered"/>
    <n v="596"/>
    <n v="62.96"/>
    <n v="61.88"/>
    <n v="9"/>
    <x v="0"/>
  </r>
  <r>
    <s v="PO-00451"/>
    <x v="4"/>
    <d v="2023-11-30T00:00:00"/>
    <d v="2023-12-04T00:00:00"/>
    <s v="Office Supplies"/>
    <s v="Delivered"/>
    <n v="1265"/>
    <n v="17.66"/>
    <n v="16.97"/>
    <n v="34"/>
    <x v="0"/>
  </r>
  <r>
    <s v="PO-00452"/>
    <x v="3"/>
    <d v="2022-09-13T00:00:00"/>
    <d v="2022-10-01T00:00:00"/>
    <s v="Raw Materials"/>
    <s v="Delivered"/>
    <n v="1122"/>
    <n v="82.99"/>
    <n v="81.7"/>
    <n v="118"/>
    <x v="1"/>
  </r>
  <r>
    <s v="PO-00453"/>
    <x v="4"/>
    <d v="2023-11-14T00:00:00"/>
    <d v="2023-12-01T00:00:00"/>
    <s v="Office Supplies"/>
    <s v="Delivered"/>
    <n v="1585"/>
    <n v="56.38"/>
    <n v="53.05"/>
    <m/>
    <x v="0"/>
  </r>
  <r>
    <s v="PO-00454"/>
    <x v="4"/>
    <d v="2022-04-16T00:00:00"/>
    <d v="2022-04-27T00:00:00"/>
    <s v="Electronics"/>
    <s v="Delivered"/>
    <n v="66"/>
    <n v="58.05"/>
    <n v="50.76"/>
    <m/>
    <x v="0"/>
  </r>
  <r>
    <s v="PO-00455"/>
    <x v="3"/>
    <d v="2022-12-29T00:00:00"/>
    <d v="2023-01-18T00:00:00"/>
    <s v="MRO"/>
    <s v="Delivered"/>
    <n v="1245"/>
    <n v="52.4"/>
    <n v="51.65"/>
    <n v="118"/>
    <x v="1"/>
  </r>
  <r>
    <s v="PO-00456"/>
    <x v="1"/>
    <d v="2023-07-28T00:00:00"/>
    <d v="2023-08-10T00:00:00"/>
    <s v="Electronics"/>
    <s v="Delivered"/>
    <n v="1293"/>
    <n v="50.21"/>
    <n v="47.55"/>
    <m/>
    <x v="1"/>
  </r>
  <r>
    <s v="PO-00457"/>
    <x v="3"/>
    <d v="2023-02-21T00:00:00"/>
    <d v="2023-02-27T00:00:00"/>
    <s v="Packaging"/>
    <s v="Delivered"/>
    <n v="207"/>
    <n v="64.290000000000006"/>
    <n v="63.01"/>
    <n v="25"/>
    <x v="0"/>
  </r>
  <r>
    <s v="PO-00458"/>
    <x v="3"/>
    <d v="2023-09-28T00:00:00"/>
    <d v="2023-10-18T00:00:00"/>
    <s v="Office Supplies"/>
    <s v="Delivered"/>
    <n v="526"/>
    <n v="26.37"/>
    <n v="25.32"/>
    <n v="47"/>
    <x v="0"/>
  </r>
  <r>
    <s v="PO-00459"/>
    <x v="2"/>
    <d v="2022-06-08T00:00:00"/>
    <d v="2022-06-14T00:00:00"/>
    <s v="Electronics"/>
    <s v="Delivered"/>
    <n v="1119"/>
    <n v="27.03"/>
    <n v="23.82"/>
    <m/>
    <x v="0"/>
  </r>
  <r>
    <s v="PO-00460"/>
    <x v="2"/>
    <d v="2022-08-31T00:00:00"/>
    <d v="2022-09-02T00:00:00"/>
    <s v="Packaging"/>
    <s v="Delivered"/>
    <n v="1446"/>
    <n v="90.63"/>
    <n v="84.51"/>
    <n v="77"/>
    <x v="0"/>
  </r>
  <r>
    <s v="PO-00461"/>
    <x v="2"/>
    <d v="2022-06-16T00:00:00"/>
    <d v="2022-06-24T00:00:00"/>
    <s v="Office Supplies"/>
    <s v="Delivered"/>
    <n v="567"/>
    <n v="97.53"/>
    <n v="85.29"/>
    <n v="21"/>
    <x v="0"/>
  </r>
  <r>
    <s v="PO-00463"/>
    <x v="3"/>
    <d v="2023-02-27T00:00:00"/>
    <d v="2023-03-14T00:00:00"/>
    <s v="MRO"/>
    <s v="Pending"/>
    <n v="1965"/>
    <n v="36.6"/>
    <n v="34.64"/>
    <n v="195"/>
    <x v="0"/>
  </r>
  <r>
    <s v="PO-00464"/>
    <x v="0"/>
    <d v="2022-01-26T00:00:00"/>
    <d v="2022-02-03T00:00:00"/>
    <s v="Office Supplies"/>
    <s v="Pending"/>
    <n v="1818"/>
    <n v="67.959999999999994"/>
    <n v="58.98"/>
    <m/>
    <x v="0"/>
  </r>
  <r>
    <s v="PO-00465"/>
    <x v="3"/>
    <d v="2022-07-03T00:00:00"/>
    <d v="2022-07-19T00:00:00"/>
    <s v="MRO"/>
    <s v="Delivered"/>
    <n v="1110"/>
    <n v="48.19"/>
    <n v="45.88"/>
    <n v="112"/>
    <x v="0"/>
  </r>
  <r>
    <s v="PO-00467"/>
    <x v="2"/>
    <d v="2023-02-26T00:00:00"/>
    <d v="2023-03-17T00:00:00"/>
    <s v="Office Supplies"/>
    <s v="Cancelled"/>
    <n v="1422"/>
    <n v="25.62"/>
    <n v="25.18"/>
    <n v="65"/>
    <x v="0"/>
  </r>
  <r>
    <s v="PO-00469"/>
    <x v="2"/>
    <d v="2022-09-12T00:00:00"/>
    <d v="2022-09-22T00:00:00"/>
    <s v="Office Supplies"/>
    <s v="Partially Delivered"/>
    <n v="351"/>
    <n v="72.08"/>
    <n v="71.3"/>
    <n v="20"/>
    <x v="0"/>
  </r>
  <r>
    <s v="PO-00470"/>
    <x v="1"/>
    <d v="2022-10-01T00:00:00"/>
    <d v="2022-10-18T00:00:00"/>
    <s v="Raw Materials"/>
    <s v="Partially Delivered"/>
    <n v="230"/>
    <n v="13"/>
    <n v="12.81"/>
    <m/>
    <x v="1"/>
  </r>
  <r>
    <s v="PO-00471"/>
    <x v="0"/>
    <d v="2022-06-13T00:00:00"/>
    <d v="2022-06-19T00:00:00"/>
    <s v="MRO"/>
    <s v="Delivered"/>
    <n v="656"/>
    <n v="30.73"/>
    <n v="26.26"/>
    <n v="17"/>
    <x v="0"/>
  </r>
  <r>
    <s v="PO-00472"/>
    <x v="2"/>
    <d v="2023-12-20T00:00:00"/>
    <d v="2024-01-09T00:00:00"/>
    <s v="MRO"/>
    <s v="Delivered"/>
    <n v="1172"/>
    <n v="34.340000000000003"/>
    <n v="32.090000000000003"/>
    <n v="69"/>
    <x v="0"/>
  </r>
  <r>
    <s v="PO-00473"/>
    <x v="2"/>
    <d v="2022-04-21T00:00:00"/>
    <d v="2022-04-30T00:00:00"/>
    <s v="Electronics"/>
    <s v="Delivered"/>
    <n v="749"/>
    <n v="71.53"/>
    <n v="70.02"/>
    <n v="41"/>
    <x v="0"/>
  </r>
  <r>
    <s v="PO-00474"/>
    <x v="3"/>
    <d v="2023-01-27T00:00:00"/>
    <d v="2023-02-12T00:00:00"/>
    <s v="Packaging"/>
    <s v="Delivered"/>
    <n v="1042"/>
    <n v="12.48"/>
    <n v="12.3"/>
    <n v="88"/>
    <x v="0"/>
  </r>
  <r>
    <s v="PO-00475"/>
    <x v="1"/>
    <d v="2022-02-09T00:00:00"/>
    <d v="2022-02-27T00:00:00"/>
    <s v="Raw Materials"/>
    <s v="Delivered"/>
    <n v="1189"/>
    <n v="19.47"/>
    <n v="17.149999999999999"/>
    <m/>
    <x v="1"/>
  </r>
  <r>
    <s v="PO-00477"/>
    <x v="4"/>
    <d v="2022-08-16T00:00:00"/>
    <d v="2022-09-02T00:00:00"/>
    <s v="MRO"/>
    <s v="Delivered"/>
    <n v="302"/>
    <n v="26.98"/>
    <n v="26.47"/>
    <n v="9"/>
    <x v="0"/>
  </r>
  <r>
    <s v="PO-00478"/>
    <x v="3"/>
    <d v="2022-07-24T00:00:00"/>
    <d v="2022-08-03T00:00:00"/>
    <s v="MRO"/>
    <s v="Pending"/>
    <n v="1030"/>
    <n v="70.81"/>
    <n v="61.58"/>
    <m/>
    <x v="1"/>
  </r>
  <r>
    <s v="PO-00479"/>
    <x v="1"/>
    <d v="2023-04-17T00:00:00"/>
    <d v="2023-04-23T00:00:00"/>
    <s v="Office Supplies"/>
    <s v="Delivered"/>
    <n v="977"/>
    <n v="33.79"/>
    <n v="32.25"/>
    <n v="137"/>
    <x v="0"/>
  </r>
  <r>
    <s v="PO-00480"/>
    <x v="0"/>
    <d v="2022-12-25T00:00:00"/>
    <d v="2023-01-11T00:00:00"/>
    <s v="Packaging"/>
    <s v="Delivered"/>
    <n v="1234"/>
    <n v="19.989999999999998"/>
    <n v="17.66"/>
    <n v="25"/>
    <x v="0"/>
  </r>
  <r>
    <s v="PO-00481"/>
    <x v="3"/>
    <d v="2022-11-09T00:00:00"/>
    <d v="2022-11-23T00:00:00"/>
    <s v="Office Supplies"/>
    <s v="Delivered"/>
    <n v="1329"/>
    <n v="33.479999999999997"/>
    <n v="33.06"/>
    <n v="146"/>
    <x v="0"/>
  </r>
  <r>
    <s v="PO-00482"/>
    <x v="2"/>
    <d v="2022-08-22T00:00:00"/>
    <d v="2022-08-30T00:00:00"/>
    <s v="Raw Materials"/>
    <s v="Delivered"/>
    <n v="1396"/>
    <n v="77.63"/>
    <n v="67.81"/>
    <n v="58"/>
    <x v="0"/>
  </r>
  <r>
    <s v="PO-00483"/>
    <x v="0"/>
    <d v="2022-08-17T00:00:00"/>
    <d v="2022-08-29T00:00:00"/>
    <s v="Raw Materials"/>
    <s v="Delivered"/>
    <n v="177"/>
    <n v="90.06"/>
    <n v="87.71"/>
    <n v="7"/>
    <x v="0"/>
  </r>
  <r>
    <s v="PO-00485"/>
    <x v="2"/>
    <d v="2023-11-07T00:00:00"/>
    <d v="2023-11-20T00:00:00"/>
    <s v="Office Supplies"/>
    <s v="Delivered"/>
    <n v="1866"/>
    <n v="50.78"/>
    <n v="48.2"/>
    <n v="96"/>
    <x v="0"/>
  </r>
  <r>
    <s v="PO-00486"/>
    <x v="4"/>
    <d v="2022-07-17T00:00:00"/>
    <d v="2022-07-25T00:00:00"/>
    <s v="MRO"/>
    <s v="Delivered"/>
    <n v="1808"/>
    <n v="72.23"/>
    <n v="67.86"/>
    <n v="53"/>
    <x v="0"/>
  </r>
  <r>
    <s v="PO-00487"/>
    <x v="1"/>
    <d v="2023-02-13T00:00:00"/>
    <d v="2023-02-16T00:00:00"/>
    <s v="Electronics"/>
    <s v="Cancelled"/>
    <n v="615"/>
    <n v="30.3"/>
    <n v="29.52"/>
    <n v="96"/>
    <x v="0"/>
  </r>
  <r>
    <s v="PO-00488"/>
    <x v="2"/>
    <d v="2022-12-03T00:00:00"/>
    <d v="2022-12-04T00:00:00"/>
    <s v="Office Supplies"/>
    <s v="Pending"/>
    <n v="619"/>
    <n v="38.380000000000003"/>
    <n v="35.020000000000003"/>
    <n v="34"/>
    <x v="0"/>
  </r>
  <r>
    <s v="PO-00489"/>
    <x v="1"/>
    <d v="2022-10-13T00:00:00"/>
    <d v="2022-10-17T00:00:00"/>
    <s v="Office Supplies"/>
    <s v="Delivered"/>
    <n v="1396"/>
    <n v="94.75"/>
    <n v="84.06"/>
    <n v="210"/>
    <x v="0"/>
  </r>
  <r>
    <s v="PO-00490"/>
    <x v="2"/>
    <d v="2022-03-13T00:00:00"/>
    <d v="2022-03-24T00:00:00"/>
    <s v="MRO"/>
    <s v="Delivered"/>
    <n v="1945"/>
    <n v="11.28"/>
    <n v="9.98"/>
    <n v="94"/>
    <x v="0"/>
  </r>
  <r>
    <s v="PO-00491"/>
    <x v="1"/>
    <d v="2022-10-13T00:00:00"/>
    <d v="2022-10-18T00:00:00"/>
    <s v="Packaging"/>
    <s v="Delivered"/>
    <n v="735"/>
    <n v="18.489999999999998"/>
    <n v="15.89"/>
    <n v="113"/>
    <x v="1"/>
  </r>
  <r>
    <s v="PO-00492"/>
    <x v="4"/>
    <d v="2022-12-26T00:00:00"/>
    <d v="2023-01-11T00:00:00"/>
    <s v="Office Supplies"/>
    <s v="Pending"/>
    <n v="1865"/>
    <n v="30.29"/>
    <n v="26.83"/>
    <n v="56"/>
    <x v="0"/>
  </r>
  <r>
    <s v="PO-00493"/>
    <x v="3"/>
    <d v="2023-10-19T00:00:00"/>
    <d v="2023-10-24T00:00:00"/>
    <s v="Electronics"/>
    <s v="Cancelled"/>
    <n v="675"/>
    <n v="13.69"/>
    <n v="11.84"/>
    <n v="52"/>
    <x v="0"/>
  </r>
  <r>
    <s v="PO-00494"/>
    <x v="2"/>
    <d v="2023-06-06T00:00:00"/>
    <d v="2023-06-22T00:00:00"/>
    <s v="MRO"/>
    <s v="Pending"/>
    <n v="1361"/>
    <n v="28.57"/>
    <n v="24.29"/>
    <n v="65"/>
    <x v="0"/>
  </r>
  <r>
    <s v="PO-00495"/>
    <x v="2"/>
    <d v="2023-02-14T00:00:00"/>
    <d v="2023-02-15T00:00:00"/>
    <s v="Raw Materials"/>
    <s v="Delivered"/>
    <n v="903"/>
    <n v="66.53"/>
    <n v="60.15"/>
    <n v="29"/>
    <x v="0"/>
  </r>
  <r>
    <s v="PO-00497"/>
    <x v="3"/>
    <d v="2023-07-04T00:00:00"/>
    <d v="2023-07-11T00:00:00"/>
    <s v="MRO"/>
    <s v="Delivered"/>
    <n v="1011"/>
    <n v="98.47"/>
    <n v="97.06"/>
    <n v="91"/>
    <x v="0"/>
  </r>
  <r>
    <s v="PO-00498"/>
    <x v="1"/>
    <d v="2022-12-06T00:00:00"/>
    <d v="2022-12-24T00:00:00"/>
    <s v="Electronics"/>
    <s v="Delivered"/>
    <n v="1712"/>
    <n v="88.17"/>
    <n v="85.86"/>
    <n v="246"/>
    <x v="0"/>
  </r>
  <r>
    <s v="PO-00500"/>
    <x v="3"/>
    <d v="2022-04-29T00:00:00"/>
    <d v="2022-05-13T00:00:00"/>
    <s v="Electronics"/>
    <s v="Partially Delivered"/>
    <n v="539"/>
    <n v="33.85"/>
    <n v="30.57"/>
    <n v="34"/>
    <x v="1"/>
  </r>
  <r>
    <s v="PO-00501"/>
    <x v="1"/>
    <d v="2022-09-25T00:00:00"/>
    <d v="2022-10-05T00:00:00"/>
    <s v="Office Supplies"/>
    <s v="Delivered"/>
    <n v="1459"/>
    <n v="45.94"/>
    <n v="42.56"/>
    <n v="212"/>
    <x v="1"/>
  </r>
  <r>
    <s v="PO-00502"/>
    <x v="2"/>
    <d v="2022-07-02T00:00:00"/>
    <d v="2022-07-06T00:00:00"/>
    <s v="MRO"/>
    <s v="Delivered"/>
    <n v="834"/>
    <n v="65.02"/>
    <n v="56.19"/>
    <m/>
    <x v="0"/>
  </r>
  <r>
    <s v="PO-00503"/>
    <x v="2"/>
    <d v="2023-08-18T00:00:00"/>
    <d v="2023-09-01T00:00:00"/>
    <s v="Packaging"/>
    <s v="Partially Delivered"/>
    <n v="1177"/>
    <n v="37.369999999999997"/>
    <n v="34.270000000000003"/>
    <n v="60"/>
    <x v="0"/>
  </r>
  <r>
    <s v="PO-00504"/>
    <x v="1"/>
    <d v="2022-09-29T00:00:00"/>
    <d v="2022-10-19T00:00:00"/>
    <s v="MRO"/>
    <s v="Delivered"/>
    <n v="1466"/>
    <n v="68.819999999999993"/>
    <n v="66.819999999999993"/>
    <n v="211"/>
    <x v="0"/>
  </r>
  <r>
    <s v="PO-00505"/>
    <x v="4"/>
    <d v="2022-02-09T00:00:00"/>
    <d v="2022-02-13T00:00:00"/>
    <s v="Electronics"/>
    <s v="Delivered"/>
    <n v="1884"/>
    <n v="47.08"/>
    <n v="44.31"/>
    <n v="54"/>
    <x v="0"/>
  </r>
  <r>
    <s v="PO-00506"/>
    <x v="3"/>
    <d v="2022-04-22T00:00:00"/>
    <d v="2022-05-08T00:00:00"/>
    <s v="Electronics"/>
    <s v="Delivered"/>
    <n v="295"/>
    <n v="60.58"/>
    <n v="57.32"/>
    <n v="31"/>
    <x v="0"/>
  </r>
  <r>
    <s v="PO-00507"/>
    <x v="2"/>
    <d v="2023-09-03T00:00:00"/>
    <d v="2023-09-04T00:00:00"/>
    <s v="Raw Materials"/>
    <s v="Delivered"/>
    <n v="1249"/>
    <n v="54.18"/>
    <n v="47.29"/>
    <n v="59"/>
    <x v="0"/>
  </r>
  <r>
    <s v="PO-00508"/>
    <x v="1"/>
    <d v="2023-03-21T00:00:00"/>
    <d v="2023-04-09T00:00:00"/>
    <s v="Raw Materials"/>
    <s v="Delivered"/>
    <n v="1112"/>
    <n v="39.06"/>
    <n v="33.6"/>
    <n v="184"/>
    <x v="1"/>
  </r>
  <r>
    <s v="PO-00509"/>
    <x v="2"/>
    <d v="2022-12-20T00:00:00"/>
    <d v="2022-12-25T00:00:00"/>
    <s v="Office Supplies"/>
    <s v="Delivered"/>
    <n v="1550"/>
    <n v="100.61"/>
    <n v="97.43"/>
    <n v="66"/>
    <x v="0"/>
  </r>
  <r>
    <s v="PO-00510"/>
    <x v="1"/>
    <d v="2022-11-18T00:00:00"/>
    <d v="2022-11-19T00:00:00"/>
    <s v="Electronics"/>
    <s v="Delivered"/>
    <n v="1755"/>
    <n v="82.66"/>
    <n v="73.67"/>
    <n v="258"/>
    <x v="1"/>
  </r>
  <r>
    <s v="PO-00511"/>
    <x v="2"/>
    <d v="2023-03-23T00:00:00"/>
    <d v="2023-03-31T00:00:00"/>
    <s v="Raw Materials"/>
    <s v="Delivered"/>
    <n v="808"/>
    <n v="24.19"/>
    <n v="21.64"/>
    <n v="39"/>
    <x v="0"/>
  </r>
  <r>
    <s v="PO-00512"/>
    <x v="0"/>
    <d v="2023-09-13T00:00:00"/>
    <d v="2023-09-19T00:00:00"/>
    <s v="Raw Materials"/>
    <s v="Partially Delivered"/>
    <n v="587"/>
    <n v="96.98"/>
    <n v="95.35"/>
    <n v="14"/>
    <x v="0"/>
  </r>
  <r>
    <s v="PO-00513"/>
    <x v="4"/>
    <d v="2023-06-08T00:00:00"/>
    <d v="2023-06-11T00:00:00"/>
    <s v="MRO"/>
    <s v="Delivered"/>
    <n v="1940"/>
    <n v="58.45"/>
    <n v="50.29"/>
    <n v="54"/>
    <x v="0"/>
  </r>
  <r>
    <s v="PO-00514"/>
    <x v="3"/>
    <d v="2022-04-29T00:00:00"/>
    <d v="2022-05-11T00:00:00"/>
    <s v="Office Supplies"/>
    <s v="Cancelled"/>
    <n v="1891"/>
    <n v="91.87"/>
    <n v="80.28"/>
    <n v="158"/>
    <x v="0"/>
  </r>
  <r>
    <s v="PO-00515"/>
    <x v="4"/>
    <d v="2023-01-30T00:00:00"/>
    <d v="2023-02-16T00:00:00"/>
    <s v="Packaging"/>
    <s v="Delivered"/>
    <n v="970"/>
    <n v="86.91"/>
    <n v="78.44"/>
    <n v="18"/>
    <x v="0"/>
  </r>
  <r>
    <s v="PO-00516"/>
    <x v="4"/>
    <d v="2023-08-14T00:00:00"/>
    <d v="2023-08-31T00:00:00"/>
    <s v="MRO"/>
    <s v="Delivered"/>
    <n v="457"/>
    <n v="52.85"/>
    <n v="50.34"/>
    <n v="16"/>
    <x v="0"/>
  </r>
  <r>
    <s v="PO-00517"/>
    <x v="3"/>
    <d v="2022-07-14T00:00:00"/>
    <d v="2022-07-27T00:00:00"/>
    <s v="Office Supplies"/>
    <s v="Cancelled"/>
    <n v="574"/>
    <n v="12.38"/>
    <n v="11.47"/>
    <m/>
    <x v="1"/>
  </r>
  <r>
    <s v="PO-00518"/>
    <x v="4"/>
    <d v="2022-09-18T00:00:00"/>
    <d v="2022-09-20T00:00:00"/>
    <s v="Office Supplies"/>
    <s v="Delivered"/>
    <n v="877"/>
    <n v="35.549999999999997"/>
    <n v="34.69"/>
    <n v="24"/>
    <x v="0"/>
  </r>
  <r>
    <s v="PO-00519"/>
    <x v="0"/>
    <d v="2022-02-15T00:00:00"/>
    <d v="2022-02-27T00:00:00"/>
    <s v="MRO"/>
    <s v="Delivered"/>
    <n v="1579"/>
    <n v="59.04"/>
    <n v="50.95"/>
    <n v="29"/>
    <x v="0"/>
  </r>
  <r>
    <s v="PO-00520"/>
    <x v="1"/>
    <d v="2023-12-27T00:00:00"/>
    <d v="2023-12-28T00:00:00"/>
    <s v="Raw Materials"/>
    <s v="Delivered"/>
    <n v="952"/>
    <n v="74.72"/>
    <n v="69.73"/>
    <m/>
    <x v="0"/>
  </r>
  <r>
    <s v="PO-00521"/>
    <x v="3"/>
    <d v="2023-03-23T00:00:00"/>
    <d v="2023-03-26T00:00:00"/>
    <s v="Raw Materials"/>
    <s v="Pending"/>
    <n v="1898"/>
    <n v="35.53"/>
    <n v="33.25"/>
    <n v="187"/>
    <x v="0"/>
  </r>
  <r>
    <s v="PO-00522"/>
    <x v="1"/>
    <d v="2022-01-02T00:00:00"/>
    <d v="2022-01-06T00:00:00"/>
    <s v="Packaging"/>
    <s v="Delivered"/>
    <n v="85"/>
    <n v="22.54"/>
    <n v="20.68"/>
    <n v="6"/>
    <x v="0"/>
  </r>
  <r>
    <s v="PO-00523"/>
    <x v="2"/>
    <d v="2023-06-17T00:00:00"/>
    <d v="2023-06-28T00:00:00"/>
    <s v="Packaging"/>
    <s v="Pending"/>
    <n v="734"/>
    <n v="92.38"/>
    <n v="78.92"/>
    <n v="34"/>
    <x v="1"/>
  </r>
  <r>
    <s v="PO-00524"/>
    <x v="0"/>
    <d v="2023-07-06T00:00:00"/>
    <d v="2023-07-18T00:00:00"/>
    <s v="Office Supplies"/>
    <s v="Delivered"/>
    <n v="69"/>
    <n v="107.47"/>
    <n v="105.53"/>
    <m/>
    <x v="0"/>
  </r>
  <r>
    <s v="PO-00525"/>
    <x v="1"/>
    <d v="2023-12-05T00:00:00"/>
    <d v="2023-12-11T00:00:00"/>
    <s v="Packaging"/>
    <s v="Delivered"/>
    <n v="370"/>
    <n v="63.9"/>
    <n v="55.79"/>
    <n v="59"/>
    <x v="0"/>
  </r>
  <r>
    <s v="PO-00526"/>
    <x v="1"/>
    <d v="2023-11-18T00:00:00"/>
    <d v="2023-12-03T00:00:00"/>
    <s v="MRO"/>
    <s v="Delivered"/>
    <n v="1849"/>
    <n v="28.25"/>
    <n v="27.53"/>
    <n v="271"/>
    <x v="0"/>
  </r>
  <r>
    <s v="PO-00528"/>
    <x v="2"/>
    <d v="2023-01-08T00:00:00"/>
    <d v="2023-01-14T00:00:00"/>
    <s v="Electronics"/>
    <s v="Delivered"/>
    <n v="449"/>
    <n v="12.35"/>
    <n v="10.67"/>
    <n v="29"/>
    <x v="0"/>
  </r>
  <r>
    <s v="PO-00529"/>
    <x v="3"/>
    <d v="2023-03-18T00:00:00"/>
    <d v="2023-03-21T00:00:00"/>
    <s v="Office Supplies"/>
    <s v="Delivered"/>
    <n v="703"/>
    <n v="98.75"/>
    <n v="86.78"/>
    <n v="59"/>
    <x v="0"/>
  </r>
  <r>
    <s v="PO-00530"/>
    <x v="2"/>
    <d v="2022-03-13T00:00:00"/>
    <d v="2022-03-28T00:00:00"/>
    <s v="Electronics"/>
    <s v="Delivered"/>
    <n v="1021"/>
    <n v="20.8"/>
    <n v="18.23"/>
    <n v="37"/>
    <x v="0"/>
  </r>
  <r>
    <s v="PO-00531"/>
    <x v="3"/>
    <d v="2023-11-12T00:00:00"/>
    <d v="2023-11-19T00:00:00"/>
    <s v="Office Supplies"/>
    <s v="Delivered"/>
    <n v="1956"/>
    <n v="68.69"/>
    <n v="65.09"/>
    <m/>
    <x v="0"/>
  </r>
  <r>
    <s v="PO-00532"/>
    <x v="1"/>
    <d v="2022-12-05T00:00:00"/>
    <d v="2022-12-12T00:00:00"/>
    <s v="Office Supplies"/>
    <s v="Partially Delivered"/>
    <n v="520"/>
    <n v="36.57"/>
    <n v="34.78"/>
    <n v="67"/>
    <x v="1"/>
  </r>
  <r>
    <s v="PO-00533"/>
    <x v="1"/>
    <d v="2023-10-01T00:00:00"/>
    <d v="2023-10-12T00:00:00"/>
    <s v="MRO"/>
    <s v="Delivered"/>
    <n v="1216"/>
    <n v="66.16"/>
    <n v="63"/>
    <n v="179"/>
    <x v="1"/>
  </r>
  <r>
    <s v="PO-00535"/>
    <x v="1"/>
    <d v="2023-11-11T00:00:00"/>
    <d v="2023-11-29T00:00:00"/>
    <s v="Packaging"/>
    <s v="Pending"/>
    <n v="1427"/>
    <n v="93.99"/>
    <n v="83.6"/>
    <n v="213"/>
    <x v="0"/>
  </r>
  <r>
    <s v="PO-00536"/>
    <x v="4"/>
    <d v="2022-05-08T00:00:00"/>
    <d v="2022-05-10T00:00:00"/>
    <s v="Electronics"/>
    <s v="Delivered"/>
    <n v="883"/>
    <n v="29.15"/>
    <n v="25.75"/>
    <n v="14"/>
    <x v="0"/>
  </r>
  <r>
    <s v="PO-00537"/>
    <x v="1"/>
    <d v="2022-11-04T00:00:00"/>
    <d v="2022-11-11T00:00:00"/>
    <s v="Packaging"/>
    <s v="Partially Delivered"/>
    <n v="1873"/>
    <n v="11.54"/>
    <n v="9.89"/>
    <n v="284"/>
    <x v="1"/>
  </r>
  <r>
    <s v="PO-00538"/>
    <x v="4"/>
    <d v="2023-06-04T00:00:00"/>
    <d v="2023-06-06T00:00:00"/>
    <s v="Office Supplies"/>
    <s v="Delivered"/>
    <n v="776"/>
    <n v="24.22"/>
    <n v="22.53"/>
    <n v="27"/>
    <x v="0"/>
  </r>
  <r>
    <s v="PO-00539"/>
    <x v="1"/>
    <d v="2022-11-13T00:00:00"/>
    <d v="2022-11-24T00:00:00"/>
    <s v="Electronics"/>
    <s v="Delivered"/>
    <n v="903"/>
    <n v="95.55"/>
    <n v="92.45"/>
    <n v="149"/>
    <x v="1"/>
  </r>
  <r>
    <s v="PO-00540"/>
    <x v="4"/>
    <d v="2023-11-14T00:00:00"/>
    <d v="2023-11-26T00:00:00"/>
    <s v="Electronics"/>
    <s v="Delivered"/>
    <n v="100"/>
    <n v="98.4"/>
    <n v="85.76"/>
    <n v="3"/>
    <x v="0"/>
  </r>
  <r>
    <s v="PO-00541"/>
    <x v="4"/>
    <d v="2023-02-23T00:00:00"/>
    <d v="2023-03-08T00:00:00"/>
    <s v="Office Supplies"/>
    <s v="Delivered"/>
    <n v="1738"/>
    <n v="67.91"/>
    <n v="61.15"/>
    <m/>
    <x v="0"/>
  </r>
  <r>
    <s v="PO-00542"/>
    <x v="1"/>
    <d v="2022-12-01T00:00:00"/>
    <d v="2022-12-14T00:00:00"/>
    <s v="Packaging"/>
    <s v="Delivered"/>
    <n v="1771"/>
    <n v="67.569999999999993"/>
    <n v="61.48"/>
    <n v="280"/>
    <x v="1"/>
  </r>
  <r>
    <s v="PO-00543"/>
    <x v="4"/>
    <d v="2023-02-17T00:00:00"/>
    <d v="2023-02-23T00:00:00"/>
    <s v="Electronics"/>
    <s v="Delivered"/>
    <n v="624"/>
    <n v="74.39"/>
    <n v="66.3"/>
    <n v="18"/>
    <x v="1"/>
  </r>
  <r>
    <s v="PO-00544"/>
    <x v="0"/>
    <d v="2023-12-15T00:00:00"/>
    <d v="2023-12-31T00:00:00"/>
    <s v="Packaging"/>
    <s v="Partially Delivered"/>
    <n v="1263"/>
    <n v="28.75"/>
    <n v="27.1"/>
    <n v="26"/>
    <x v="0"/>
  </r>
  <r>
    <s v="PO-00545"/>
    <x v="2"/>
    <d v="2022-10-30T00:00:00"/>
    <d v="2022-11-16T00:00:00"/>
    <s v="Electronics"/>
    <s v="Cancelled"/>
    <n v="1198"/>
    <n v="96.45"/>
    <n v="90.09"/>
    <m/>
    <x v="0"/>
  </r>
  <r>
    <s v="PO-00546"/>
    <x v="4"/>
    <d v="2023-07-22T00:00:00"/>
    <d v="2023-07-25T00:00:00"/>
    <s v="Raw Materials"/>
    <s v="Delivered"/>
    <n v="199"/>
    <n v="51.98"/>
    <n v="45.64"/>
    <m/>
    <x v="1"/>
  </r>
  <r>
    <s v="PO-00547"/>
    <x v="4"/>
    <d v="2022-05-11T00:00:00"/>
    <d v="2022-05-14T00:00:00"/>
    <s v="MRO"/>
    <s v="Pending"/>
    <n v="363"/>
    <n v="45.37"/>
    <n v="38.729999999999997"/>
    <m/>
    <x v="0"/>
  </r>
  <r>
    <s v="PO-00548"/>
    <x v="0"/>
    <d v="2022-07-16T00:00:00"/>
    <d v="2022-07-22T00:00:00"/>
    <s v="Office Supplies"/>
    <s v="Delivered"/>
    <n v="619"/>
    <n v="58.4"/>
    <n v="51.04"/>
    <m/>
    <x v="0"/>
  </r>
  <r>
    <s v="PO-00549"/>
    <x v="0"/>
    <d v="2023-03-07T00:00:00"/>
    <d v="2023-03-18T00:00:00"/>
    <s v="MRO"/>
    <s v="Delivered"/>
    <n v="1415"/>
    <n v="15.22"/>
    <n v="13.56"/>
    <n v="30"/>
    <x v="0"/>
  </r>
  <r>
    <s v="PO-00550"/>
    <x v="3"/>
    <d v="2023-11-12T00:00:00"/>
    <d v="2023-11-23T00:00:00"/>
    <s v="Packaging"/>
    <s v="Delivered"/>
    <n v="354"/>
    <n v="27.71"/>
    <n v="23.87"/>
    <n v="39"/>
    <x v="1"/>
  </r>
  <r>
    <s v="PO-00551"/>
    <x v="2"/>
    <d v="2023-01-24T00:00:00"/>
    <d v="2023-02-03T00:00:00"/>
    <s v="MRO"/>
    <s v="Delivered"/>
    <n v="1765"/>
    <n v="81.010000000000005"/>
    <n v="78.430000000000007"/>
    <n v="78"/>
    <x v="0"/>
  </r>
  <r>
    <s v="PO-00552"/>
    <x v="3"/>
    <d v="2023-11-25T00:00:00"/>
    <d v="2023-12-09T00:00:00"/>
    <s v="MRO"/>
    <s v="Delivered"/>
    <n v="731"/>
    <n v="19.37"/>
    <n v="17.3"/>
    <n v="69"/>
    <x v="1"/>
  </r>
  <r>
    <s v="PO-00553"/>
    <x v="4"/>
    <d v="2022-06-28T00:00:00"/>
    <d v="2022-07-13T00:00:00"/>
    <s v="MRO"/>
    <s v="Delivered"/>
    <n v="887"/>
    <n v="65.89"/>
    <n v="59.67"/>
    <n v="29"/>
    <x v="0"/>
  </r>
  <r>
    <s v="PO-00554"/>
    <x v="0"/>
    <d v="2023-09-23T00:00:00"/>
    <d v="2023-09-25T00:00:00"/>
    <s v="MRO"/>
    <s v="Delivered"/>
    <n v="1856"/>
    <n v="35.29"/>
    <n v="32.409999999999997"/>
    <n v="26"/>
    <x v="0"/>
  </r>
  <r>
    <s v="PO-00555"/>
    <x v="4"/>
    <d v="2023-08-06T00:00:00"/>
    <d v="2023-08-18T00:00:00"/>
    <s v="Office Supplies"/>
    <s v="Delivered"/>
    <n v="1127"/>
    <n v="49.32"/>
    <n v="46.49"/>
    <n v="30"/>
    <x v="0"/>
  </r>
  <r>
    <s v="PO-00556"/>
    <x v="1"/>
    <d v="2022-11-05T00:00:00"/>
    <d v="2022-11-19T00:00:00"/>
    <s v="Raw Materials"/>
    <s v="Delivered"/>
    <n v="1052"/>
    <n v="37.78"/>
    <n v="32.6"/>
    <n v="162"/>
    <x v="0"/>
  </r>
  <r>
    <s v="PO-00557"/>
    <x v="2"/>
    <d v="2023-02-20T00:00:00"/>
    <d v="2023-02-22T00:00:00"/>
    <s v="Raw Materials"/>
    <s v="Delivered"/>
    <n v="493"/>
    <n v="44.74"/>
    <n v="41.44"/>
    <n v="24"/>
    <x v="1"/>
  </r>
  <r>
    <s v="PO-00558"/>
    <x v="1"/>
    <d v="2023-07-16T00:00:00"/>
    <d v="2023-07-29T00:00:00"/>
    <s v="MRO"/>
    <s v="Partially Delivered"/>
    <n v="662"/>
    <n v="81.44"/>
    <n v="71.33"/>
    <n v="87"/>
    <x v="0"/>
  </r>
  <r>
    <s v="PO-00559"/>
    <x v="0"/>
    <d v="2022-01-01T00:00:00"/>
    <d v="2022-01-07T00:00:00"/>
    <s v="Raw Materials"/>
    <s v="Delivered"/>
    <n v="1042"/>
    <n v="36.74"/>
    <n v="35.78"/>
    <n v="33"/>
    <x v="0"/>
  </r>
  <r>
    <s v="PO-00561"/>
    <x v="0"/>
    <d v="2022-10-21T00:00:00"/>
    <d v="2022-11-10T00:00:00"/>
    <s v="Office Supplies"/>
    <s v="Delivered"/>
    <n v="1126"/>
    <n v="55.22"/>
    <n v="50.38"/>
    <m/>
    <x v="0"/>
  </r>
  <r>
    <s v="PO-00562"/>
    <x v="2"/>
    <d v="2022-08-04T00:00:00"/>
    <d v="2022-08-19T00:00:00"/>
    <s v="MRO"/>
    <s v="Delivered"/>
    <n v="1645"/>
    <n v="72.17"/>
    <n v="64"/>
    <n v="79"/>
    <x v="0"/>
  </r>
  <r>
    <s v="PO-00563"/>
    <x v="3"/>
    <d v="2023-03-17T00:00:00"/>
    <d v="2023-03-20T00:00:00"/>
    <s v="Packaging"/>
    <s v="Delivered"/>
    <n v="1053"/>
    <n v="100.92"/>
    <n v="92.35"/>
    <n v="104"/>
    <x v="0"/>
  </r>
  <r>
    <s v="PO-00564"/>
    <x v="4"/>
    <d v="2023-08-17T00:00:00"/>
    <d v="2023-08-29T00:00:00"/>
    <s v="MRO"/>
    <s v="Delivered"/>
    <n v="1693"/>
    <n v="83.14"/>
    <n v="73.3"/>
    <n v="62"/>
    <x v="0"/>
  </r>
  <r>
    <s v="PO-00565"/>
    <x v="4"/>
    <d v="2023-09-14T00:00:00"/>
    <d v="2023-10-03T00:00:00"/>
    <s v="Raw Materials"/>
    <s v="Pending"/>
    <n v="54"/>
    <n v="32.28"/>
    <n v="28.65"/>
    <n v="3"/>
    <x v="0"/>
  </r>
  <r>
    <s v="PO-00566"/>
    <x v="4"/>
    <d v="2023-11-02T00:00:00"/>
    <d v="2023-11-07T00:00:00"/>
    <s v="Packaging"/>
    <s v="Delivered"/>
    <n v="1176"/>
    <n v="14.22"/>
    <n v="12.21"/>
    <n v="33"/>
    <x v="0"/>
  </r>
  <r>
    <s v="PO-00567"/>
    <x v="4"/>
    <d v="2022-11-26T00:00:00"/>
    <d v="2022-12-08T00:00:00"/>
    <s v="Raw Materials"/>
    <s v="Delivered"/>
    <n v="1269"/>
    <n v="35.28"/>
    <n v="33.700000000000003"/>
    <n v="35"/>
    <x v="0"/>
  </r>
  <r>
    <s v="PO-00568"/>
    <x v="4"/>
    <d v="2023-04-22T00:00:00"/>
    <d v="2023-04-25T00:00:00"/>
    <s v="Raw Materials"/>
    <s v="Delivered"/>
    <n v="823"/>
    <n v="68.319999999999993"/>
    <n v="64.459999999999994"/>
    <n v="19"/>
    <x v="0"/>
  </r>
  <r>
    <s v="PO-00569"/>
    <x v="3"/>
    <d v="2023-03-29T00:00:00"/>
    <d v="2023-04-15T00:00:00"/>
    <s v="Electronics"/>
    <s v="Delivered"/>
    <n v="926"/>
    <n v="15.65"/>
    <n v="13.49"/>
    <n v="94"/>
    <x v="1"/>
  </r>
  <r>
    <s v="PO-00570"/>
    <x v="1"/>
    <d v="2023-03-29T00:00:00"/>
    <d v="2023-04-09T00:00:00"/>
    <s v="Electronics"/>
    <s v="Cancelled"/>
    <n v="1041"/>
    <n v="58.5"/>
    <n v="52.54"/>
    <n v="170"/>
    <x v="1"/>
  </r>
  <r>
    <s v="PO-00571"/>
    <x v="2"/>
    <d v="2023-11-23T00:00:00"/>
    <d v="2023-12-01T00:00:00"/>
    <s v="Electronics"/>
    <s v="Pending"/>
    <n v="933"/>
    <n v="70.72"/>
    <n v="65.47"/>
    <n v="42"/>
    <x v="0"/>
  </r>
  <r>
    <s v="PO-00573"/>
    <x v="1"/>
    <d v="2023-06-08T00:00:00"/>
    <d v="2023-06-14T00:00:00"/>
    <s v="MRO"/>
    <s v="Delivered"/>
    <n v="96"/>
    <n v="86.13"/>
    <n v="80.319999999999993"/>
    <n v="12"/>
    <x v="1"/>
  </r>
  <r>
    <s v="PO-00574"/>
    <x v="4"/>
    <d v="2023-04-30T00:00:00"/>
    <d v="2023-05-13T00:00:00"/>
    <s v="MRO"/>
    <s v="Delivered"/>
    <n v="916"/>
    <n v="21.06"/>
    <n v="19.53"/>
    <n v="25"/>
    <x v="0"/>
  </r>
  <r>
    <s v="PO-00576"/>
    <x v="3"/>
    <d v="2023-11-06T00:00:00"/>
    <d v="2023-11-15T00:00:00"/>
    <s v="Electronics"/>
    <s v="Delivered"/>
    <n v="985"/>
    <n v="83.85"/>
    <n v="80.88"/>
    <m/>
    <x v="1"/>
  </r>
  <r>
    <s v="PO-00577"/>
    <x v="2"/>
    <d v="2022-03-28T00:00:00"/>
    <d v="2022-04-04T00:00:00"/>
    <s v="Raw Materials"/>
    <s v="Delivered"/>
    <n v="1893"/>
    <n v="55.14"/>
    <n v="50.1"/>
    <n v="98"/>
    <x v="0"/>
  </r>
  <r>
    <s v="PO-00579"/>
    <x v="1"/>
    <d v="2023-06-12T00:00:00"/>
    <d v="2023-06-28T00:00:00"/>
    <s v="MRO"/>
    <s v="Delivered"/>
    <n v="318"/>
    <n v="53.31"/>
    <n v="51.78"/>
    <m/>
    <x v="1"/>
  </r>
  <r>
    <s v="PO-00580"/>
    <x v="0"/>
    <d v="2023-11-11T00:00:00"/>
    <d v="2023-11-16T00:00:00"/>
    <s v="Office Supplies"/>
    <s v="Pending"/>
    <n v="419"/>
    <n v="35.72"/>
    <n v="32.74"/>
    <n v="7"/>
    <x v="0"/>
  </r>
  <r>
    <s v="PO-00581"/>
    <x v="2"/>
    <d v="2023-10-11T00:00:00"/>
    <d v="2023-10-26T00:00:00"/>
    <s v="MRO"/>
    <s v="Delivered"/>
    <n v="685"/>
    <n v="92.51"/>
    <n v="90.05"/>
    <n v="38"/>
    <x v="0"/>
  </r>
  <r>
    <s v="PO-00582"/>
    <x v="1"/>
    <d v="2023-09-27T00:00:00"/>
    <d v="2023-10-12T00:00:00"/>
    <s v="Office Supplies"/>
    <s v="Partially Delivered"/>
    <n v="1179"/>
    <n v="90.14"/>
    <n v="82.63"/>
    <n v="194"/>
    <x v="0"/>
  </r>
  <r>
    <s v="PO-00584"/>
    <x v="0"/>
    <d v="2022-04-06T00:00:00"/>
    <d v="2022-04-17T00:00:00"/>
    <s v="MRO"/>
    <s v="Delivered"/>
    <n v="1732"/>
    <n v="35.01"/>
    <n v="34.18"/>
    <n v="40"/>
    <x v="0"/>
  </r>
  <r>
    <s v="PO-00585"/>
    <x v="3"/>
    <d v="2022-08-29T00:00:00"/>
    <d v="2022-09-01T00:00:00"/>
    <s v="Office Supplies"/>
    <s v="Delivered"/>
    <n v="706"/>
    <n v="65.33"/>
    <n v="62.06"/>
    <n v="60"/>
    <x v="1"/>
  </r>
  <r>
    <s v="PO-00586"/>
    <x v="2"/>
    <d v="2023-11-20T00:00:00"/>
    <d v="2023-11-30T00:00:00"/>
    <s v="MRO"/>
    <s v="Cancelled"/>
    <n v="169"/>
    <n v="47.16"/>
    <n v="43.4"/>
    <m/>
    <x v="0"/>
  </r>
  <r>
    <s v="PO-00587"/>
    <x v="2"/>
    <d v="2022-11-14T00:00:00"/>
    <d v="2022-11-20T00:00:00"/>
    <s v="Office Supplies"/>
    <s v="Pending"/>
    <n v="880"/>
    <n v="19.149999999999999"/>
    <n v="18.690000000000001"/>
    <m/>
    <x v="1"/>
  </r>
  <r>
    <s v="PO-00588"/>
    <x v="2"/>
    <d v="2022-08-19T00:00:00"/>
    <d v="2022-08-25T00:00:00"/>
    <s v="MRO"/>
    <s v="Delivered"/>
    <n v="1860"/>
    <n v="95.8"/>
    <n v="92.17"/>
    <n v="105"/>
    <x v="1"/>
  </r>
  <r>
    <s v="PO-00589"/>
    <x v="1"/>
    <d v="2022-07-23T00:00:00"/>
    <d v="2022-08-09T00:00:00"/>
    <s v="MRO"/>
    <s v="Delivered"/>
    <n v="1677"/>
    <n v="22.98"/>
    <n v="21.71"/>
    <n v="246"/>
    <x v="0"/>
  </r>
  <r>
    <s v="PO-00590"/>
    <x v="3"/>
    <d v="2022-05-31T00:00:00"/>
    <d v="2022-06-07T00:00:00"/>
    <s v="Packaging"/>
    <s v="Partially Delivered"/>
    <n v="1131"/>
    <n v="97.43"/>
    <n v="91.28"/>
    <n v="103"/>
    <x v="0"/>
  </r>
  <r>
    <s v="PO-00591"/>
    <x v="4"/>
    <d v="2022-01-26T00:00:00"/>
    <d v="2022-02-03T00:00:00"/>
    <s v="Raw Materials"/>
    <s v="Cancelled"/>
    <n v="1419"/>
    <n v="50.14"/>
    <n v="43.46"/>
    <m/>
    <x v="0"/>
  </r>
  <r>
    <s v="PO-00592"/>
    <x v="1"/>
    <d v="2022-02-17T00:00:00"/>
    <d v="2022-02-18T00:00:00"/>
    <s v="Raw Materials"/>
    <s v="Pending"/>
    <n v="790"/>
    <n v="26.8"/>
    <n v="25.62"/>
    <n v="115"/>
    <x v="0"/>
  </r>
  <r>
    <s v="PO-00593"/>
    <x v="2"/>
    <d v="2022-09-08T00:00:00"/>
    <d v="2022-09-27T00:00:00"/>
    <s v="MRO"/>
    <s v="Pending"/>
    <n v="1547"/>
    <n v="61.12"/>
    <n v="53.43"/>
    <n v="77"/>
    <x v="0"/>
  </r>
  <r>
    <s v="PO-00594"/>
    <x v="1"/>
    <d v="2023-05-02T00:00:00"/>
    <d v="2023-05-20T00:00:00"/>
    <s v="Office Supplies"/>
    <s v="Cancelled"/>
    <n v="166"/>
    <n v="95.65"/>
    <n v="94.48"/>
    <n v="23"/>
    <x v="0"/>
  </r>
  <r>
    <s v="PO-00595"/>
    <x v="0"/>
    <d v="2023-09-18T00:00:00"/>
    <d v="2023-09-21T00:00:00"/>
    <s v="Electronics"/>
    <s v="Delivered"/>
    <n v="1903"/>
    <n v="83.49"/>
    <n v="82.33"/>
    <n v="43"/>
    <x v="0"/>
  </r>
  <r>
    <s v="PO-00596"/>
    <x v="1"/>
    <d v="2022-03-16T00:00:00"/>
    <d v="2022-03-29T00:00:00"/>
    <s v="Office Supplies"/>
    <s v="Partially Delivered"/>
    <n v="840"/>
    <n v="83.42"/>
    <n v="80.349999999999994"/>
    <n v="153"/>
    <x v="0"/>
  </r>
  <r>
    <s v="PO-00598"/>
    <x v="2"/>
    <d v="2023-03-01T00:00:00"/>
    <d v="2023-03-18T00:00:00"/>
    <s v="Raw Materials"/>
    <s v="Delivered"/>
    <n v="1466"/>
    <n v="77.37"/>
    <n v="70.349999999999994"/>
    <n v="72"/>
    <x v="0"/>
  </r>
  <r>
    <s v="PO-00599"/>
    <x v="0"/>
    <d v="2023-10-07T00:00:00"/>
    <d v="2023-10-21T00:00:00"/>
    <s v="Office Supplies"/>
    <s v="Delivered"/>
    <n v="1981"/>
    <n v="95.5"/>
    <n v="94.39"/>
    <n v="49"/>
    <x v="0"/>
  </r>
  <r>
    <s v="PO-00600"/>
    <x v="2"/>
    <d v="2023-08-13T00:00:00"/>
    <d v="2023-08-16T00:00:00"/>
    <s v="Packaging"/>
    <s v="Delivered"/>
    <n v="1062"/>
    <n v="35.549999999999997"/>
    <n v="32.380000000000003"/>
    <m/>
    <x v="0"/>
  </r>
  <r>
    <s v="PO-00601"/>
    <x v="0"/>
    <d v="2022-07-19T00:00:00"/>
    <d v="2022-07-30T00:00:00"/>
    <s v="MRO"/>
    <s v="Delivered"/>
    <n v="1714"/>
    <n v="55.67"/>
    <n v="55.09"/>
    <n v="42"/>
    <x v="0"/>
  </r>
  <r>
    <s v="PO-00602"/>
    <x v="0"/>
    <d v="2023-12-15T00:00:00"/>
    <d v="2023-12-30T00:00:00"/>
    <s v="Office Supplies"/>
    <s v="Delivered"/>
    <n v="1131"/>
    <n v="33.35"/>
    <n v="31.28"/>
    <n v="23"/>
    <x v="0"/>
  </r>
  <r>
    <s v="PO-00603"/>
    <x v="0"/>
    <d v="2023-01-29T00:00:00"/>
    <d v="2023-02-15T00:00:00"/>
    <s v="Office Supplies"/>
    <s v="Delivered"/>
    <n v="683"/>
    <n v="104.82"/>
    <n v="101.34"/>
    <m/>
    <x v="0"/>
  </r>
  <r>
    <s v="PO-00604"/>
    <x v="2"/>
    <d v="2023-05-22T00:00:00"/>
    <d v="2023-06-09T00:00:00"/>
    <s v="Packaging"/>
    <s v="Partially Delivered"/>
    <n v="562"/>
    <n v="102.56"/>
    <n v="90.88"/>
    <n v="38"/>
    <x v="0"/>
  </r>
  <r>
    <s v="PO-00605"/>
    <x v="0"/>
    <d v="2023-02-14T00:00:00"/>
    <d v="2023-02-20T00:00:00"/>
    <s v="Electronics"/>
    <s v="Delivered"/>
    <n v="1824"/>
    <n v="14.43"/>
    <n v="14.11"/>
    <n v="36"/>
    <x v="0"/>
  </r>
  <r>
    <s v="PO-00606"/>
    <x v="3"/>
    <d v="2022-09-07T00:00:00"/>
    <d v="2022-09-12T00:00:00"/>
    <s v="Electronics"/>
    <s v="Partially Delivered"/>
    <n v="851"/>
    <n v="76.44"/>
    <n v="74.760000000000005"/>
    <n v="91"/>
    <x v="0"/>
  </r>
  <r>
    <s v="PO-00607"/>
    <x v="3"/>
    <d v="2022-06-01T00:00:00"/>
    <d v="2022-06-03T00:00:00"/>
    <s v="Office Supplies"/>
    <s v="Delivered"/>
    <n v="1169"/>
    <n v="95.6"/>
    <n v="82.16"/>
    <n v="103"/>
    <x v="0"/>
  </r>
  <r>
    <s v="PO-00608"/>
    <x v="4"/>
    <d v="2023-11-03T00:00:00"/>
    <d v="2023-11-20T00:00:00"/>
    <s v="MRO"/>
    <s v="Delivered"/>
    <n v="1711"/>
    <n v="29.14"/>
    <n v="26.35"/>
    <n v="48"/>
    <x v="0"/>
  </r>
  <r>
    <s v="PO-00609"/>
    <x v="3"/>
    <d v="2023-12-06T00:00:00"/>
    <d v="2023-12-12T00:00:00"/>
    <s v="Packaging"/>
    <s v="Pending"/>
    <n v="1191"/>
    <n v="68.14"/>
    <n v="61.71"/>
    <n v="112"/>
    <x v="0"/>
  </r>
  <r>
    <s v="PO-00610"/>
    <x v="4"/>
    <d v="2022-01-06T00:00:00"/>
    <d v="2022-01-14T00:00:00"/>
    <s v="Electronics"/>
    <s v="Delivered"/>
    <n v="609"/>
    <n v="92.39"/>
    <n v="82.75"/>
    <n v="29"/>
    <x v="0"/>
  </r>
  <r>
    <s v="PO-00611"/>
    <x v="3"/>
    <d v="2022-04-20T00:00:00"/>
    <d v="2022-05-07T00:00:00"/>
    <s v="Office Supplies"/>
    <s v="Delivered"/>
    <n v="1674"/>
    <n v="13.25"/>
    <n v="11.77"/>
    <n v="181"/>
    <x v="0"/>
  </r>
  <r>
    <s v="PO-00612"/>
    <x v="2"/>
    <d v="2023-03-12T00:00:00"/>
    <d v="2023-03-15T00:00:00"/>
    <s v="MRO"/>
    <s v="Delivered"/>
    <n v="537"/>
    <n v="77.86"/>
    <n v="71.180000000000007"/>
    <n v="20"/>
    <x v="0"/>
  </r>
  <r>
    <s v="PO-00613"/>
    <x v="4"/>
    <d v="2022-08-13T00:00:00"/>
    <d v="2022-08-31T00:00:00"/>
    <s v="Electronics"/>
    <s v="Delivered"/>
    <n v="1310"/>
    <n v="38.049999999999997"/>
    <n v="37"/>
    <n v="45"/>
    <x v="0"/>
  </r>
  <r>
    <s v="PO-00614"/>
    <x v="1"/>
    <d v="2022-06-30T00:00:00"/>
    <d v="2022-07-10T00:00:00"/>
    <s v="Raw Materials"/>
    <s v="Delivered"/>
    <n v="1958"/>
    <n v="95.53"/>
    <n v="91.72"/>
    <n v="308"/>
    <x v="0"/>
  </r>
  <r>
    <s v="PO-00615"/>
    <x v="1"/>
    <d v="2023-12-14T00:00:00"/>
    <d v="2023-12-17T00:00:00"/>
    <s v="Office Supplies"/>
    <s v="Delivered"/>
    <n v="946"/>
    <n v="108.6"/>
    <n v="101.78"/>
    <n v="146"/>
    <x v="0"/>
  </r>
  <r>
    <s v="PO-00616"/>
    <x v="3"/>
    <d v="2023-06-15T00:00:00"/>
    <d v="2023-06-21T00:00:00"/>
    <s v="Packaging"/>
    <s v="Partially Delivered"/>
    <n v="1345"/>
    <n v="103.06"/>
    <n v="95.14"/>
    <m/>
    <x v="0"/>
  </r>
  <r>
    <s v="PO-00617"/>
    <x v="1"/>
    <d v="2023-04-21T00:00:00"/>
    <d v="2023-05-10T00:00:00"/>
    <s v="MRO"/>
    <s v="Delivered"/>
    <n v="1262"/>
    <n v="56.63"/>
    <n v="51.46"/>
    <m/>
    <x v="1"/>
  </r>
  <r>
    <s v="PO-00618"/>
    <x v="3"/>
    <d v="2022-02-21T00:00:00"/>
    <d v="2022-03-13T00:00:00"/>
    <s v="Office Supplies"/>
    <s v="Pending"/>
    <n v="753"/>
    <n v="88.02"/>
    <n v="79.92"/>
    <n v="75"/>
    <x v="0"/>
  </r>
  <r>
    <s v="PO-00619"/>
    <x v="3"/>
    <d v="2023-07-25T00:00:00"/>
    <d v="2023-08-14T00:00:00"/>
    <s v="Electronics"/>
    <s v="Delivered"/>
    <n v="1520"/>
    <n v="93.75"/>
    <n v="81.63"/>
    <n v="149"/>
    <x v="0"/>
  </r>
  <r>
    <s v="PO-00620"/>
    <x v="1"/>
    <d v="2022-09-13T00:00:00"/>
    <d v="2022-10-02T00:00:00"/>
    <s v="Office Supplies"/>
    <s v="Delivered"/>
    <n v="630"/>
    <n v="40.270000000000003"/>
    <n v="37.54"/>
    <n v="76"/>
    <x v="0"/>
  </r>
  <r>
    <s v="PO-00621"/>
    <x v="1"/>
    <d v="2022-05-05T00:00:00"/>
    <d v="2022-05-06T00:00:00"/>
    <s v="Office Supplies"/>
    <s v="Delivered"/>
    <n v="839"/>
    <n v="86.29"/>
    <n v="82.51"/>
    <n v="110"/>
    <x v="0"/>
  </r>
  <r>
    <s v="PO-00622"/>
    <x v="0"/>
    <d v="2023-04-13T00:00:00"/>
    <d v="2023-05-02T00:00:00"/>
    <s v="Electronics"/>
    <s v="Delivered"/>
    <n v="910"/>
    <n v="14.33"/>
    <n v="14.07"/>
    <n v="27"/>
    <x v="0"/>
  </r>
  <r>
    <s v="PO-00623"/>
    <x v="4"/>
    <d v="2022-05-17T00:00:00"/>
    <d v="2022-05-24T00:00:00"/>
    <s v="Raw Materials"/>
    <s v="Delivered"/>
    <n v="296"/>
    <n v="64.94"/>
    <n v="63.61"/>
    <m/>
    <x v="0"/>
  </r>
  <r>
    <s v="PO-00624"/>
    <x v="3"/>
    <d v="2023-04-21T00:00:00"/>
    <d v="2023-05-05T00:00:00"/>
    <s v="MRO"/>
    <s v="Delivered"/>
    <n v="1149"/>
    <n v="33"/>
    <n v="30.65"/>
    <n v="141"/>
    <x v="0"/>
  </r>
  <r>
    <s v="PO-00625"/>
    <x v="1"/>
    <d v="2023-11-15T00:00:00"/>
    <d v="2023-11-16T00:00:00"/>
    <s v="Electronics"/>
    <s v="Delivered"/>
    <n v="203"/>
    <n v="23.14"/>
    <n v="20"/>
    <m/>
    <x v="1"/>
  </r>
  <r>
    <s v="PO-00626"/>
    <x v="4"/>
    <d v="2023-06-28T00:00:00"/>
    <d v="2023-07-16T00:00:00"/>
    <s v="Office Supplies"/>
    <s v="Delivered"/>
    <n v="1729"/>
    <n v="18.36"/>
    <n v="16.34"/>
    <n v="47"/>
    <x v="0"/>
  </r>
  <r>
    <s v="PO-00627"/>
    <x v="1"/>
    <d v="2023-07-27T00:00:00"/>
    <d v="2023-08-06T00:00:00"/>
    <s v="Office Supplies"/>
    <s v="Delivered"/>
    <n v="1508"/>
    <n v="79.209999999999994"/>
    <n v="73.27"/>
    <n v="226"/>
    <x v="0"/>
  </r>
  <r>
    <s v="PO-00628"/>
    <x v="1"/>
    <d v="2023-09-02T00:00:00"/>
    <d v="2023-09-15T00:00:00"/>
    <s v="Packaging"/>
    <s v="Partially Delivered"/>
    <n v="1046"/>
    <n v="44.65"/>
    <n v="40.1"/>
    <n v="165"/>
    <x v="1"/>
  </r>
  <r>
    <s v="PO-00629"/>
    <x v="0"/>
    <d v="2022-11-21T00:00:00"/>
    <d v="2022-11-24T00:00:00"/>
    <s v="Office Supplies"/>
    <s v="Delivered"/>
    <n v="1159"/>
    <n v="78.989999999999995"/>
    <n v="71.69"/>
    <n v="14"/>
    <x v="0"/>
  </r>
  <r>
    <s v="PO-00630"/>
    <x v="3"/>
    <d v="2023-03-30T00:00:00"/>
    <d v="2023-04-05T00:00:00"/>
    <s v="Electronics"/>
    <s v="Delivered"/>
    <n v="746"/>
    <n v="16.989999999999998"/>
    <n v="15.35"/>
    <n v="69"/>
    <x v="1"/>
  </r>
  <r>
    <s v="PO-00631"/>
    <x v="3"/>
    <d v="2023-09-20T00:00:00"/>
    <d v="2023-10-06T00:00:00"/>
    <s v="Packaging"/>
    <s v="Delivered"/>
    <n v="1358"/>
    <n v="42.21"/>
    <n v="38.75"/>
    <n v="128"/>
    <x v="0"/>
  </r>
  <r>
    <s v="PO-00632"/>
    <x v="2"/>
    <d v="2023-06-01T00:00:00"/>
    <d v="2023-06-12T00:00:00"/>
    <s v="Office Supplies"/>
    <s v="Delivered"/>
    <n v="1293"/>
    <n v="63.53"/>
    <n v="59.42"/>
    <n v="79"/>
    <x v="0"/>
  </r>
  <r>
    <s v="PO-00633"/>
    <x v="0"/>
    <d v="2023-03-13T00:00:00"/>
    <d v="2023-03-24T00:00:00"/>
    <s v="Electronics"/>
    <s v="Delivered"/>
    <n v="1142"/>
    <n v="86.85"/>
    <n v="74.28"/>
    <n v="30"/>
    <x v="0"/>
  </r>
  <r>
    <s v="PO-00634"/>
    <x v="4"/>
    <d v="2023-07-16T00:00:00"/>
    <d v="2023-07-27T00:00:00"/>
    <s v="MRO"/>
    <s v="Delivered"/>
    <n v="1120"/>
    <n v="42.17"/>
    <n v="37.47"/>
    <n v="33"/>
    <x v="0"/>
  </r>
  <r>
    <s v="PO-00635"/>
    <x v="0"/>
    <d v="2023-04-02T00:00:00"/>
    <d v="2023-04-14T00:00:00"/>
    <s v="MRO"/>
    <s v="Delivered"/>
    <n v="1058"/>
    <n v="71.3"/>
    <n v="62.04"/>
    <m/>
    <x v="0"/>
  </r>
  <r>
    <s v="PO-00637"/>
    <x v="3"/>
    <d v="2023-05-02T00:00:00"/>
    <d v="2023-05-14T00:00:00"/>
    <s v="MRO"/>
    <s v="Delivered"/>
    <n v="1823"/>
    <n v="70.66"/>
    <n v="66.92"/>
    <n v="202"/>
    <x v="0"/>
  </r>
  <r>
    <s v="PO-00638"/>
    <x v="2"/>
    <d v="2023-04-06T00:00:00"/>
    <d v="2023-04-10T00:00:00"/>
    <s v="Office Supplies"/>
    <s v="Delivered"/>
    <n v="1007"/>
    <n v="33.29"/>
    <n v="28.48"/>
    <n v="49"/>
    <x v="0"/>
  </r>
  <r>
    <s v="PO-00639"/>
    <x v="2"/>
    <d v="2022-09-23T00:00:00"/>
    <d v="2022-10-08T00:00:00"/>
    <s v="Packaging"/>
    <s v="Delivered"/>
    <n v="1061"/>
    <n v="12.68"/>
    <n v="12.36"/>
    <n v="56"/>
    <x v="1"/>
  </r>
  <r>
    <s v="PO-00640"/>
    <x v="3"/>
    <d v="2022-09-11T00:00:00"/>
    <d v="2022-09-26T00:00:00"/>
    <s v="MRO"/>
    <s v="Pending"/>
    <n v="502"/>
    <n v="91.84"/>
    <n v="82.33"/>
    <m/>
    <x v="0"/>
  </r>
  <r>
    <s v="PO-00641"/>
    <x v="1"/>
    <d v="2023-10-15T00:00:00"/>
    <d v="2023-10-19T00:00:00"/>
    <s v="Packaging"/>
    <s v="Delivered"/>
    <n v="1277"/>
    <n v="13.17"/>
    <n v="11.63"/>
    <n v="199"/>
    <x v="1"/>
  </r>
  <r>
    <s v="PO-00642"/>
    <x v="0"/>
    <d v="2022-10-11T00:00:00"/>
    <d v="2022-10-24T00:00:00"/>
    <s v="Packaging"/>
    <s v="Delivered"/>
    <n v="961"/>
    <n v="92.72"/>
    <n v="88.49"/>
    <n v="22"/>
    <x v="0"/>
  </r>
  <r>
    <s v="PO-00643"/>
    <x v="2"/>
    <d v="2023-06-18T00:00:00"/>
    <d v="2023-07-02T00:00:00"/>
    <s v="Packaging"/>
    <s v="Delivered"/>
    <n v="267"/>
    <n v="62.5"/>
    <n v="61.18"/>
    <n v="17"/>
    <x v="0"/>
  </r>
  <r>
    <s v="PO-00644"/>
    <x v="1"/>
    <d v="2023-05-12T00:00:00"/>
    <d v="2023-05-18T00:00:00"/>
    <s v="Raw Materials"/>
    <s v="Cancelled"/>
    <n v="523"/>
    <n v="102.08"/>
    <n v="99.59"/>
    <m/>
    <x v="0"/>
  </r>
  <r>
    <s v="PO-00645"/>
    <x v="4"/>
    <d v="2023-10-04T00:00:00"/>
    <d v="2023-10-23T00:00:00"/>
    <s v="Electronics"/>
    <s v="Pending"/>
    <n v="481"/>
    <n v="90.49"/>
    <n v="77.17"/>
    <m/>
    <x v="0"/>
  </r>
  <r>
    <s v="PO-00646"/>
    <x v="2"/>
    <d v="2022-09-02T00:00:00"/>
    <d v="2022-09-09T00:00:00"/>
    <s v="Office Supplies"/>
    <s v="Delivered"/>
    <n v="390"/>
    <n v="103.81"/>
    <n v="100.12"/>
    <n v="20"/>
    <x v="0"/>
  </r>
  <r>
    <s v="PO-00647"/>
    <x v="4"/>
    <d v="2022-10-09T00:00:00"/>
    <d v="2022-10-25T00:00:00"/>
    <s v="Packaging"/>
    <s v="Delivered"/>
    <n v="600"/>
    <n v="43.43"/>
    <n v="38.76"/>
    <n v="22"/>
    <x v="0"/>
  </r>
  <r>
    <s v="PO-00649"/>
    <x v="4"/>
    <d v="2022-03-21T00:00:00"/>
    <d v="2022-03-31T00:00:00"/>
    <s v="Packaging"/>
    <s v="Cancelled"/>
    <n v="1362"/>
    <n v="46.64"/>
    <n v="42.85"/>
    <n v="33"/>
    <x v="0"/>
  </r>
  <r>
    <s v="PO-00650"/>
    <x v="1"/>
    <d v="2024-01-01T00:00:00"/>
    <d v="2024-01-04T00:00:00"/>
    <s v="Electronics"/>
    <s v="Pending"/>
    <n v="1327"/>
    <n v="59.57"/>
    <n v="56.44"/>
    <n v="169"/>
    <x v="0"/>
  </r>
  <r>
    <s v="PO-00652"/>
    <x v="0"/>
    <d v="2022-08-29T00:00:00"/>
    <d v="2022-09-06T00:00:00"/>
    <s v="Office Supplies"/>
    <s v="Pending"/>
    <n v="406"/>
    <n v="91.73"/>
    <n v="89.13"/>
    <m/>
    <x v="0"/>
  </r>
  <r>
    <s v="PO-00653"/>
    <x v="2"/>
    <d v="2022-10-06T00:00:00"/>
    <d v="2022-10-18T00:00:00"/>
    <s v="Raw Materials"/>
    <s v="Partially Delivered"/>
    <n v="72"/>
    <n v="103"/>
    <n v="89.49"/>
    <n v="1"/>
    <x v="1"/>
  </r>
  <r>
    <s v="PO-00654"/>
    <x v="2"/>
    <d v="2022-12-10T00:00:00"/>
    <d v="2022-12-20T00:00:00"/>
    <s v="Office Supplies"/>
    <s v="Delivered"/>
    <n v="1835"/>
    <n v="83.5"/>
    <n v="82.36"/>
    <n v="85"/>
    <x v="1"/>
  </r>
  <r>
    <s v="PO-00655"/>
    <x v="1"/>
    <d v="2022-11-24T00:00:00"/>
    <d v="2022-12-10T00:00:00"/>
    <s v="Electronics"/>
    <s v="Pending"/>
    <n v="571"/>
    <n v="49.98"/>
    <n v="45.58"/>
    <m/>
    <x v="1"/>
  </r>
  <r>
    <s v="PO-00656"/>
    <x v="4"/>
    <d v="2023-07-08T00:00:00"/>
    <d v="2023-07-09T00:00:00"/>
    <s v="Packaging"/>
    <s v="Delivered"/>
    <n v="1831"/>
    <n v="52.24"/>
    <n v="50.44"/>
    <n v="60"/>
    <x v="0"/>
  </r>
  <r>
    <s v="PO-00657"/>
    <x v="3"/>
    <d v="2022-03-24T00:00:00"/>
    <d v="2022-04-07T00:00:00"/>
    <s v="Office Supplies"/>
    <s v="Pending"/>
    <n v="1910"/>
    <n v="77.150000000000006"/>
    <n v="68.489999999999995"/>
    <n v="170"/>
    <x v="0"/>
  </r>
  <r>
    <s v="PO-00658"/>
    <x v="2"/>
    <d v="2022-05-22T00:00:00"/>
    <d v="2022-05-31T00:00:00"/>
    <s v="Electronics"/>
    <s v="Partially Delivered"/>
    <n v="1173"/>
    <n v="32.119999999999997"/>
    <n v="29.18"/>
    <m/>
    <x v="0"/>
  </r>
  <r>
    <s v="PO-00659"/>
    <x v="4"/>
    <d v="2022-06-04T00:00:00"/>
    <d v="2022-06-17T00:00:00"/>
    <s v="Packaging"/>
    <s v="Partially Delivered"/>
    <n v="851"/>
    <n v="20.440000000000001"/>
    <n v="19.22"/>
    <n v="22"/>
    <x v="0"/>
  </r>
  <r>
    <s v="PO-00660"/>
    <x v="4"/>
    <d v="2022-08-25T00:00:00"/>
    <d v="2022-09-07T00:00:00"/>
    <s v="MRO"/>
    <s v="Cancelled"/>
    <n v="1253"/>
    <n v="43.38"/>
    <n v="38.01"/>
    <n v="34"/>
    <x v="0"/>
  </r>
  <r>
    <s v="PO-00661"/>
    <x v="0"/>
    <d v="2023-01-28T00:00:00"/>
    <d v="2023-02-15T00:00:00"/>
    <s v="Electronics"/>
    <s v="Delivered"/>
    <n v="1296"/>
    <n v="38"/>
    <n v="33.42"/>
    <n v="33"/>
    <x v="0"/>
  </r>
  <r>
    <s v="PO-00662"/>
    <x v="3"/>
    <d v="2023-12-12T00:00:00"/>
    <d v="2023-12-30T00:00:00"/>
    <s v="Raw Materials"/>
    <s v="Delivered"/>
    <n v="1979"/>
    <n v="40.880000000000003"/>
    <n v="39.46"/>
    <n v="221"/>
    <x v="0"/>
  </r>
  <r>
    <s v="PO-00663"/>
    <x v="2"/>
    <d v="2022-06-06T00:00:00"/>
    <d v="2022-06-19T00:00:00"/>
    <s v="Office Supplies"/>
    <s v="Delivered"/>
    <n v="811"/>
    <n v="31.8"/>
    <n v="30.33"/>
    <n v="58"/>
    <x v="0"/>
  </r>
  <r>
    <s v="PO-00664"/>
    <x v="0"/>
    <d v="2023-12-25T00:00:00"/>
    <d v="2024-01-12T00:00:00"/>
    <s v="Electronics"/>
    <s v="Delivered"/>
    <n v="1732"/>
    <n v="15.37"/>
    <n v="14.7"/>
    <n v="38"/>
    <x v="0"/>
  </r>
  <r>
    <s v="PO-00665"/>
    <x v="3"/>
    <d v="2022-08-08T00:00:00"/>
    <d v="2022-08-28T00:00:00"/>
    <s v="Packaging"/>
    <s v="Delivered"/>
    <n v="491"/>
    <n v="12.01"/>
    <n v="11.67"/>
    <n v="47"/>
    <x v="0"/>
  </r>
  <r>
    <s v="PO-00666"/>
    <x v="2"/>
    <d v="2022-03-07T00:00:00"/>
    <d v="2022-03-11T00:00:00"/>
    <s v="Packaging"/>
    <s v="Cancelled"/>
    <n v="1681"/>
    <n v="99.88"/>
    <n v="96.38"/>
    <n v="90"/>
    <x v="0"/>
  </r>
  <r>
    <s v="PO-00667"/>
    <x v="0"/>
    <d v="2023-03-01T00:00:00"/>
    <d v="2023-03-05T00:00:00"/>
    <s v="Raw Materials"/>
    <s v="Partially Delivered"/>
    <n v="818"/>
    <n v="51.89"/>
    <n v="47.85"/>
    <n v="12"/>
    <x v="0"/>
  </r>
  <r>
    <s v="PO-00668"/>
    <x v="3"/>
    <d v="2023-02-22T00:00:00"/>
    <d v="2023-03-05T00:00:00"/>
    <s v="Office Supplies"/>
    <s v="Delivered"/>
    <n v="1065"/>
    <n v="47.49"/>
    <n v="41.42"/>
    <n v="113"/>
    <x v="0"/>
  </r>
  <r>
    <s v="PO-00669"/>
    <x v="2"/>
    <d v="2022-12-05T00:00:00"/>
    <d v="2022-12-17T00:00:00"/>
    <s v="Packaging"/>
    <s v="Delivered"/>
    <n v="1398"/>
    <n v="75.08"/>
    <n v="67.09"/>
    <n v="57"/>
    <x v="0"/>
  </r>
  <r>
    <s v="PO-00670"/>
    <x v="3"/>
    <d v="2023-07-10T00:00:00"/>
    <d v="2023-07-17T00:00:00"/>
    <s v="Packaging"/>
    <s v="Delivered"/>
    <n v="565"/>
    <n v="32.31"/>
    <n v="29.76"/>
    <n v="60"/>
    <x v="0"/>
  </r>
  <r>
    <s v="PO-00671"/>
    <x v="4"/>
    <d v="2023-04-23T00:00:00"/>
    <d v="2023-05-06T00:00:00"/>
    <s v="Packaging"/>
    <s v="Pending"/>
    <n v="1089"/>
    <n v="102.66"/>
    <n v="89.21"/>
    <n v="33"/>
    <x v="0"/>
  </r>
  <r>
    <s v="PO-00672"/>
    <x v="1"/>
    <d v="2023-03-02T00:00:00"/>
    <d v="2023-03-04T00:00:00"/>
    <s v="Electronics"/>
    <s v="Delivered"/>
    <n v="841"/>
    <n v="86.43"/>
    <n v="83.77"/>
    <n v="125"/>
    <x v="1"/>
  </r>
  <r>
    <s v="PO-00673"/>
    <x v="1"/>
    <d v="2022-03-05T00:00:00"/>
    <d v="2022-03-16T00:00:00"/>
    <s v="Electronics"/>
    <s v="Delivered"/>
    <n v="385"/>
    <n v="18.23"/>
    <n v="17.739999999999998"/>
    <m/>
    <x v="0"/>
  </r>
  <r>
    <s v="PO-00674"/>
    <x v="4"/>
    <d v="2022-07-31T00:00:00"/>
    <d v="2022-08-17T00:00:00"/>
    <s v="Office Supplies"/>
    <s v="Delivered"/>
    <n v="1832"/>
    <n v="49.01"/>
    <n v="41.86"/>
    <n v="52"/>
    <x v="0"/>
  </r>
  <r>
    <s v="PO-00675"/>
    <x v="3"/>
    <d v="2023-03-07T00:00:00"/>
    <d v="2023-03-27T00:00:00"/>
    <s v="Raw Materials"/>
    <s v="Delivered"/>
    <n v="307"/>
    <n v="95.36"/>
    <n v="83.63"/>
    <n v="29"/>
    <x v="0"/>
  </r>
  <r>
    <s v="PO-00676"/>
    <x v="4"/>
    <d v="2023-02-03T00:00:00"/>
    <d v="2023-02-08T00:00:00"/>
    <s v="Office Supplies"/>
    <s v="Delivered"/>
    <n v="546"/>
    <n v="101.2"/>
    <n v="97.82"/>
    <n v="21"/>
    <x v="0"/>
  </r>
  <r>
    <s v="PO-00677"/>
    <x v="1"/>
    <d v="2023-08-22T00:00:00"/>
    <d v="2023-09-11T00:00:00"/>
    <s v="Raw Materials"/>
    <s v="Delivered"/>
    <n v="945"/>
    <n v="57.01"/>
    <n v="55.14"/>
    <n v="147"/>
    <x v="1"/>
  </r>
  <r>
    <s v="PO-00678"/>
    <x v="1"/>
    <d v="2023-12-14T00:00:00"/>
    <d v="2023-12-27T00:00:00"/>
    <s v="MRO"/>
    <s v="Pending"/>
    <n v="209"/>
    <n v="72.709999999999994"/>
    <n v="64.34"/>
    <n v="39"/>
    <x v="0"/>
  </r>
  <r>
    <s v="PO-00680"/>
    <x v="1"/>
    <d v="2023-08-13T00:00:00"/>
    <d v="2023-08-23T00:00:00"/>
    <s v="Raw Materials"/>
    <s v="Delivered"/>
    <n v="901"/>
    <n v="108.63"/>
    <n v="106.3"/>
    <n v="141"/>
    <x v="0"/>
  </r>
  <r>
    <s v="PO-00681"/>
    <x v="4"/>
    <d v="2023-01-25T00:00:00"/>
    <d v="2023-02-11T00:00:00"/>
    <s v="Packaging"/>
    <s v="Delivered"/>
    <n v="1737"/>
    <n v="32.700000000000003"/>
    <n v="31.02"/>
    <n v="48"/>
    <x v="0"/>
  </r>
  <r>
    <s v="PO-00682"/>
    <x v="3"/>
    <d v="2023-05-04T00:00:00"/>
    <d v="2023-05-22T00:00:00"/>
    <s v="Raw Materials"/>
    <s v="Delivered"/>
    <n v="1981"/>
    <n v="102.43"/>
    <n v="90.99"/>
    <n v="204"/>
    <x v="0"/>
  </r>
  <r>
    <s v="PO-00683"/>
    <x v="4"/>
    <d v="2022-01-07T00:00:00"/>
    <d v="2022-01-26T00:00:00"/>
    <s v="MRO"/>
    <s v="Pending"/>
    <n v="739"/>
    <n v="68.47"/>
    <n v="66.09"/>
    <n v="19"/>
    <x v="0"/>
  </r>
  <r>
    <s v="PO-00684"/>
    <x v="3"/>
    <d v="2022-12-27T00:00:00"/>
    <d v="2022-12-28T00:00:00"/>
    <s v="Raw Materials"/>
    <s v="Delivered"/>
    <n v="1748"/>
    <n v="68.25"/>
    <n v="62.84"/>
    <n v="171"/>
    <x v="0"/>
  </r>
  <r>
    <s v="PO-00685"/>
    <x v="1"/>
    <d v="2022-11-02T00:00:00"/>
    <d v="2022-11-06T00:00:00"/>
    <s v="Office Supplies"/>
    <s v="Cancelled"/>
    <n v="429"/>
    <n v="58.95"/>
    <n v="55.35"/>
    <n v="59"/>
    <x v="1"/>
  </r>
  <r>
    <s v="PO-00687"/>
    <x v="3"/>
    <d v="2023-03-06T00:00:00"/>
    <d v="2023-03-07T00:00:00"/>
    <s v="Packaging"/>
    <s v="Delivered"/>
    <n v="1006"/>
    <n v="27.7"/>
    <n v="23.66"/>
    <n v="101"/>
    <x v="1"/>
  </r>
  <r>
    <s v="PO-00688"/>
    <x v="3"/>
    <d v="2023-07-06T00:00:00"/>
    <d v="2023-07-15T00:00:00"/>
    <s v="Electronics"/>
    <s v="Partially Delivered"/>
    <n v="740"/>
    <n v="32.53"/>
    <n v="29.35"/>
    <n v="84"/>
    <x v="0"/>
  </r>
  <r>
    <s v="PO-00690"/>
    <x v="1"/>
    <d v="2023-09-10T00:00:00"/>
    <d v="2023-09-29T00:00:00"/>
    <s v="Office Supplies"/>
    <s v="Cancelled"/>
    <n v="1686"/>
    <n v="88.18"/>
    <n v="77.150000000000006"/>
    <m/>
    <x v="0"/>
  </r>
  <r>
    <s v="PO-00691"/>
    <x v="4"/>
    <d v="2022-08-14T00:00:00"/>
    <d v="2022-08-16T00:00:00"/>
    <s v="Raw Materials"/>
    <s v="Cancelled"/>
    <n v="1341"/>
    <n v="42.96"/>
    <n v="41.75"/>
    <n v="39"/>
    <x v="0"/>
  </r>
  <r>
    <s v="PO-00692"/>
    <x v="0"/>
    <d v="2023-05-15T00:00:00"/>
    <d v="2023-05-21T00:00:00"/>
    <s v="MRO"/>
    <s v="Cancelled"/>
    <n v="1908"/>
    <n v="16.420000000000002"/>
    <n v="15.31"/>
    <n v="36"/>
    <x v="0"/>
  </r>
  <r>
    <s v="PO-00693"/>
    <x v="2"/>
    <d v="2022-08-13T00:00:00"/>
    <d v="2022-09-02T00:00:00"/>
    <s v="MRO"/>
    <s v="Partially Delivered"/>
    <n v="1650"/>
    <n v="100.62"/>
    <n v="90.45"/>
    <n v="85"/>
    <x v="0"/>
  </r>
  <r>
    <s v="PO-00694"/>
    <x v="0"/>
    <d v="2022-10-07T00:00:00"/>
    <d v="2022-10-20T00:00:00"/>
    <s v="MRO"/>
    <s v="Delivered"/>
    <n v="1490"/>
    <n v="93.57"/>
    <n v="81.680000000000007"/>
    <n v="29"/>
    <x v="0"/>
  </r>
  <r>
    <s v="PO-00695"/>
    <x v="1"/>
    <d v="2023-03-23T00:00:00"/>
    <d v="2023-03-31T00:00:00"/>
    <s v="Raw Materials"/>
    <s v="Delivered"/>
    <n v="1241"/>
    <n v="100.04"/>
    <n v="97.56"/>
    <n v="187"/>
    <x v="0"/>
  </r>
  <r>
    <s v="PO-00696"/>
    <x v="3"/>
    <d v="2023-05-13T00:00:00"/>
    <d v="2023-05-17T00:00:00"/>
    <s v="MRO"/>
    <s v="Delivered"/>
    <n v="1915"/>
    <n v="107.51"/>
    <n v="102.66"/>
    <n v="184"/>
    <x v="0"/>
  </r>
  <r>
    <s v="PO-00697"/>
    <x v="3"/>
    <d v="2022-01-30T00:00:00"/>
    <d v="2022-02-14T00:00:00"/>
    <s v="Raw Materials"/>
    <s v="Delivered"/>
    <n v="1116"/>
    <n v="25.65"/>
    <n v="24.28"/>
    <n v="121"/>
    <x v="0"/>
  </r>
  <r>
    <s v="PO-00698"/>
    <x v="1"/>
    <d v="2023-02-03T00:00:00"/>
    <d v="2023-02-08T00:00:00"/>
    <s v="Raw Materials"/>
    <s v="Delivered"/>
    <n v="1629"/>
    <n v="48.63"/>
    <n v="43.28"/>
    <n v="260"/>
    <x v="0"/>
  </r>
  <r>
    <s v="PO-00699"/>
    <x v="4"/>
    <d v="2022-12-11T00:00:00"/>
    <d v="2022-12-18T00:00:00"/>
    <s v="Office Supplies"/>
    <s v="Delivered"/>
    <n v="334"/>
    <n v="82.54"/>
    <n v="74.63"/>
    <m/>
    <x v="0"/>
  </r>
  <r>
    <s v="PO-00700"/>
    <x v="4"/>
    <d v="2023-11-16T00:00:00"/>
    <d v="2023-12-06T00:00:00"/>
    <s v="Packaging"/>
    <s v="Delivered"/>
    <n v="446"/>
    <n v="80.63"/>
    <n v="70.37"/>
    <m/>
    <x v="0"/>
  </r>
  <r>
    <s v="PO-00702"/>
    <x v="1"/>
    <d v="2023-02-19T00:00:00"/>
    <d v="2023-02-21T00:00:00"/>
    <s v="Packaging"/>
    <s v="Delivered"/>
    <n v="1680"/>
    <n v="88.85"/>
    <n v="87.53"/>
    <m/>
    <x v="0"/>
  </r>
  <r>
    <s v="PO-00703"/>
    <x v="1"/>
    <d v="2022-06-19T00:00:00"/>
    <d v="2022-07-06T00:00:00"/>
    <s v="Electronics"/>
    <s v="Delivered"/>
    <n v="1375"/>
    <n v="30.95"/>
    <n v="30.02"/>
    <n v="223"/>
    <x v="0"/>
  </r>
  <r>
    <s v="PO-00704"/>
    <x v="1"/>
    <d v="2023-04-24T00:00:00"/>
    <d v="2023-05-05T00:00:00"/>
    <s v="Electronics"/>
    <s v="Partially Delivered"/>
    <n v="1971"/>
    <n v="32.4"/>
    <n v="30.48"/>
    <n v="321"/>
    <x v="0"/>
  </r>
  <r>
    <s v="PO-00706"/>
    <x v="1"/>
    <d v="2023-09-30T00:00:00"/>
    <d v="2023-10-13T00:00:00"/>
    <s v="MRO"/>
    <s v="Cancelled"/>
    <n v="548"/>
    <n v="69.7"/>
    <n v="61.87"/>
    <n v="90"/>
    <x v="0"/>
  </r>
  <r>
    <s v="PO-00707"/>
    <x v="3"/>
    <d v="2023-07-01T00:00:00"/>
    <d v="2023-07-07T00:00:00"/>
    <s v="MRO"/>
    <s v="Delivered"/>
    <n v="803"/>
    <n v="67.81"/>
    <n v="61.53"/>
    <n v="78"/>
    <x v="0"/>
  </r>
  <r>
    <s v="PO-00708"/>
    <x v="0"/>
    <d v="2022-01-28T00:00:00"/>
    <d v="2022-02-15T00:00:00"/>
    <s v="MRO"/>
    <s v="Delivered"/>
    <n v="84"/>
    <n v="18.23"/>
    <n v="15.55"/>
    <n v="0"/>
    <x v="0"/>
  </r>
  <r>
    <s v="PO-00709"/>
    <x v="4"/>
    <d v="2023-02-08T00:00:00"/>
    <d v="2023-02-20T00:00:00"/>
    <s v="Packaging"/>
    <s v="Delivered"/>
    <n v="776"/>
    <n v="94.75"/>
    <n v="90.89"/>
    <n v="19"/>
    <x v="0"/>
  </r>
  <r>
    <s v="PO-00710"/>
    <x v="0"/>
    <d v="2023-08-30T00:00:00"/>
    <d v="2023-09-08T00:00:00"/>
    <s v="MRO"/>
    <s v="Delivered"/>
    <n v="898"/>
    <n v="37.119999999999997"/>
    <n v="35.54"/>
    <n v="18"/>
    <x v="1"/>
  </r>
  <r>
    <s v="PO-00711"/>
    <x v="3"/>
    <d v="2023-08-01T00:00:00"/>
    <d v="2023-08-08T00:00:00"/>
    <s v="Office Supplies"/>
    <s v="Cancelled"/>
    <n v="139"/>
    <n v="23.71"/>
    <n v="20.18"/>
    <n v="14"/>
    <x v="0"/>
  </r>
  <r>
    <s v="PO-00713"/>
    <x v="0"/>
    <d v="2022-01-28T00:00:00"/>
    <d v="2022-02-07T00:00:00"/>
    <s v="MRO"/>
    <s v="Delivered"/>
    <n v="654"/>
    <n v="96.01"/>
    <n v="90.31"/>
    <n v="10"/>
    <x v="0"/>
  </r>
  <r>
    <s v="PO-00714"/>
    <x v="2"/>
    <d v="2022-03-27T00:00:00"/>
    <d v="2022-04-06T00:00:00"/>
    <s v="MRO"/>
    <s v="Delivered"/>
    <n v="1995"/>
    <n v="88.47"/>
    <n v="82.65"/>
    <n v="87"/>
    <x v="1"/>
  </r>
  <r>
    <s v="PO-00715"/>
    <x v="3"/>
    <d v="2023-10-21T00:00:00"/>
    <d v="2023-10-28T00:00:00"/>
    <s v="MRO"/>
    <s v="Delivered"/>
    <n v="1019"/>
    <n v="91.56"/>
    <n v="77.930000000000007"/>
    <n v="111"/>
    <x v="1"/>
  </r>
  <r>
    <s v="PO-00716"/>
    <x v="4"/>
    <d v="2023-03-15T00:00:00"/>
    <d v="2023-03-31T00:00:00"/>
    <s v="Packaging"/>
    <s v="Pending"/>
    <n v="1675"/>
    <n v="73.8"/>
    <n v="65.34"/>
    <n v="42"/>
    <x v="0"/>
  </r>
  <r>
    <s v="PO-00717"/>
    <x v="2"/>
    <d v="2022-05-19T00:00:00"/>
    <d v="2022-05-31T00:00:00"/>
    <s v="Raw Materials"/>
    <s v="Pending"/>
    <n v="1071"/>
    <n v="60.77"/>
    <n v="58.5"/>
    <m/>
    <x v="0"/>
  </r>
  <r>
    <s v="PO-00718"/>
    <x v="3"/>
    <d v="2023-04-18T00:00:00"/>
    <d v="2023-04-27T00:00:00"/>
    <s v="Office Supplies"/>
    <s v="Delivered"/>
    <n v="467"/>
    <n v="19.170000000000002"/>
    <n v="17.11"/>
    <n v="49"/>
    <x v="0"/>
  </r>
  <r>
    <s v="PO-00719"/>
    <x v="1"/>
    <d v="2022-07-06T00:00:00"/>
    <d v="2022-07-25T00:00:00"/>
    <s v="MRO"/>
    <s v="Pending"/>
    <n v="164"/>
    <n v="48.16"/>
    <n v="47.46"/>
    <n v="27"/>
    <x v="0"/>
  </r>
  <r>
    <s v="PO-00720"/>
    <x v="4"/>
    <d v="2022-02-21T00:00:00"/>
    <d v="2022-03-06T00:00:00"/>
    <s v="Electronics"/>
    <s v="Cancelled"/>
    <n v="666"/>
    <n v="43.76"/>
    <n v="41.13"/>
    <n v="18"/>
    <x v="0"/>
  </r>
  <r>
    <s v="PO-00721"/>
    <x v="1"/>
    <d v="2022-09-24T00:00:00"/>
    <d v="2022-10-07T00:00:00"/>
    <s v="Packaging"/>
    <s v="Partially Delivered"/>
    <n v="1976"/>
    <n v="34.71"/>
    <n v="31.56"/>
    <n v="286"/>
    <x v="1"/>
  </r>
  <r>
    <s v="PO-00722"/>
    <x v="4"/>
    <d v="2023-01-24T00:00:00"/>
    <d v="2023-01-29T00:00:00"/>
    <s v="MRO"/>
    <s v="Delivered"/>
    <n v="1269"/>
    <n v="79.61"/>
    <n v="71.86"/>
    <n v="47"/>
    <x v="0"/>
  </r>
  <r>
    <s v="PO-00723"/>
    <x v="4"/>
    <d v="2022-12-02T00:00:00"/>
    <d v="2022-12-12T00:00:00"/>
    <s v="MRO"/>
    <s v="Delivered"/>
    <n v="875"/>
    <n v="57.63"/>
    <n v="51.8"/>
    <n v="16"/>
    <x v="0"/>
  </r>
  <r>
    <s v="PO-00725"/>
    <x v="4"/>
    <d v="2023-04-11T00:00:00"/>
    <d v="2023-04-26T00:00:00"/>
    <s v="Office Supplies"/>
    <s v="Partially Delivered"/>
    <n v="1699"/>
    <n v="32.049999999999997"/>
    <n v="29.34"/>
    <n v="69"/>
    <x v="0"/>
  </r>
  <r>
    <s v="PO-00726"/>
    <x v="0"/>
    <d v="2022-12-01T00:00:00"/>
    <d v="2022-12-17T00:00:00"/>
    <s v="Electronics"/>
    <s v="Delivered"/>
    <n v="1566"/>
    <n v="75.430000000000007"/>
    <n v="71.27"/>
    <n v="27"/>
    <x v="0"/>
  </r>
  <r>
    <s v="PO-00727"/>
    <x v="2"/>
    <d v="2022-12-12T00:00:00"/>
    <d v="2022-12-30T00:00:00"/>
    <s v="Electronics"/>
    <s v="Delivered"/>
    <n v="1148"/>
    <n v="17.78"/>
    <n v="17.16"/>
    <n v="61"/>
    <x v="0"/>
  </r>
  <r>
    <s v="PO-00728"/>
    <x v="4"/>
    <d v="2023-01-24T00:00:00"/>
    <d v="2023-02-11T00:00:00"/>
    <s v="Office Supplies"/>
    <s v="Delivered"/>
    <n v="462"/>
    <n v="91.81"/>
    <n v="83.14"/>
    <n v="11"/>
    <x v="0"/>
  </r>
  <r>
    <s v="PO-00729"/>
    <x v="2"/>
    <d v="2022-10-12T00:00:00"/>
    <d v="2022-10-17T00:00:00"/>
    <s v="Packaging"/>
    <s v="Delivered"/>
    <n v="1449"/>
    <n v="57.02"/>
    <n v="49.28"/>
    <n v="71"/>
    <x v="0"/>
  </r>
  <r>
    <s v="PO-00730"/>
    <x v="4"/>
    <d v="2023-03-08T00:00:00"/>
    <d v="2023-03-27T00:00:00"/>
    <s v="MRO"/>
    <s v="Delivered"/>
    <n v="1493"/>
    <n v="56.98"/>
    <n v="52.51"/>
    <n v="43"/>
    <x v="0"/>
  </r>
  <r>
    <s v="PO-00731"/>
    <x v="0"/>
    <d v="2022-09-16T00:00:00"/>
    <d v="2022-09-18T00:00:00"/>
    <s v="Office Supplies"/>
    <s v="Delivered"/>
    <n v="778"/>
    <n v="65.849999999999994"/>
    <n v="62.08"/>
    <m/>
    <x v="1"/>
  </r>
  <r>
    <s v="PO-00732"/>
    <x v="1"/>
    <d v="2022-03-25T00:00:00"/>
    <d v="2022-04-11T00:00:00"/>
    <s v="Packaging"/>
    <s v="Partially Delivered"/>
    <n v="1350"/>
    <n v="85.06"/>
    <n v="82.34"/>
    <m/>
    <x v="1"/>
  </r>
  <r>
    <s v="PO-00733"/>
    <x v="4"/>
    <d v="2023-04-27T00:00:00"/>
    <d v="2023-05-05T00:00:00"/>
    <s v="Packaging"/>
    <s v="Delivered"/>
    <n v="1070"/>
    <n v="44.4"/>
    <n v="40.07"/>
    <n v="26"/>
    <x v="0"/>
  </r>
  <r>
    <s v="PO-00734"/>
    <x v="3"/>
    <d v="2022-01-20T00:00:00"/>
    <d v="2022-02-03T00:00:00"/>
    <s v="Packaging"/>
    <s v="Pending"/>
    <n v="810"/>
    <n v="71.02"/>
    <n v="66.8"/>
    <n v="73"/>
    <x v="0"/>
  </r>
  <r>
    <s v="PO-00735"/>
    <x v="1"/>
    <d v="2023-07-07T00:00:00"/>
    <d v="2023-07-23T00:00:00"/>
    <s v="Packaging"/>
    <s v="Cancelled"/>
    <n v="725"/>
    <n v="66.400000000000006"/>
    <n v="62.1"/>
    <n v="118"/>
    <x v="0"/>
  </r>
  <r>
    <s v="PO-00736"/>
    <x v="0"/>
    <d v="2022-02-23T00:00:00"/>
    <d v="2022-02-28T00:00:00"/>
    <s v="Electronics"/>
    <s v="Delivered"/>
    <n v="1467"/>
    <n v="34.200000000000003"/>
    <n v="30.5"/>
    <n v="25"/>
    <x v="0"/>
  </r>
  <r>
    <s v="PO-00737"/>
    <x v="3"/>
    <d v="2022-12-25T00:00:00"/>
    <d v="2023-01-12T00:00:00"/>
    <s v="Packaging"/>
    <s v="Delivered"/>
    <n v="1942"/>
    <n v="93.98"/>
    <n v="81.31"/>
    <n v="198"/>
    <x v="0"/>
  </r>
  <r>
    <s v="PO-00739"/>
    <x v="0"/>
    <d v="2023-10-28T00:00:00"/>
    <d v="2023-11-13T00:00:00"/>
    <s v="MRO"/>
    <s v="Delivered"/>
    <n v="969"/>
    <n v="76.53"/>
    <n v="75.64"/>
    <n v="30"/>
    <x v="0"/>
  </r>
  <r>
    <s v="PO-00740"/>
    <x v="1"/>
    <d v="2022-03-12T00:00:00"/>
    <d v="2022-03-19T00:00:00"/>
    <s v="MRO"/>
    <s v="Delivered"/>
    <n v="241"/>
    <n v="87.42"/>
    <n v="82.15"/>
    <m/>
    <x v="0"/>
  </r>
  <r>
    <s v="PO-00741"/>
    <x v="2"/>
    <d v="2023-10-30T00:00:00"/>
    <d v="2023-11-09T00:00:00"/>
    <s v="Raw Materials"/>
    <s v="Delivered"/>
    <n v="788"/>
    <n v="97.3"/>
    <n v="94.44"/>
    <n v="32"/>
    <x v="0"/>
  </r>
  <r>
    <s v="PO-00742"/>
    <x v="2"/>
    <d v="2022-02-11T00:00:00"/>
    <d v="2022-02-13T00:00:00"/>
    <s v="Office Supplies"/>
    <s v="Delivered"/>
    <n v="1762"/>
    <n v="74.12"/>
    <n v="65.709999999999994"/>
    <n v="94"/>
    <x v="0"/>
  </r>
  <r>
    <s v="PO-00744"/>
    <x v="1"/>
    <d v="2022-09-11T00:00:00"/>
    <d v="2022-09-30T00:00:00"/>
    <s v="Office Supplies"/>
    <s v="Delivered"/>
    <n v="1621"/>
    <n v="75.680000000000007"/>
    <n v="73.78"/>
    <n v="226"/>
    <x v="1"/>
  </r>
  <r>
    <s v="PO-00745"/>
    <x v="0"/>
    <d v="2022-07-24T00:00:00"/>
    <d v="2022-07-26T00:00:00"/>
    <s v="Packaging"/>
    <s v="Delivered"/>
    <n v="1027"/>
    <n v="73.349999999999994"/>
    <n v="65.42"/>
    <n v="24"/>
    <x v="1"/>
  </r>
  <r>
    <s v="PO-00747"/>
    <x v="3"/>
    <d v="2023-09-29T00:00:00"/>
    <d v="2023-10-05T00:00:00"/>
    <s v="Packaging"/>
    <s v="Delivered"/>
    <n v="145"/>
    <n v="85.52"/>
    <n v="81.86"/>
    <n v="11"/>
    <x v="1"/>
  </r>
  <r>
    <s v="PO-00749"/>
    <x v="2"/>
    <d v="2022-09-02T00:00:00"/>
    <d v="2022-09-15T00:00:00"/>
    <s v="Electronics"/>
    <s v="Delivered"/>
    <n v="712"/>
    <n v="92.85"/>
    <n v="89.39"/>
    <n v="43"/>
    <x v="0"/>
  </r>
  <r>
    <s v="PO-00750"/>
    <x v="4"/>
    <d v="2022-05-10T00:00:00"/>
    <d v="2022-05-16T00:00:00"/>
    <s v="Electronics"/>
    <s v="Delivered"/>
    <n v="1263"/>
    <n v="90.24"/>
    <n v="86.84"/>
    <n v="28"/>
    <x v="0"/>
  </r>
  <r>
    <s v="PO-00754"/>
    <x v="3"/>
    <d v="2023-08-01T00:00:00"/>
    <d v="2023-08-02T00:00:00"/>
    <s v="Electronics"/>
    <s v="Delivered"/>
    <n v="1442"/>
    <n v="43.98"/>
    <n v="41.82"/>
    <n v="140"/>
    <x v="1"/>
  </r>
  <r>
    <s v="PO-00755"/>
    <x v="3"/>
    <d v="2022-08-12T00:00:00"/>
    <d v="2022-09-01T00:00:00"/>
    <s v="Office Supplies"/>
    <s v="Pending"/>
    <n v="1768"/>
    <n v="79.61"/>
    <n v="74.97"/>
    <n v="207"/>
    <x v="1"/>
  </r>
  <r>
    <s v="PO-00756"/>
    <x v="3"/>
    <d v="2023-04-22T00:00:00"/>
    <d v="2023-05-03T00:00:00"/>
    <s v="Electronics"/>
    <s v="Partially Delivered"/>
    <n v="1598"/>
    <n v="26.3"/>
    <n v="26.03"/>
    <n v="154"/>
    <x v="1"/>
  </r>
  <r>
    <s v="PO-00757"/>
    <x v="0"/>
    <d v="2023-12-18T00:00:00"/>
    <d v="2024-01-05T00:00:00"/>
    <s v="MRO"/>
    <s v="Cancelled"/>
    <n v="328"/>
    <n v="93.23"/>
    <n v="82.63"/>
    <n v="6"/>
    <x v="0"/>
  </r>
  <r>
    <s v="PO-00758"/>
    <x v="4"/>
    <d v="2022-09-20T00:00:00"/>
    <d v="2022-09-25T00:00:00"/>
    <s v="Packaging"/>
    <s v="Delivered"/>
    <n v="266"/>
    <n v="88.29"/>
    <n v="80.22"/>
    <n v="4"/>
    <x v="0"/>
  </r>
  <r>
    <s v="PO-00759"/>
    <x v="2"/>
    <d v="2023-01-13T00:00:00"/>
    <d v="2023-01-28T00:00:00"/>
    <s v="Raw Materials"/>
    <s v="Delivered"/>
    <n v="916"/>
    <n v="59.01"/>
    <n v="53.37"/>
    <n v="47"/>
    <x v="0"/>
  </r>
  <r>
    <s v="PO-00760"/>
    <x v="4"/>
    <d v="2022-06-21T00:00:00"/>
    <d v="2022-06-25T00:00:00"/>
    <s v="Packaging"/>
    <s v="Cancelled"/>
    <n v="922"/>
    <n v="10.84"/>
    <n v="9.27"/>
    <n v="29"/>
    <x v="0"/>
  </r>
  <r>
    <s v="PO-00761"/>
    <x v="2"/>
    <d v="2023-09-13T00:00:00"/>
    <d v="2023-09-28T00:00:00"/>
    <s v="Packaging"/>
    <s v="Delivered"/>
    <n v="1871"/>
    <n v="39.42"/>
    <n v="37.409999999999997"/>
    <n v="101"/>
    <x v="1"/>
  </r>
  <r>
    <s v="PO-00762"/>
    <x v="4"/>
    <d v="2023-09-14T00:00:00"/>
    <d v="2023-09-20T00:00:00"/>
    <s v="Raw Materials"/>
    <s v="Delivered"/>
    <n v="1346"/>
    <n v="72.08"/>
    <n v="67.040000000000006"/>
    <n v="38"/>
    <x v="0"/>
  </r>
  <r>
    <s v="PO-00763"/>
    <x v="4"/>
    <d v="2022-04-28T00:00:00"/>
    <d v="2022-05-09T00:00:00"/>
    <s v="Electronics"/>
    <s v="Delivered"/>
    <n v="1954"/>
    <n v="99.78"/>
    <n v="87.47"/>
    <n v="57"/>
    <x v="0"/>
  </r>
  <r>
    <s v="PO-00764"/>
    <x v="3"/>
    <d v="2022-06-17T00:00:00"/>
    <d v="2022-07-06T00:00:00"/>
    <s v="Electronics"/>
    <s v="Delivered"/>
    <n v="111"/>
    <n v="68.53"/>
    <n v="65.22"/>
    <n v="11"/>
    <x v="0"/>
  </r>
  <r>
    <s v="PO-00765"/>
    <x v="2"/>
    <d v="2022-11-15T00:00:00"/>
    <d v="2022-11-22T00:00:00"/>
    <s v="Office Supplies"/>
    <s v="Pending"/>
    <n v="645"/>
    <n v="35.049999999999997"/>
    <n v="30.88"/>
    <n v="27"/>
    <x v="0"/>
  </r>
  <r>
    <s v="PO-00766"/>
    <x v="2"/>
    <d v="2022-04-21T00:00:00"/>
    <d v="2022-05-04T00:00:00"/>
    <s v="Electronics"/>
    <s v="Cancelled"/>
    <n v="1953"/>
    <n v="68.069999999999993"/>
    <n v="62.95"/>
    <n v="87"/>
    <x v="0"/>
  </r>
  <r>
    <s v="PO-00767"/>
    <x v="2"/>
    <d v="2023-08-16T00:00:00"/>
    <d v="2023-09-02T00:00:00"/>
    <s v="Electronics"/>
    <s v="Delivered"/>
    <n v="778"/>
    <n v="64.17"/>
    <n v="61.6"/>
    <n v="47"/>
    <x v="0"/>
  </r>
  <r>
    <s v="PO-00768"/>
    <x v="4"/>
    <d v="2022-01-27T00:00:00"/>
    <d v="2022-02-09T00:00:00"/>
    <s v="Office Supplies"/>
    <s v="Delivered"/>
    <n v="1415"/>
    <n v="80.19"/>
    <n v="78.34"/>
    <m/>
    <x v="0"/>
  </r>
  <r>
    <s v="PO-00769"/>
    <x v="2"/>
    <d v="2022-11-16T00:00:00"/>
    <d v="2022-11-22T00:00:00"/>
    <s v="Raw Materials"/>
    <s v="Delivered"/>
    <n v="446"/>
    <n v="20.61"/>
    <n v="19.46"/>
    <n v="14"/>
    <x v="0"/>
  </r>
  <r>
    <s v="PO-00771"/>
    <x v="0"/>
    <d v="2023-11-25T00:00:00"/>
    <d v="2023-12-03T00:00:00"/>
    <s v="Electronics"/>
    <s v="Pending"/>
    <n v="1092"/>
    <n v="65.17"/>
    <n v="63.11"/>
    <n v="21"/>
    <x v="0"/>
  </r>
  <r>
    <s v="PO-00772"/>
    <x v="3"/>
    <d v="2023-01-20T00:00:00"/>
    <d v="2023-02-02T00:00:00"/>
    <s v="Electronics"/>
    <s v="Delivered"/>
    <n v="226"/>
    <n v="102.47"/>
    <n v="99.16"/>
    <n v="28"/>
    <x v="0"/>
  </r>
  <r>
    <s v="PO-00773"/>
    <x v="1"/>
    <d v="2023-02-11T00:00:00"/>
    <d v="2023-02-20T00:00:00"/>
    <s v="Electronics"/>
    <s v="Delivered"/>
    <n v="1685"/>
    <n v="43.42"/>
    <n v="42.24"/>
    <n v="262"/>
    <x v="0"/>
  </r>
  <r>
    <s v="PO-00775"/>
    <x v="2"/>
    <d v="2022-03-19T00:00:00"/>
    <d v="2022-04-07T00:00:00"/>
    <s v="Raw Materials"/>
    <s v="Delivered"/>
    <n v="494"/>
    <n v="94.82"/>
    <n v="81.89"/>
    <n v="29"/>
    <x v="0"/>
  </r>
  <r>
    <s v="PO-00776"/>
    <x v="3"/>
    <d v="2023-08-30T00:00:00"/>
    <d v="2023-09-11T00:00:00"/>
    <s v="MRO"/>
    <s v="Delivered"/>
    <n v="1306"/>
    <n v="21.05"/>
    <n v="18.27"/>
    <n v="128"/>
    <x v="0"/>
  </r>
  <r>
    <s v="PO-00777"/>
    <x v="3"/>
    <d v="2023-12-09T00:00:00"/>
    <d v="2023-12-11T00:00:00"/>
    <s v="Office Supplies"/>
    <s v="Delivered"/>
    <n v="1988"/>
    <n v="105.2"/>
    <n v="93.23"/>
    <n v="187"/>
    <x v="0"/>
  </r>
  <r>
    <m/>
    <x v="5"/>
    <m/>
    <m/>
    <m/>
    <m/>
    <m/>
    <m/>
    <m/>
    <m/>
    <x v="2"/>
  </r>
  <r>
    <m/>
    <x v="5"/>
    <m/>
    <m/>
    <m/>
    <m/>
    <m/>
    <m/>
    <m/>
    <m/>
    <x v="2"/>
  </r>
  <r>
    <m/>
    <x v="5"/>
    <m/>
    <m/>
    <m/>
    <m/>
    <m/>
    <m/>
    <m/>
    <m/>
    <x v="2"/>
  </r>
  <r>
    <m/>
    <x v="5"/>
    <m/>
    <m/>
    <m/>
    <m/>
    <m/>
    <m/>
    <m/>
    <m/>
    <x v="2"/>
  </r>
  <r>
    <m/>
    <x v="5"/>
    <m/>
    <m/>
    <m/>
    <m/>
    <m/>
    <m/>
    <m/>
    <m/>
    <x v="2"/>
  </r>
  <r>
    <m/>
    <x v="5"/>
    <m/>
    <m/>
    <m/>
    <m/>
    <m/>
    <m/>
    <m/>
    <m/>
    <x v="2"/>
  </r>
  <r>
    <m/>
    <x v="5"/>
    <m/>
    <m/>
    <m/>
    <m/>
    <m/>
    <m/>
    <m/>
    <m/>
    <x v="2"/>
  </r>
  <r>
    <m/>
    <x v="5"/>
    <m/>
    <m/>
    <m/>
    <m/>
    <m/>
    <m/>
    <m/>
    <m/>
    <x v="2"/>
  </r>
  <r>
    <m/>
    <x v="5"/>
    <m/>
    <m/>
    <m/>
    <m/>
    <m/>
    <m/>
    <m/>
    <m/>
    <x v="2"/>
  </r>
  <r>
    <m/>
    <x v="5"/>
    <m/>
    <m/>
    <m/>
    <m/>
    <m/>
    <m/>
    <m/>
    <m/>
    <x v="2"/>
  </r>
  <r>
    <m/>
    <x v="5"/>
    <m/>
    <m/>
    <m/>
    <m/>
    <m/>
    <m/>
    <m/>
    <m/>
    <x v="2"/>
  </r>
  <r>
    <m/>
    <x v="5"/>
    <m/>
    <m/>
    <m/>
    <m/>
    <m/>
    <m/>
    <m/>
    <m/>
    <x v="2"/>
  </r>
  <r>
    <m/>
    <x v="5"/>
    <m/>
    <m/>
    <m/>
    <m/>
    <m/>
    <m/>
    <m/>
    <m/>
    <x v="2"/>
  </r>
  <r>
    <m/>
    <x v="5"/>
    <m/>
    <m/>
    <m/>
    <m/>
    <m/>
    <m/>
    <m/>
    <m/>
    <x v="2"/>
  </r>
  <r>
    <m/>
    <x v="5"/>
    <m/>
    <m/>
    <m/>
    <m/>
    <m/>
    <m/>
    <m/>
    <m/>
    <x v="2"/>
  </r>
  <r>
    <m/>
    <x v="5"/>
    <m/>
    <m/>
    <m/>
    <m/>
    <m/>
    <m/>
    <m/>
    <m/>
    <x v="2"/>
  </r>
  <r>
    <m/>
    <x v="5"/>
    <m/>
    <m/>
    <m/>
    <m/>
    <m/>
    <m/>
    <m/>
    <m/>
    <x v="2"/>
  </r>
  <r>
    <m/>
    <x v="5"/>
    <m/>
    <m/>
    <m/>
    <m/>
    <m/>
    <m/>
    <m/>
    <m/>
    <x v="2"/>
  </r>
  <r>
    <m/>
    <x v="5"/>
    <m/>
    <m/>
    <m/>
    <m/>
    <m/>
    <m/>
    <m/>
    <m/>
    <x v="2"/>
  </r>
  <r>
    <m/>
    <x v="5"/>
    <m/>
    <m/>
    <m/>
    <m/>
    <m/>
    <m/>
    <m/>
    <m/>
    <x v="2"/>
  </r>
  <r>
    <m/>
    <x v="5"/>
    <m/>
    <m/>
    <m/>
    <m/>
    <m/>
    <m/>
    <m/>
    <m/>
    <x v="2"/>
  </r>
  <r>
    <m/>
    <x v="5"/>
    <m/>
    <m/>
    <m/>
    <m/>
    <m/>
    <m/>
    <m/>
    <m/>
    <x v="2"/>
  </r>
  <r>
    <m/>
    <x v="5"/>
    <m/>
    <m/>
    <m/>
    <m/>
    <m/>
    <m/>
    <m/>
    <m/>
    <x v="2"/>
  </r>
  <r>
    <m/>
    <x v="5"/>
    <m/>
    <m/>
    <m/>
    <m/>
    <m/>
    <m/>
    <m/>
    <m/>
    <x v="2"/>
  </r>
  <r>
    <m/>
    <x v="5"/>
    <m/>
    <m/>
    <m/>
    <m/>
    <m/>
    <m/>
    <m/>
    <m/>
    <x v="2"/>
  </r>
  <r>
    <m/>
    <x v="5"/>
    <m/>
    <m/>
    <m/>
    <m/>
    <m/>
    <m/>
    <m/>
    <m/>
    <x v="2"/>
  </r>
  <r>
    <m/>
    <x v="5"/>
    <m/>
    <m/>
    <m/>
    <m/>
    <m/>
    <m/>
    <m/>
    <m/>
    <x v="2"/>
  </r>
  <r>
    <m/>
    <x v="5"/>
    <m/>
    <m/>
    <m/>
    <m/>
    <m/>
    <m/>
    <m/>
    <m/>
    <x v="2"/>
  </r>
  <r>
    <m/>
    <x v="5"/>
    <m/>
    <m/>
    <m/>
    <m/>
    <m/>
    <m/>
    <m/>
    <m/>
    <x v="2"/>
  </r>
  <r>
    <m/>
    <x v="5"/>
    <m/>
    <m/>
    <m/>
    <m/>
    <m/>
    <m/>
    <m/>
    <m/>
    <x v="2"/>
  </r>
  <r>
    <m/>
    <x v="5"/>
    <m/>
    <m/>
    <m/>
    <m/>
    <m/>
    <m/>
    <m/>
    <m/>
    <x v="2"/>
  </r>
  <r>
    <m/>
    <x v="5"/>
    <m/>
    <m/>
    <m/>
    <m/>
    <m/>
    <m/>
    <m/>
    <m/>
    <x v="2"/>
  </r>
  <r>
    <m/>
    <x v="5"/>
    <m/>
    <m/>
    <m/>
    <m/>
    <m/>
    <m/>
    <m/>
    <m/>
    <x v="2"/>
  </r>
  <r>
    <m/>
    <x v="5"/>
    <m/>
    <m/>
    <m/>
    <m/>
    <m/>
    <m/>
    <m/>
    <m/>
    <x v="2"/>
  </r>
  <r>
    <m/>
    <x v="5"/>
    <m/>
    <m/>
    <m/>
    <m/>
    <m/>
    <m/>
    <m/>
    <m/>
    <x v="2"/>
  </r>
  <r>
    <m/>
    <x v="5"/>
    <m/>
    <m/>
    <m/>
    <m/>
    <m/>
    <m/>
    <m/>
    <m/>
    <x v="2"/>
  </r>
  <r>
    <m/>
    <x v="5"/>
    <m/>
    <m/>
    <m/>
    <m/>
    <m/>
    <m/>
    <m/>
    <m/>
    <x v="2"/>
  </r>
  <r>
    <m/>
    <x v="5"/>
    <m/>
    <m/>
    <m/>
    <m/>
    <m/>
    <m/>
    <m/>
    <m/>
    <x v="2"/>
  </r>
  <r>
    <m/>
    <x v="5"/>
    <m/>
    <m/>
    <m/>
    <m/>
    <m/>
    <m/>
    <m/>
    <m/>
    <x v="2"/>
  </r>
  <r>
    <m/>
    <x v="5"/>
    <m/>
    <m/>
    <m/>
    <m/>
    <m/>
    <m/>
    <m/>
    <m/>
    <x v="2"/>
  </r>
  <r>
    <m/>
    <x v="5"/>
    <m/>
    <m/>
    <m/>
    <m/>
    <m/>
    <m/>
    <m/>
    <m/>
    <x v="2"/>
  </r>
  <r>
    <m/>
    <x v="5"/>
    <m/>
    <m/>
    <m/>
    <m/>
    <m/>
    <m/>
    <m/>
    <m/>
    <x v="2"/>
  </r>
  <r>
    <m/>
    <x v="5"/>
    <m/>
    <m/>
    <m/>
    <m/>
    <m/>
    <m/>
    <m/>
    <m/>
    <x v="2"/>
  </r>
  <r>
    <m/>
    <x v="5"/>
    <m/>
    <m/>
    <m/>
    <m/>
    <m/>
    <m/>
    <m/>
    <m/>
    <x v="2"/>
  </r>
  <r>
    <m/>
    <x v="5"/>
    <m/>
    <m/>
    <m/>
    <m/>
    <m/>
    <m/>
    <m/>
    <m/>
    <x v="2"/>
  </r>
  <r>
    <m/>
    <x v="5"/>
    <m/>
    <m/>
    <m/>
    <m/>
    <m/>
    <m/>
    <m/>
    <m/>
    <x v="2"/>
  </r>
  <r>
    <m/>
    <x v="5"/>
    <m/>
    <m/>
    <m/>
    <m/>
    <m/>
    <m/>
    <m/>
    <m/>
    <x v="2"/>
  </r>
  <r>
    <m/>
    <x v="5"/>
    <m/>
    <m/>
    <m/>
    <m/>
    <m/>
    <m/>
    <m/>
    <m/>
    <x v="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8">
  <r>
    <s v="Alpha_Inc"/>
    <d v="2023-10-17T00:00:00"/>
    <d v="2023-10-25T00:00:00"/>
    <x v="0"/>
    <s v="Cancelled"/>
    <n v="1176"/>
    <n v="20.13"/>
    <n v="17.809999999999999"/>
    <m/>
    <s v="Yes"/>
    <n v="8"/>
    <s v="Delayed"/>
    <n v="2728.32"/>
    <x v="0"/>
  </r>
  <r>
    <s v="Delta_Logistics"/>
    <d v="2022-04-25T00:00:00"/>
    <d v="2022-05-05T00:00:00"/>
    <x v="0"/>
    <s v="Delivered"/>
    <n v="1509"/>
    <n v="39.32"/>
    <n v="37.340000000000003"/>
    <n v="235"/>
    <s v="Yes"/>
    <n v="10"/>
    <s v="Delayed"/>
    <n v="2987.8199999999952"/>
    <x v="1"/>
  </r>
  <r>
    <s v="Gamma_Co"/>
    <d v="2022-01-26T00:00:00"/>
    <d v="2022-02-15T00:00:00"/>
    <x v="1"/>
    <s v="Delivered"/>
    <n v="910"/>
    <n v="95.51"/>
    <n v="92.26"/>
    <n v="41"/>
    <s v="Yes"/>
    <n v="20"/>
    <s v="Delayed"/>
    <n v="2957.5"/>
    <x v="2"/>
  </r>
  <r>
    <s v="Beta_Supplies"/>
    <d v="2022-10-09T00:00:00"/>
    <d v="2022-10-28T00:00:00"/>
    <x v="2"/>
    <s v="Delivered"/>
    <n v="1344"/>
    <n v="99.85"/>
    <n v="95.52"/>
    <n v="112"/>
    <s v="Yes"/>
    <n v="19"/>
    <s v="Delayed"/>
    <n v="5819.5199999999977"/>
    <x v="3"/>
  </r>
  <r>
    <s v="Delta_Logistics"/>
    <d v="2022-09-08T00:00:00"/>
    <d v="2022-09-20T00:00:00"/>
    <x v="3"/>
    <s v="Delivered"/>
    <n v="1180"/>
    <n v="64.069999999999993"/>
    <n v="60.53"/>
    <n v="171"/>
    <s v="No"/>
    <n v="12"/>
    <s v="Delayed"/>
    <n v="4177.1999999999907"/>
    <x v="4"/>
  </r>
  <r>
    <s v="Epsilon_Group"/>
    <d v="2022-08-17T00:00:00"/>
    <d v="2022-08-29T00:00:00"/>
    <x v="1"/>
    <s v="Delivered"/>
    <n v="1145"/>
    <n v="69.209999999999994"/>
    <n v="63.57"/>
    <n v="39"/>
    <s v="Yes"/>
    <n v="12"/>
    <s v="Delayed"/>
    <n v="6457.7999999999929"/>
    <x v="5"/>
  </r>
  <r>
    <s v="Gamma_Co"/>
    <d v="2022-05-23T00:00:00"/>
    <d v="2022-06-03T00:00:00"/>
    <x v="1"/>
    <s v="Delivered"/>
    <n v="1774"/>
    <n v="51.37"/>
    <n v="47.82"/>
    <n v="96"/>
    <s v="No"/>
    <n v="11"/>
    <s v="Delayed"/>
    <n v="6297.6999999999953"/>
    <x v="6"/>
  </r>
  <r>
    <s v="Alpha_Inc"/>
    <d v="2022-04-15T00:00:00"/>
    <d v="2022-04-29T00:00:00"/>
    <x v="1"/>
    <s v="Delivered"/>
    <n v="1094"/>
    <n v="36.93"/>
    <n v="32.78"/>
    <n v="22"/>
    <s v="Yes"/>
    <n v="14"/>
    <s v="Delayed"/>
    <n v="4540.0999999999985"/>
    <x v="1"/>
  </r>
  <r>
    <s v="Gamma_Co"/>
    <d v="2023-11-24T00:00:00"/>
    <d v="2023-11-28T00:00:00"/>
    <x v="3"/>
    <s v="Partially Delivered"/>
    <n v="1688"/>
    <n v="43.93"/>
    <n v="39.89"/>
    <n v="89"/>
    <s v="Yes"/>
    <n v="4"/>
    <s v="On Time"/>
    <n v="6819.5199999999986"/>
    <x v="7"/>
  </r>
  <r>
    <s v="Gamma_Co"/>
    <d v="2023-07-13T00:00:00"/>
    <d v="2023-07-25T00:00:00"/>
    <x v="3"/>
    <s v="Pending"/>
    <n v="171"/>
    <n v="76.87"/>
    <n v="70.2"/>
    <n v="8"/>
    <s v="Yes"/>
    <n v="12"/>
    <s v="Delayed"/>
    <n v="1140.5700000000004"/>
    <x v="8"/>
  </r>
  <r>
    <s v="Epsilon_Group"/>
    <d v="2022-03-31T00:00:00"/>
    <d v="2022-04-15T00:00:00"/>
    <x v="3"/>
    <s v="Delivered"/>
    <n v="5000"/>
    <n v="78.489999999999995"/>
    <n v="73.680000000000007"/>
    <n v="18"/>
    <s v="Yes"/>
    <n v="15"/>
    <s v="Delayed"/>
    <n v="24049.999999999942"/>
    <x v="9"/>
  </r>
  <r>
    <s v="Beta_Supplies"/>
    <d v="2023-08-28T00:00:00"/>
    <d v="2023-09-11T00:00:00"/>
    <x v="3"/>
    <s v="Delivered"/>
    <n v="5000"/>
    <n v="88.96"/>
    <n v="86.58"/>
    <n v="115"/>
    <s v="Yes"/>
    <n v="14"/>
    <s v="Delayed"/>
    <n v="11899.999999999978"/>
    <x v="10"/>
  </r>
  <r>
    <s v="Beta_Supplies"/>
    <d v="2023-03-09T00:00:00"/>
    <d v="2023-03-26T00:00:00"/>
    <x v="4"/>
    <s v="Pending"/>
    <n v="5000"/>
    <n v="86.74"/>
    <n v="74.86"/>
    <n v="51"/>
    <s v="Yes"/>
    <n v="17"/>
    <s v="Delayed"/>
    <n v="59399.999999999978"/>
    <x v="11"/>
  </r>
  <r>
    <s v="Delta_Logistics"/>
    <d v="2022-01-31T00:00:00"/>
    <d v="2022-02-18T00:00:00"/>
    <x v="4"/>
    <s v="Pending"/>
    <n v="5000"/>
    <n v="54.5"/>
    <n v="48.45"/>
    <n v="22"/>
    <s v="Yes"/>
    <n v="18"/>
    <s v="Delayed"/>
    <n v="30249.999999999985"/>
    <x v="2"/>
  </r>
  <r>
    <s v="Beta_Supplies"/>
    <d v="2022-04-06T00:00:00"/>
    <d v="2022-04-21T00:00:00"/>
    <x v="2"/>
    <s v="Delivered"/>
    <n v="5000"/>
    <n v="15.41"/>
    <n v="15.12"/>
    <m/>
    <s v="Yes"/>
    <n v="15"/>
    <s v="Delayed"/>
    <n v="1450.0000000000045"/>
    <x v="1"/>
  </r>
  <r>
    <s v="Delta_Logistics"/>
    <d v="2022-08-12T00:00:00"/>
    <d v="2022-08-31T00:00:00"/>
    <x v="1"/>
    <s v="Delivered"/>
    <n v="1173"/>
    <n v="61.54"/>
    <n v="55.49"/>
    <n v="172"/>
    <s v="No"/>
    <n v="19"/>
    <s v="Delayed"/>
    <n v="7096.6499999999969"/>
    <x v="5"/>
  </r>
  <r>
    <s v="Epsilon_Group"/>
    <d v="2022-08-27T00:00:00"/>
    <d v="2022-09-04T00:00:00"/>
    <x v="3"/>
    <s v="Delivered"/>
    <n v="921"/>
    <n v="51.48"/>
    <n v="50.61"/>
    <m/>
    <s v="Yes"/>
    <n v="8"/>
    <s v="Delayed"/>
    <n v="801.26999999999759"/>
    <x v="5"/>
  </r>
  <r>
    <s v="Gamma_Co"/>
    <d v="2023-06-02T00:00:00"/>
    <d v="2023-06-05T00:00:00"/>
    <x v="3"/>
    <s v="Partially Delivered"/>
    <n v="1737"/>
    <n v="97.53"/>
    <n v="87.37"/>
    <n v="79"/>
    <s v="Yes"/>
    <n v="3"/>
    <s v="On Time"/>
    <n v="17647.919999999995"/>
    <x v="12"/>
  </r>
  <r>
    <s v="Delta_Logistics"/>
    <d v="2023-09-09T00:00:00"/>
    <d v="2023-09-24T00:00:00"/>
    <x v="3"/>
    <s v="Delivered"/>
    <n v="180"/>
    <n v="45.74"/>
    <n v="38.89"/>
    <m/>
    <s v="No"/>
    <n v="15"/>
    <s v="Delayed"/>
    <n v="1233.0000000000002"/>
    <x v="13"/>
  </r>
  <r>
    <s v="Epsilon_Group"/>
    <d v="2022-01-28T00:00:00"/>
    <d v="2022-02-12T00:00:00"/>
    <x v="4"/>
    <s v="Cancelled"/>
    <n v="1735"/>
    <n v="20.54"/>
    <n v="19.690000000000001"/>
    <n v="49"/>
    <s v="Yes"/>
    <n v="15"/>
    <s v="Delayed"/>
    <n v="1474.7499999999964"/>
    <x v="2"/>
  </r>
  <r>
    <s v="Delta_Logistics"/>
    <d v="2023-07-29T00:00:00"/>
    <d v="2023-08-11T00:00:00"/>
    <x v="3"/>
    <s v="Delivered"/>
    <n v="1382"/>
    <n v="24.93"/>
    <n v="23.75"/>
    <m/>
    <s v="Yes"/>
    <n v="13"/>
    <s v="Delayed"/>
    <n v="1630.7599999999995"/>
    <x v="8"/>
  </r>
  <r>
    <s v="Epsilon_Group"/>
    <d v="2022-07-23T00:00:00"/>
    <d v="2022-08-08T00:00:00"/>
    <x v="1"/>
    <s v="Delivered"/>
    <n v="819"/>
    <n v="80.89"/>
    <n v="77.03"/>
    <n v="29"/>
    <s v="Yes"/>
    <n v="16"/>
    <s v="Delayed"/>
    <n v="3161.3399999999997"/>
    <x v="14"/>
  </r>
  <r>
    <s v="Beta_Supplies"/>
    <d v="2023-10-28T00:00:00"/>
    <d v="2023-11-03T00:00:00"/>
    <x v="0"/>
    <s v="Partially Delivered"/>
    <n v="393"/>
    <n v="72.53"/>
    <n v="66.31"/>
    <n v="42"/>
    <s v="No"/>
    <n v="6"/>
    <s v="On Time"/>
    <n v="2444.4599999999996"/>
    <x v="0"/>
  </r>
  <r>
    <s v="Beta_Supplies"/>
    <d v="2023-12-20T00:00:00"/>
    <d v="2024-01-01T00:00:00"/>
    <x v="1"/>
    <s v="Delivered"/>
    <n v="1565"/>
    <n v="21.3"/>
    <n v="20.09"/>
    <n v="161"/>
    <s v="Yes"/>
    <n v="12"/>
    <s v="Delayed"/>
    <n v="1893.6500000000012"/>
    <x v="15"/>
  </r>
  <r>
    <s v="Epsilon_Group"/>
    <d v="2023-07-13T00:00:00"/>
    <d v="2023-07-24T00:00:00"/>
    <x v="2"/>
    <s v="Delivered"/>
    <n v="1487"/>
    <n v="19.149999999999999"/>
    <n v="17.239999999999998"/>
    <m/>
    <s v="Yes"/>
    <n v="11"/>
    <s v="Delayed"/>
    <n v="2840.17"/>
    <x v="8"/>
  </r>
  <r>
    <s v="Alpha_Inc"/>
    <d v="2023-03-06T00:00:00"/>
    <d v="2023-03-26T00:00:00"/>
    <x v="1"/>
    <s v="Delivered"/>
    <n v="855"/>
    <n v="78.2"/>
    <n v="67.16"/>
    <n v="17"/>
    <s v="Yes"/>
    <n v="20"/>
    <s v="Delayed"/>
    <n v="9439.2000000000062"/>
    <x v="11"/>
  </r>
  <r>
    <s v="Epsilon_Group"/>
    <d v="2022-08-14T00:00:00"/>
    <d v="2022-08-23T00:00:00"/>
    <x v="3"/>
    <s v="Delivered"/>
    <n v="435"/>
    <n v="17.13"/>
    <n v="15.84"/>
    <n v="8"/>
    <s v="Yes"/>
    <n v="9"/>
    <s v="Delayed"/>
    <n v="561.14999999999964"/>
    <x v="5"/>
  </r>
  <r>
    <s v="Delta_Logistics"/>
    <d v="2023-04-05T00:00:00"/>
    <d v="2023-04-22T00:00:00"/>
    <x v="1"/>
    <s v="Delivered"/>
    <n v="1265"/>
    <n v="90.26"/>
    <n v="79.47"/>
    <n v="187"/>
    <s v="Yes"/>
    <n v="17"/>
    <s v="Delayed"/>
    <n v="13649.350000000008"/>
    <x v="16"/>
  </r>
  <r>
    <s v="Gamma_Co"/>
    <d v="2022-10-12T00:00:00"/>
    <d v="2022-10-26T00:00:00"/>
    <x v="4"/>
    <s v="Delivered"/>
    <n v="326"/>
    <n v="18.100000000000001"/>
    <n v="15.92"/>
    <m/>
    <s v="No"/>
    <n v="14"/>
    <s v="Delayed"/>
    <n v="710.68000000000052"/>
    <x v="3"/>
  </r>
  <r>
    <s v="Alpha_Inc"/>
    <d v="2022-01-07T00:00:00"/>
    <d v="2022-01-15T00:00:00"/>
    <x v="0"/>
    <s v="Delivered"/>
    <n v="1234"/>
    <n v="17.64"/>
    <n v="15.66"/>
    <n v="26"/>
    <s v="Yes"/>
    <n v="8"/>
    <s v="Delayed"/>
    <n v="2443.3200000000006"/>
    <x v="2"/>
  </r>
  <r>
    <s v="Epsilon_Group"/>
    <d v="2022-06-13T00:00:00"/>
    <d v="2022-06-29T00:00:00"/>
    <x v="1"/>
    <s v="Delivered"/>
    <n v="509"/>
    <n v="101.27"/>
    <n v="97.82"/>
    <n v="19"/>
    <s v="Yes"/>
    <n v="16"/>
    <s v="Delayed"/>
    <n v="1756.0500000000015"/>
    <x v="17"/>
  </r>
  <r>
    <s v="Alpha_Inc"/>
    <d v="2023-12-16T00:00:00"/>
    <d v="2023-12-17T00:00:00"/>
    <x v="2"/>
    <s v="Delivered"/>
    <n v="1387"/>
    <n v="48.71"/>
    <n v="43.71"/>
    <n v="27"/>
    <s v="Yes"/>
    <n v="1"/>
    <s v="On Time"/>
    <n v="6935"/>
    <x v="15"/>
  </r>
  <r>
    <s v="Alpha_Inc"/>
    <d v="2023-03-09T00:00:00"/>
    <d v="2023-03-17T00:00:00"/>
    <x v="1"/>
    <s v="Delivered"/>
    <n v="71"/>
    <n v="46.39"/>
    <n v="43.18"/>
    <n v="0"/>
    <s v="Yes"/>
    <n v="8"/>
    <s v="Delayed"/>
    <n v="227.91000000000005"/>
    <x v="11"/>
  </r>
  <r>
    <s v="Epsilon_Group"/>
    <d v="2022-12-15T00:00:00"/>
    <d v="2022-12-23T00:00:00"/>
    <x v="0"/>
    <s v="Delivered"/>
    <n v="302"/>
    <n v="87.73"/>
    <n v="81.52"/>
    <n v="9"/>
    <s v="Yes"/>
    <n v="8"/>
    <s v="Delayed"/>
    <n v="1875.4200000000023"/>
    <x v="18"/>
  </r>
  <r>
    <s v="Epsilon_Group"/>
    <d v="2022-10-12T00:00:00"/>
    <d v="2022-10-31T00:00:00"/>
    <x v="0"/>
    <s v="Pending"/>
    <n v="797"/>
    <n v="99.54"/>
    <n v="91.37"/>
    <n v="18"/>
    <s v="Yes"/>
    <n v="19"/>
    <s v="Delayed"/>
    <n v="6511.4900000000016"/>
    <x v="3"/>
  </r>
  <r>
    <s v="Beta_Supplies"/>
    <d v="2022-06-09T00:00:00"/>
    <d v="2022-06-27T00:00:00"/>
    <x v="0"/>
    <s v="Pending"/>
    <n v="906"/>
    <n v="101.21"/>
    <n v="90.9"/>
    <n v="94"/>
    <s v="Yes"/>
    <n v="18"/>
    <s v="Delayed"/>
    <n v="9340.8599999999897"/>
    <x v="17"/>
  </r>
  <r>
    <s v="Epsilon_Group"/>
    <d v="2022-08-09T00:00:00"/>
    <d v="2022-08-23T00:00:00"/>
    <x v="0"/>
    <s v="Delivered"/>
    <n v="1634"/>
    <n v="80.53"/>
    <n v="76.150000000000006"/>
    <n v="50"/>
    <s v="Yes"/>
    <n v="14"/>
    <s v="Delayed"/>
    <n v="7156.9199999999928"/>
    <x v="5"/>
  </r>
  <r>
    <s v="Beta_Supplies"/>
    <d v="2022-04-15T00:00:00"/>
    <d v="2022-04-27T00:00:00"/>
    <x v="4"/>
    <s v="Delivered"/>
    <n v="1132"/>
    <n v="17.78"/>
    <n v="15.36"/>
    <n v="96"/>
    <s v="Yes"/>
    <n v="12"/>
    <s v="Delayed"/>
    <n v="2739.4400000000019"/>
    <x v="1"/>
  </r>
  <r>
    <s v="Beta_Supplies"/>
    <d v="2022-04-05T00:00:00"/>
    <d v="2022-04-14T00:00:00"/>
    <x v="0"/>
    <s v="Delivered"/>
    <n v="560"/>
    <n v="81.14"/>
    <n v="77.87"/>
    <n v="34"/>
    <s v="No"/>
    <n v="9"/>
    <s v="Delayed"/>
    <n v="1831.1999999999978"/>
    <x v="1"/>
  </r>
  <r>
    <s v="Gamma_Co"/>
    <d v="2023-01-25T00:00:00"/>
    <d v="2023-02-02T00:00:00"/>
    <x v="4"/>
    <s v="Delivered"/>
    <n v="1755"/>
    <n v="63.87"/>
    <n v="58.4"/>
    <n v="85"/>
    <s v="Yes"/>
    <n v="8"/>
    <s v="Delayed"/>
    <n v="9599.8499999999985"/>
    <x v="19"/>
  </r>
  <r>
    <s v="Epsilon_Group"/>
    <d v="2022-04-10T00:00:00"/>
    <d v="2022-04-17T00:00:00"/>
    <x v="1"/>
    <s v="Delivered"/>
    <n v="1549"/>
    <n v="48.9"/>
    <n v="42.42"/>
    <n v="48"/>
    <s v="Yes"/>
    <n v="7"/>
    <s v="On Time"/>
    <n v="10037.519999999995"/>
    <x v="1"/>
  </r>
  <r>
    <s v="Delta_Logistics"/>
    <d v="2023-01-03T00:00:00"/>
    <d v="2023-01-21T00:00:00"/>
    <x v="1"/>
    <s v="Delivered"/>
    <n v="749"/>
    <n v="97.07"/>
    <n v="94.16"/>
    <n v="123"/>
    <s v="Yes"/>
    <n v="18"/>
    <s v="Delayed"/>
    <n v="2179.5899999999974"/>
    <x v="19"/>
  </r>
  <r>
    <s v="Beta_Supplies"/>
    <d v="2023-09-11T00:00:00"/>
    <d v="2023-09-18T00:00:00"/>
    <x v="3"/>
    <s v="Delivered"/>
    <n v="1856"/>
    <n v="59.77"/>
    <n v="50.81"/>
    <n v="191"/>
    <s v="Yes"/>
    <n v="7"/>
    <s v="On Time"/>
    <n v="16629.760000000002"/>
    <x v="13"/>
  </r>
  <r>
    <s v="Epsilon_Group"/>
    <d v="2022-09-28T00:00:00"/>
    <d v="2022-10-14T00:00:00"/>
    <x v="0"/>
    <s v="Delivered"/>
    <n v="239"/>
    <n v="11.46"/>
    <n v="11.28"/>
    <n v="4"/>
    <s v="Yes"/>
    <n v="16"/>
    <s v="Delayed"/>
    <n v="43.020000000000358"/>
    <x v="4"/>
  </r>
  <r>
    <s v="Delta_Logistics"/>
    <d v="2022-02-14T00:00:00"/>
    <d v="2022-03-05T00:00:00"/>
    <x v="0"/>
    <s v="Pending"/>
    <n v="1007"/>
    <n v="52.44"/>
    <n v="46.06"/>
    <n v="167"/>
    <s v="Yes"/>
    <n v="19"/>
    <s v="Delayed"/>
    <n v="6424.6599999999953"/>
    <x v="20"/>
  </r>
  <r>
    <s v="Epsilon_Group"/>
    <d v="2023-07-04T00:00:00"/>
    <d v="2023-07-14T00:00:00"/>
    <x v="4"/>
    <s v="Delivered"/>
    <n v="1007"/>
    <n v="22.56"/>
    <n v="19.59"/>
    <m/>
    <s v="Yes"/>
    <n v="10"/>
    <s v="Delayed"/>
    <n v="2990.7899999999991"/>
    <x v="8"/>
  </r>
  <r>
    <s v="Alpha_Inc"/>
    <d v="2023-01-23T00:00:00"/>
    <d v="2023-02-02T00:00:00"/>
    <x v="1"/>
    <s v="Pending"/>
    <n v="1949"/>
    <n v="72.53"/>
    <n v="63.26"/>
    <n v="48"/>
    <s v="No"/>
    <n v="10"/>
    <s v="Delayed"/>
    <n v="18067.230000000007"/>
    <x v="19"/>
  </r>
  <r>
    <s v="Delta_Logistics"/>
    <d v="2022-03-22T00:00:00"/>
    <d v="2022-03-28T00:00:00"/>
    <x v="0"/>
    <s v="Cancelled"/>
    <n v="1640"/>
    <n v="77.92"/>
    <n v="76.41"/>
    <n v="262"/>
    <s v="No"/>
    <n v="6"/>
    <s v="On Time"/>
    <n v="2476.4000000000083"/>
    <x v="9"/>
  </r>
  <r>
    <s v="Beta_Supplies"/>
    <d v="2023-07-20T00:00:00"/>
    <d v="2023-08-07T00:00:00"/>
    <x v="4"/>
    <s v="Delivered"/>
    <n v="1317"/>
    <n v="68.13"/>
    <n v="60.52"/>
    <n v="136"/>
    <s v="Yes"/>
    <n v="18"/>
    <s v="Delayed"/>
    <n v="10022.36999999999"/>
    <x v="8"/>
  </r>
  <r>
    <s v="Epsilon_Group"/>
    <d v="2022-10-28T00:00:00"/>
    <d v="2022-10-30T00:00:00"/>
    <x v="3"/>
    <s v="Delivered"/>
    <n v="881"/>
    <n v="100.94"/>
    <n v="95.05"/>
    <n v="30"/>
    <s v="Yes"/>
    <n v="2"/>
    <s v="On Time"/>
    <n v="5189.09"/>
    <x v="3"/>
  </r>
  <r>
    <s v="Delta_Logistics"/>
    <d v="2023-09-26T00:00:00"/>
    <d v="2023-10-01T00:00:00"/>
    <x v="1"/>
    <s v="Delivered"/>
    <n v="1204"/>
    <n v="39.29"/>
    <n v="35.44"/>
    <m/>
    <s v="Yes"/>
    <n v="5"/>
    <s v="On Time"/>
    <n v="4635.4000000000015"/>
    <x v="13"/>
  </r>
  <r>
    <s v="Epsilon_Group"/>
    <d v="2023-01-06T00:00:00"/>
    <d v="2023-01-22T00:00:00"/>
    <x v="1"/>
    <s v="Pending"/>
    <n v="1558"/>
    <n v="93.46"/>
    <n v="91.27"/>
    <n v="39"/>
    <s v="Yes"/>
    <n v="16"/>
    <s v="Delayed"/>
    <n v="3412.0199999999963"/>
    <x v="19"/>
  </r>
  <r>
    <s v="Alpha_Inc"/>
    <d v="2023-08-15T00:00:00"/>
    <d v="2023-08-16T00:00:00"/>
    <x v="2"/>
    <s v="Delivered"/>
    <n v="1892"/>
    <n v="32.99"/>
    <n v="28.81"/>
    <n v="35"/>
    <s v="Yes"/>
    <n v="1"/>
    <s v="On Time"/>
    <n v="7908.5600000000059"/>
    <x v="10"/>
  </r>
  <r>
    <s v="Epsilon_Group"/>
    <d v="2022-07-16T00:00:00"/>
    <d v="2022-08-01T00:00:00"/>
    <x v="2"/>
    <s v="Delivered"/>
    <n v="696"/>
    <n v="99.59"/>
    <n v="90.18"/>
    <n v="25"/>
    <s v="Yes"/>
    <n v="16"/>
    <s v="Delayed"/>
    <n v="6549.3599999999979"/>
    <x v="14"/>
  </r>
  <r>
    <s v="Delta_Logistics"/>
    <d v="2023-12-23T00:00:00"/>
    <d v="2024-01-03T00:00:00"/>
    <x v="1"/>
    <s v="Partially Delivered"/>
    <n v="70"/>
    <n v="12.37"/>
    <n v="11.04"/>
    <n v="10"/>
    <s v="Yes"/>
    <n v="11"/>
    <s v="Delayed"/>
    <n v="93.100000000000009"/>
    <x v="15"/>
  </r>
  <r>
    <s v="Gamma_Co"/>
    <d v="2022-03-13T00:00:00"/>
    <d v="2022-03-15T00:00:00"/>
    <x v="3"/>
    <s v="Delivered"/>
    <n v="890"/>
    <n v="98.26"/>
    <n v="93.14"/>
    <n v="49"/>
    <s v="Yes"/>
    <n v="2"/>
    <s v="On Time"/>
    <n v="4556.8000000000038"/>
    <x v="9"/>
  </r>
  <r>
    <s v="Alpha_Inc"/>
    <d v="2022-02-16T00:00:00"/>
    <d v="2022-03-04T00:00:00"/>
    <x v="1"/>
    <s v="Delivered"/>
    <n v="216"/>
    <n v="13.95"/>
    <n v="12.31"/>
    <n v="5"/>
    <s v="Yes"/>
    <n v="16"/>
    <s v="Delayed"/>
    <n v="354.23999999999972"/>
    <x v="20"/>
  </r>
  <r>
    <s v="Delta_Logistics"/>
    <d v="2023-11-09T00:00:00"/>
    <d v="2023-11-12T00:00:00"/>
    <x v="2"/>
    <s v="Delivered"/>
    <n v="1347"/>
    <n v="100.13"/>
    <n v="94.3"/>
    <n v="200"/>
    <s v="Yes"/>
    <n v="3"/>
    <s v="On Time"/>
    <n v="7853.0099999999975"/>
    <x v="7"/>
  </r>
  <r>
    <s v="Gamma_Co"/>
    <d v="2022-08-22T00:00:00"/>
    <d v="2022-08-25T00:00:00"/>
    <x v="0"/>
    <s v="Partially Delivered"/>
    <n v="437"/>
    <n v="59.51"/>
    <n v="56.45"/>
    <n v="25"/>
    <s v="No"/>
    <n v="3"/>
    <s v="On Time"/>
    <n v="1337.219999999998"/>
    <x v="5"/>
  </r>
  <r>
    <s v="Alpha_Inc"/>
    <d v="2022-10-24T00:00:00"/>
    <d v="2022-10-26T00:00:00"/>
    <x v="4"/>
    <s v="Delivered"/>
    <n v="650"/>
    <n v="103.84"/>
    <n v="88.28"/>
    <n v="12"/>
    <s v="Yes"/>
    <n v="2"/>
    <s v="On Time"/>
    <n v="10114.000000000002"/>
    <x v="3"/>
  </r>
  <r>
    <s v="Beta_Supplies"/>
    <d v="2022-03-23T00:00:00"/>
    <d v="2022-04-11T00:00:00"/>
    <x v="0"/>
    <s v="Delivered"/>
    <n v="365"/>
    <n v="16.809999999999999"/>
    <n v="15.41"/>
    <n v="38"/>
    <s v="Yes"/>
    <n v="19"/>
    <s v="Delayed"/>
    <n v="510.99999999999949"/>
    <x v="9"/>
  </r>
  <r>
    <s v="Alpha_Inc"/>
    <d v="2022-04-14T00:00:00"/>
    <d v="2022-04-22T00:00:00"/>
    <x v="1"/>
    <s v="Delivered"/>
    <n v="291"/>
    <n v="98.7"/>
    <n v="87.02"/>
    <n v="9"/>
    <s v="Yes"/>
    <n v="8"/>
    <s v="Delayed"/>
    <n v="3398.8800000000019"/>
    <x v="1"/>
  </r>
  <r>
    <s v="Alpha_Inc"/>
    <d v="2023-01-25T00:00:00"/>
    <d v="2023-02-08T00:00:00"/>
    <x v="1"/>
    <s v="Cancelled"/>
    <n v="826"/>
    <n v="60.5"/>
    <n v="57.18"/>
    <n v="18"/>
    <s v="Yes"/>
    <n v="14"/>
    <s v="Delayed"/>
    <n v="2742.32"/>
    <x v="19"/>
  </r>
  <r>
    <s v="Delta_Logistics"/>
    <d v="2022-10-12T00:00:00"/>
    <d v="2022-11-01T00:00:00"/>
    <x v="4"/>
    <s v="Pending"/>
    <n v="1419"/>
    <n v="69.64"/>
    <n v="59.28"/>
    <n v="194"/>
    <s v="Yes"/>
    <n v="20"/>
    <s v="Delayed"/>
    <n v="14700.839999999998"/>
    <x v="3"/>
  </r>
  <r>
    <s v="Gamma_Co"/>
    <d v="2023-04-10T00:00:00"/>
    <d v="2023-04-27T00:00:00"/>
    <x v="0"/>
    <s v="Delivered"/>
    <n v="614"/>
    <n v="78.06"/>
    <n v="73.95"/>
    <n v="40"/>
    <s v="Yes"/>
    <n v="17"/>
    <s v="Delayed"/>
    <n v="2523.5399999999995"/>
    <x v="16"/>
  </r>
  <r>
    <s v="Alpha_Inc"/>
    <d v="2023-10-13T00:00:00"/>
    <d v="2023-10-28T00:00:00"/>
    <x v="4"/>
    <s v="Delivered"/>
    <n v="947"/>
    <n v="56.25"/>
    <n v="54.25"/>
    <n v="19"/>
    <s v="Yes"/>
    <n v="15"/>
    <s v="Delayed"/>
    <n v="1894"/>
    <x v="0"/>
  </r>
  <r>
    <s v="Epsilon_Group"/>
    <d v="2023-01-09T00:00:00"/>
    <d v="2023-01-28T00:00:00"/>
    <x v="3"/>
    <s v="Delivered"/>
    <n v="1413"/>
    <n v="70.47"/>
    <n v="69.650000000000006"/>
    <m/>
    <s v="Yes"/>
    <n v="19"/>
    <s v="Delayed"/>
    <n v="1158.6599999999903"/>
    <x v="19"/>
  </r>
  <r>
    <s v="Alpha_Inc"/>
    <d v="2023-01-15T00:00:00"/>
    <d v="2023-02-04T00:00:00"/>
    <x v="0"/>
    <s v="Delivered"/>
    <n v="1440"/>
    <n v="96.57"/>
    <n v="83.87"/>
    <n v="36"/>
    <s v="Yes"/>
    <n v="20"/>
    <s v="Delayed"/>
    <n v="18287.999999999985"/>
    <x v="19"/>
  </r>
  <r>
    <s v="Delta_Logistics"/>
    <d v="2022-12-30T00:00:00"/>
    <d v="2023-01-03T00:00:00"/>
    <x v="3"/>
    <s v="Delivered"/>
    <n v="1005"/>
    <n v="14.87"/>
    <n v="12.79"/>
    <m/>
    <s v="No"/>
    <n v="4"/>
    <s v="On Time"/>
    <n v="2090.4"/>
    <x v="18"/>
  </r>
  <r>
    <s v="Gamma_Co"/>
    <d v="2023-11-18T00:00:00"/>
    <d v="2023-11-25T00:00:00"/>
    <x v="1"/>
    <s v="Delivered"/>
    <n v="1501"/>
    <n v="106.05"/>
    <n v="100.99"/>
    <n v="77"/>
    <s v="No"/>
    <n v="7"/>
    <s v="On Time"/>
    <n v="7595.0600000000031"/>
    <x v="7"/>
  </r>
  <r>
    <s v="Delta_Logistics"/>
    <d v="2022-10-01T00:00:00"/>
    <d v="2022-10-04T00:00:00"/>
    <x v="2"/>
    <s v="Delivered"/>
    <n v="558"/>
    <n v="94.18"/>
    <n v="81.400000000000006"/>
    <m/>
    <s v="No"/>
    <n v="3"/>
    <s v="On Time"/>
    <n v="7131.2400000000007"/>
    <x v="3"/>
  </r>
  <r>
    <s v="Beta_Supplies"/>
    <d v="2023-12-20T00:00:00"/>
    <d v="2023-12-26T00:00:00"/>
    <x v="1"/>
    <s v="Delivered"/>
    <n v="825"/>
    <n v="56.88"/>
    <n v="50.84"/>
    <m/>
    <s v="Yes"/>
    <n v="6"/>
    <s v="On Time"/>
    <n v="4982.9999999999991"/>
    <x v="15"/>
  </r>
  <r>
    <s v="Beta_Supplies"/>
    <d v="2023-12-01T00:00:00"/>
    <d v="2023-12-07T00:00:00"/>
    <x v="4"/>
    <s v="Cancelled"/>
    <n v="84"/>
    <n v="73.38"/>
    <n v="71.42"/>
    <n v="9"/>
    <s v="Yes"/>
    <n v="6"/>
    <s v="On Time"/>
    <n v="164.63999999999947"/>
    <x v="15"/>
  </r>
  <r>
    <s v="Delta_Logistics"/>
    <d v="2023-10-26T00:00:00"/>
    <d v="2023-11-10T00:00:00"/>
    <x v="3"/>
    <s v="Delivered"/>
    <n v="255"/>
    <n v="38.64"/>
    <n v="33.590000000000003"/>
    <n v="27"/>
    <s v="No"/>
    <n v="15"/>
    <s v="Delayed"/>
    <n v="1287.7499999999993"/>
    <x v="0"/>
  </r>
  <r>
    <s v="Gamma_Co"/>
    <d v="2022-03-15T00:00:00"/>
    <d v="2022-03-31T00:00:00"/>
    <x v="1"/>
    <s v="Delivered"/>
    <n v="1154"/>
    <n v="27.2"/>
    <n v="26.07"/>
    <n v="58"/>
    <s v="Yes"/>
    <n v="16"/>
    <s v="Delayed"/>
    <n v="1304.0199999999988"/>
    <x v="9"/>
  </r>
  <r>
    <s v="Delta_Logistics"/>
    <d v="2023-09-16T00:00:00"/>
    <d v="2023-09-24T00:00:00"/>
    <x v="0"/>
    <s v="Delivered"/>
    <n v="1635"/>
    <n v="56.91"/>
    <n v="54.37"/>
    <n v="262"/>
    <s v="No"/>
    <n v="8"/>
    <s v="Delayed"/>
    <n v="4152.8999999999987"/>
    <x v="13"/>
  </r>
  <r>
    <s v="Delta_Logistics"/>
    <d v="2023-10-13T00:00:00"/>
    <d v="2023-10-23T00:00:00"/>
    <x v="3"/>
    <s v="Delivered"/>
    <n v="1945"/>
    <n v="46.19"/>
    <n v="40.119999999999997"/>
    <n v="278"/>
    <s v="No"/>
    <n v="10"/>
    <s v="Delayed"/>
    <n v="11806.150000000001"/>
    <x v="0"/>
  </r>
  <r>
    <s v="Delta_Logistics"/>
    <d v="2022-06-25T00:00:00"/>
    <d v="2022-07-10T00:00:00"/>
    <x v="1"/>
    <s v="Partially Delivered"/>
    <n v="1461"/>
    <n v="64.09"/>
    <n v="63.39"/>
    <n v="228"/>
    <s v="No"/>
    <n v="15"/>
    <s v="Delayed"/>
    <n v="1022.7000000000041"/>
    <x v="17"/>
  </r>
  <r>
    <s v="Delta_Logistics"/>
    <d v="2023-07-01T00:00:00"/>
    <d v="2023-07-09T00:00:00"/>
    <x v="4"/>
    <s v="Delivered"/>
    <n v="1075"/>
    <n v="18.53"/>
    <n v="16.12"/>
    <n v="147"/>
    <s v="Yes"/>
    <n v="8"/>
    <s v="Delayed"/>
    <n v="2590.75"/>
    <x v="8"/>
  </r>
  <r>
    <s v="Epsilon_Group"/>
    <d v="2022-06-17T00:00:00"/>
    <d v="2022-07-06T00:00:00"/>
    <x v="2"/>
    <s v="Pending"/>
    <n v="1463"/>
    <n v="101.23"/>
    <n v="86.17"/>
    <n v="43"/>
    <s v="Yes"/>
    <n v="19"/>
    <s v="Delayed"/>
    <n v="22032.780000000002"/>
    <x v="17"/>
  </r>
  <r>
    <s v="Beta_Supplies"/>
    <d v="2023-04-19T00:00:00"/>
    <d v="2023-04-26T00:00:00"/>
    <x v="3"/>
    <s v="Delivered"/>
    <n v="615"/>
    <n v="78.3"/>
    <n v="73.680000000000007"/>
    <n v="69"/>
    <s v="Yes"/>
    <n v="7"/>
    <s v="On Time"/>
    <n v="2841.2999999999943"/>
    <x v="16"/>
  </r>
  <r>
    <s v="Gamma_Co"/>
    <d v="2023-01-24T00:00:00"/>
    <d v="2023-02-11T00:00:00"/>
    <x v="4"/>
    <s v="Delivered"/>
    <n v="1179"/>
    <n v="61.74"/>
    <n v="56.28"/>
    <m/>
    <s v="Yes"/>
    <n v="18"/>
    <s v="Delayed"/>
    <n v="6437.3400000000011"/>
    <x v="19"/>
  </r>
  <r>
    <s v="Alpha_Inc"/>
    <d v="2022-10-04T00:00:00"/>
    <d v="2022-10-09T00:00:00"/>
    <x v="4"/>
    <s v="Partially Delivered"/>
    <n v="1845"/>
    <n v="39.56"/>
    <n v="37.630000000000003"/>
    <n v="45"/>
    <s v="Yes"/>
    <n v="5"/>
    <s v="On Time"/>
    <n v="3560.8499999999995"/>
    <x v="3"/>
  </r>
  <r>
    <s v="Epsilon_Group"/>
    <d v="2023-12-06T00:00:00"/>
    <d v="2023-12-09T00:00:00"/>
    <x v="1"/>
    <s v="Partially Delivered"/>
    <n v="1550"/>
    <n v="79.86"/>
    <n v="69.569999999999993"/>
    <n v="32"/>
    <s v="No"/>
    <n v="3"/>
    <s v="On Time"/>
    <n v="15949.500000000009"/>
    <x v="15"/>
  </r>
  <r>
    <s v="Delta_Logistics"/>
    <d v="2023-07-25T00:00:00"/>
    <d v="2023-08-04T00:00:00"/>
    <x v="2"/>
    <s v="Delivered"/>
    <n v="752"/>
    <n v="26.85"/>
    <n v="24.37"/>
    <m/>
    <s v="No"/>
    <n v="10"/>
    <s v="Delayed"/>
    <n v="1864.9600000000003"/>
    <x v="8"/>
  </r>
  <r>
    <s v="Epsilon_Group"/>
    <d v="2022-08-13T00:00:00"/>
    <d v="2022-09-01T00:00:00"/>
    <x v="4"/>
    <s v="Delivered"/>
    <n v="451"/>
    <n v="95.2"/>
    <n v="90.07"/>
    <n v="21"/>
    <s v="Yes"/>
    <n v="19"/>
    <s v="Delayed"/>
    <n v="2313.6300000000042"/>
    <x v="5"/>
  </r>
  <r>
    <s v="Beta_Supplies"/>
    <d v="2022-11-29T00:00:00"/>
    <d v="2022-12-14T00:00:00"/>
    <x v="1"/>
    <s v="Pending"/>
    <n v="1629"/>
    <n v="100.26"/>
    <n v="86.44"/>
    <n v="187"/>
    <s v="No"/>
    <n v="15"/>
    <s v="Delayed"/>
    <n v="22512.780000000013"/>
    <x v="21"/>
  </r>
  <r>
    <s v="Alpha_Inc"/>
    <d v="2022-02-27T00:00:00"/>
    <d v="2022-02-22T00:00:00"/>
    <x v="0"/>
    <s v="Delivered"/>
    <n v="211"/>
    <n v="75.69"/>
    <n v="65.400000000000006"/>
    <n v="2"/>
    <s v="Yes"/>
    <n v="-5"/>
    <s v="On Time"/>
    <n v="2171.1899999999982"/>
    <x v="20"/>
  </r>
  <r>
    <s v="Gamma_Co"/>
    <d v="2022-02-02T00:00:00"/>
    <d v="2022-02-18T00:00:00"/>
    <x v="3"/>
    <s v="Delivered"/>
    <n v="1045"/>
    <n v="47.88"/>
    <n v="44.65"/>
    <n v="69"/>
    <s v="Yes"/>
    <n v="16"/>
    <s v="Delayed"/>
    <n v="3375.350000000004"/>
    <x v="20"/>
  </r>
  <r>
    <s v="Delta_Logistics"/>
    <d v="2022-11-20T00:00:00"/>
    <d v="2022-12-10T00:00:00"/>
    <x v="1"/>
    <s v="Delivered"/>
    <n v="319"/>
    <n v="98.64"/>
    <n v="89.15"/>
    <n v="57"/>
    <s v="Yes"/>
    <n v="20"/>
    <s v="Delayed"/>
    <n v="3027.3099999999986"/>
    <x v="21"/>
  </r>
  <r>
    <s v="Epsilon_Group"/>
    <d v="2023-02-15T00:00:00"/>
    <d v="2023-03-01T00:00:00"/>
    <x v="0"/>
    <s v="Partially Delivered"/>
    <n v="1936"/>
    <n v="93.66"/>
    <n v="92.24"/>
    <n v="58"/>
    <s v="Yes"/>
    <n v="14"/>
    <s v="Delayed"/>
    <n v="2749.1200000000035"/>
    <x v="22"/>
  </r>
  <r>
    <s v="Delta_Logistics"/>
    <d v="2022-10-02T00:00:00"/>
    <d v="2022-10-22T00:00:00"/>
    <x v="1"/>
    <s v="Cancelled"/>
    <n v="865"/>
    <n v="14.7"/>
    <n v="13.14"/>
    <n v="135"/>
    <s v="No"/>
    <n v="20"/>
    <s v="Delayed"/>
    <n v="1349.399999999999"/>
    <x v="3"/>
  </r>
  <r>
    <s v="Epsilon_Group"/>
    <d v="2022-03-09T00:00:00"/>
    <d v="2022-03-12T00:00:00"/>
    <x v="4"/>
    <s v="Delivered"/>
    <n v="1344"/>
    <n v="12.5"/>
    <n v="10.87"/>
    <n v="44"/>
    <s v="Yes"/>
    <n v="3"/>
    <s v="On Time"/>
    <n v="2190.7200000000012"/>
    <x v="9"/>
  </r>
  <r>
    <s v="Delta_Logistics"/>
    <d v="2022-08-05T00:00:00"/>
    <d v="2022-08-24T00:00:00"/>
    <x v="3"/>
    <s v="Pending"/>
    <n v="505"/>
    <n v="45.42"/>
    <n v="40.369999999999997"/>
    <n v="62"/>
    <s v="Yes"/>
    <n v="19"/>
    <s v="Delayed"/>
    <n v="2550.2500000000023"/>
    <x v="5"/>
  </r>
  <r>
    <s v="Beta_Supplies"/>
    <d v="2023-08-04T00:00:00"/>
    <d v="2023-08-05T00:00:00"/>
    <x v="2"/>
    <s v="Delivered"/>
    <n v="1535"/>
    <n v="90.83"/>
    <n v="78.28"/>
    <n v="151"/>
    <s v="No"/>
    <n v="1"/>
    <s v="On Time"/>
    <n v="19264.249999999996"/>
    <x v="10"/>
  </r>
  <r>
    <s v="Delta_Logistics"/>
    <d v="2022-08-06T00:00:00"/>
    <d v="2022-08-15T00:00:00"/>
    <x v="3"/>
    <s v="Pending"/>
    <n v="1325"/>
    <n v="24.36"/>
    <n v="22.75"/>
    <n v="206"/>
    <s v="Yes"/>
    <n v="9"/>
    <s v="Delayed"/>
    <n v="2133.2499999999991"/>
    <x v="5"/>
  </r>
  <r>
    <s v="Gamma_Co"/>
    <d v="2023-11-03T00:00:00"/>
    <d v="2023-11-09T00:00:00"/>
    <x v="3"/>
    <s v="Delivered"/>
    <n v="1066"/>
    <n v="70.45"/>
    <n v="65.88"/>
    <n v="56"/>
    <s v="No"/>
    <n v="6"/>
    <s v="On Time"/>
    <n v="4871.6200000000081"/>
    <x v="7"/>
  </r>
  <r>
    <s v="Beta_Supplies"/>
    <d v="2023-05-27T00:00:00"/>
    <d v="2023-06-11T00:00:00"/>
    <x v="3"/>
    <s v="Delivered"/>
    <n v="1775"/>
    <n v="47.82"/>
    <n v="45.86"/>
    <n v="180"/>
    <s v="Yes"/>
    <n v="15"/>
    <s v="Delayed"/>
    <n v="3479.0000000000014"/>
    <x v="23"/>
  </r>
  <r>
    <s v="Beta_Supplies"/>
    <d v="2023-10-21T00:00:00"/>
    <d v="2023-11-09T00:00:00"/>
    <x v="4"/>
    <s v="Delivered"/>
    <n v="1798"/>
    <n v="94.8"/>
    <n v="91.83"/>
    <m/>
    <s v="Yes"/>
    <n v="19"/>
    <s v="Delayed"/>
    <n v="5340.0599999999977"/>
    <x v="0"/>
  </r>
  <r>
    <s v="Alpha_Inc"/>
    <d v="2023-04-15T00:00:00"/>
    <d v="2023-05-01T00:00:00"/>
    <x v="1"/>
    <s v="Delivered"/>
    <n v="769"/>
    <n v="91.86"/>
    <n v="86.55"/>
    <n v="17"/>
    <s v="Yes"/>
    <n v="16"/>
    <s v="Delayed"/>
    <n v="4083.3900000000017"/>
    <x v="16"/>
  </r>
  <r>
    <s v="Delta_Logistics"/>
    <d v="2022-09-29T00:00:00"/>
    <d v="2022-10-13T00:00:00"/>
    <x v="2"/>
    <s v="Delivered"/>
    <n v="387"/>
    <n v="49.23"/>
    <n v="45.41"/>
    <n v="61"/>
    <s v="Yes"/>
    <n v="14"/>
    <s v="Delayed"/>
    <n v="1478.3400000000001"/>
    <x v="4"/>
  </r>
  <r>
    <s v="Epsilon_Group"/>
    <d v="2022-05-23T00:00:00"/>
    <d v="2022-05-27T00:00:00"/>
    <x v="1"/>
    <s v="Delivered"/>
    <n v="928"/>
    <n v="35.299999999999997"/>
    <n v="32.520000000000003"/>
    <n v="26"/>
    <s v="Yes"/>
    <n v="4"/>
    <s v="On Time"/>
    <n v="2579.8399999999947"/>
    <x v="6"/>
  </r>
  <r>
    <s v="Alpha_Inc"/>
    <d v="2022-09-10T00:00:00"/>
    <d v="2022-09-21T00:00:00"/>
    <x v="2"/>
    <s v="Partially Delivered"/>
    <n v="1126"/>
    <n v="15.68"/>
    <n v="14.97"/>
    <n v="27"/>
    <s v="Yes"/>
    <n v="11"/>
    <s v="Delayed"/>
    <n v="799.45999999999901"/>
    <x v="4"/>
  </r>
  <r>
    <s v="Beta_Supplies"/>
    <d v="2023-07-29T00:00:00"/>
    <d v="2023-08-14T00:00:00"/>
    <x v="3"/>
    <s v="Cancelled"/>
    <n v="841"/>
    <n v="95.73"/>
    <n v="85.33"/>
    <n v="81"/>
    <s v="Yes"/>
    <n v="16"/>
    <s v="Delayed"/>
    <n v="8746.4000000000051"/>
    <x v="8"/>
  </r>
  <r>
    <s v="Beta_Supplies"/>
    <d v="2023-07-06T00:00:00"/>
    <d v="2023-07-19T00:00:00"/>
    <x v="4"/>
    <s v="Delivered"/>
    <n v="1995"/>
    <n v="90.65"/>
    <n v="77.75"/>
    <n v="206"/>
    <s v="Yes"/>
    <n v="13"/>
    <s v="Delayed"/>
    <n v="25735.500000000011"/>
    <x v="8"/>
  </r>
  <r>
    <s v="Alpha_Inc"/>
    <d v="2022-09-27T00:00:00"/>
    <d v="2022-10-15T00:00:00"/>
    <x v="3"/>
    <s v="Delivered"/>
    <n v="266"/>
    <n v="103.97"/>
    <n v="101.44"/>
    <n v="6"/>
    <s v="Yes"/>
    <n v="18"/>
    <s v="Delayed"/>
    <n v="672.98000000000025"/>
    <x v="4"/>
  </r>
  <r>
    <s v="Alpha_Inc"/>
    <d v="2023-08-22T00:00:00"/>
    <d v="2023-08-25T00:00:00"/>
    <x v="3"/>
    <s v="Cancelled"/>
    <n v="813"/>
    <n v="109.17"/>
    <n v="107.39"/>
    <n v="14"/>
    <s v="Yes"/>
    <n v="3"/>
    <s v="On Time"/>
    <n v="1447.140000000001"/>
    <x v="10"/>
  </r>
  <r>
    <s v="Epsilon_Group"/>
    <d v="2023-03-15T00:00:00"/>
    <d v="2023-03-26T00:00:00"/>
    <x v="4"/>
    <s v="Delivered"/>
    <n v="237"/>
    <n v="64.19"/>
    <n v="59.01"/>
    <n v="7"/>
    <s v="Yes"/>
    <n v="11"/>
    <s v="Delayed"/>
    <n v="1227.6599999999999"/>
    <x v="11"/>
  </r>
  <r>
    <s v="Alpha_Inc"/>
    <d v="2023-08-21T00:00:00"/>
    <d v="2023-09-03T00:00:00"/>
    <x v="0"/>
    <s v="Cancelled"/>
    <n v="429"/>
    <n v="86.73"/>
    <n v="75.09"/>
    <n v="9"/>
    <s v="Yes"/>
    <n v="13"/>
    <s v="Delayed"/>
    <n v="4993.5600000000004"/>
    <x v="10"/>
  </r>
  <r>
    <s v="Delta_Logistics"/>
    <d v="2023-02-13T00:00:00"/>
    <d v="2023-02-14T00:00:00"/>
    <x v="2"/>
    <s v="Delivered"/>
    <n v="542"/>
    <n v="101.21"/>
    <n v="93.11"/>
    <n v="78"/>
    <s v="No"/>
    <n v="1"/>
    <s v="On Time"/>
    <n v="4390.1999999999971"/>
    <x v="22"/>
  </r>
  <r>
    <s v="Epsilon_Group"/>
    <d v="2023-01-06T00:00:00"/>
    <d v="2023-01-24T00:00:00"/>
    <x v="4"/>
    <s v="Delivered"/>
    <n v="1114"/>
    <n v="91.66"/>
    <n v="85.53"/>
    <n v="35"/>
    <s v="Yes"/>
    <n v="18"/>
    <s v="Delayed"/>
    <n v="6828.8199999999952"/>
    <x v="19"/>
  </r>
  <r>
    <s v="Alpha_Inc"/>
    <d v="2022-08-13T00:00:00"/>
    <d v="2022-08-15T00:00:00"/>
    <x v="1"/>
    <s v="Delivered"/>
    <n v="1230"/>
    <n v="33.39"/>
    <n v="30.85"/>
    <n v="26"/>
    <s v="Yes"/>
    <n v="2"/>
    <s v="On Time"/>
    <n v="3124.1999999999989"/>
    <x v="5"/>
  </r>
  <r>
    <s v="Beta_Supplies"/>
    <d v="2022-05-22T00:00:00"/>
    <d v="2022-06-03T00:00:00"/>
    <x v="1"/>
    <s v="Delivered"/>
    <n v="64"/>
    <n v="51.56"/>
    <n v="50.88"/>
    <n v="5"/>
    <s v="Yes"/>
    <n v="12"/>
    <s v="Delayed"/>
    <n v="43.519999999999982"/>
    <x v="6"/>
  </r>
  <r>
    <s v="Alpha_Inc"/>
    <d v="2023-06-06T00:00:00"/>
    <d v="2023-06-22T00:00:00"/>
    <x v="1"/>
    <s v="Delivered"/>
    <n v="1886"/>
    <n v="23.46"/>
    <n v="23.18"/>
    <m/>
    <s v="Yes"/>
    <n v="16"/>
    <s v="Delayed"/>
    <n v="528.0800000000022"/>
    <x v="12"/>
  </r>
  <r>
    <s v="Delta_Logistics"/>
    <d v="2023-05-21T00:00:00"/>
    <d v="2023-05-23T00:00:00"/>
    <x v="0"/>
    <s v="Delivered"/>
    <n v="114"/>
    <n v="103.53"/>
    <n v="101.54"/>
    <n v="14"/>
    <s v="Yes"/>
    <n v="2"/>
    <s v="On Time"/>
    <n v="226.85999999999942"/>
    <x v="23"/>
  </r>
  <r>
    <s v="Delta_Logistics"/>
    <d v="2022-04-04T00:00:00"/>
    <d v="2022-04-22T00:00:00"/>
    <x v="4"/>
    <s v="Cancelled"/>
    <n v="1930"/>
    <n v="65.52"/>
    <n v="56.9"/>
    <n v="282"/>
    <s v="Yes"/>
    <n v="18"/>
    <s v="Delayed"/>
    <n v="16636.599999999995"/>
    <x v="1"/>
  </r>
  <r>
    <s v="Beta_Supplies"/>
    <d v="2022-02-18T00:00:00"/>
    <d v="2022-02-28T00:00:00"/>
    <x v="0"/>
    <s v="Pending"/>
    <n v="1912"/>
    <n v="30.73"/>
    <n v="29.82"/>
    <n v="191"/>
    <s v="Yes"/>
    <n v="10"/>
    <s v="Delayed"/>
    <n v="1739.9200000000003"/>
    <x v="20"/>
  </r>
  <r>
    <s v="Epsilon_Group"/>
    <d v="2022-04-23T00:00:00"/>
    <d v="2022-05-09T00:00:00"/>
    <x v="1"/>
    <s v="Delivered"/>
    <n v="570"/>
    <n v="71.510000000000005"/>
    <n v="66.47"/>
    <m/>
    <s v="Yes"/>
    <n v="16"/>
    <s v="Delayed"/>
    <n v="2872.8000000000034"/>
    <x v="1"/>
  </r>
  <r>
    <s v="Beta_Supplies"/>
    <d v="2022-06-06T00:00:00"/>
    <d v="2022-06-26T00:00:00"/>
    <x v="3"/>
    <s v="Delivered"/>
    <n v="1417"/>
    <n v="67.27"/>
    <n v="60.62"/>
    <m/>
    <s v="Yes"/>
    <n v="20"/>
    <s v="Delayed"/>
    <n v="9423.0499999999975"/>
    <x v="17"/>
  </r>
  <r>
    <s v="Alpha_Inc"/>
    <d v="2023-10-05T00:00:00"/>
    <d v="2023-10-11T00:00:00"/>
    <x v="3"/>
    <s v="Delivered"/>
    <n v="1202"/>
    <n v="46.67"/>
    <n v="44.13"/>
    <n v="21"/>
    <s v="No"/>
    <n v="6"/>
    <s v="On Time"/>
    <n v="3053.079999999999"/>
    <x v="0"/>
  </r>
  <r>
    <s v="Beta_Supplies"/>
    <d v="2022-06-13T00:00:00"/>
    <d v="2022-06-14T00:00:00"/>
    <x v="0"/>
    <s v="Delivered"/>
    <n v="697"/>
    <n v="20.73"/>
    <n v="19.829999999999998"/>
    <n v="78"/>
    <s v="No"/>
    <n v="1"/>
    <s v="On Time"/>
    <n v="627.30000000000143"/>
    <x v="17"/>
  </r>
  <r>
    <s v="Epsilon_Group"/>
    <d v="2023-11-28T00:00:00"/>
    <d v="2023-12-01T00:00:00"/>
    <x v="1"/>
    <s v="Delivered"/>
    <n v="1545"/>
    <n v="78.19"/>
    <n v="76.91"/>
    <n v="42"/>
    <s v="Yes"/>
    <n v="3"/>
    <s v="On Time"/>
    <n v="1977.6000000000017"/>
    <x v="7"/>
  </r>
  <r>
    <s v="Gamma_Co"/>
    <d v="2023-03-09T00:00:00"/>
    <d v="2023-03-13T00:00:00"/>
    <x v="1"/>
    <s v="Partially Delivered"/>
    <n v="1136"/>
    <n v="60.81"/>
    <n v="58.25"/>
    <n v="62"/>
    <s v="Yes"/>
    <n v="4"/>
    <s v="On Time"/>
    <n v="2908.1600000000026"/>
    <x v="11"/>
  </r>
  <r>
    <s v="Beta_Supplies"/>
    <d v="2023-09-03T00:00:00"/>
    <d v="2023-09-07T00:00:00"/>
    <x v="1"/>
    <s v="Delivered"/>
    <n v="1212"/>
    <n v="87.46"/>
    <n v="74.55"/>
    <n v="118"/>
    <s v="No"/>
    <n v="4"/>
    <s v="On Time"/>
    <n v="15646.919999999996"/>
    <x v="13"/>
  </r>
  <r>
    <s v="Epsilon_Group"/>
    <d v="2022-03-07T00:00:00"/>
    <d v="2022-03-12T00:00:00"/>
    <x v="1"/>
    <s v="Delivered"/>
    <n v="1572"/>
    <n v="57.38"/>
    <n v="49.32"/>
    <n v="40"/>
    <s v="Yes"/>
    <n v="5"/>
    <s v="On Time"/>
    <n v="12670.320000000003"/>
    <x v="9"/>
  </r>
  <r>
    <s v="Gamma_Co"/>
    <d v="2023-01-30T00:00:00"/>
    <d v="2023-02-09T00:00:00"/>
    <x v="4"/>
    <s v="Delivered"/>
    <n v="642"/>
    <n v="91.9"/>
    <n v="81.489999999999995"/>
    <n v="26"/>
    <s v="Yes"/>
    <n v="10"/>
    <s v="Delayed"/>
    <n v="6683.2200000000066"/>
    <x v="19"/>
  </r>
  <r>
    <s v="Epsilon_Group"/>
    <d v="2023-01-26T00:00:00"/>
    <d v="2023-02-04T00:00:00"/>
    <x v="0"/>
    <s v="Delivered"/>
    <n v="441"/>
    <n v="63.25"/>
    <n v="54.12"/>
    <n v="16"/>
    <s v="Yes"/>
    <n v="9"/>
    <s v="Delayed"/>
    <n v="4026.3300000000013"/>
    <x v="19"/>
  </r>
  <r>
    <s v="Epsilon_Group"/>
    <d v="2023-09-03T00:00:00"/>
    <d v="2023-09-19T00:00:00"/>
    <x v="0"/>
    <s v="Delivered"/>
    <n v="1748"/>
    <n v="66.53"/>
    <n v="57.11"/>
    <m/>
    <s v="Yes"/>
    <n v="16"/>
    <s v="Delayed"/>
    <n v="16466.160000000003"/>
    <x v="13"/>
  </r>
  <r>
    <s v="Beta_Supplies"/>
    <d v="2023-06-26T00:00:00"/>
    <d v="2023-07-14T00:00:00"/>
    <x v="3"/>
    <s v="Delivered"/>
    <n v="338"/>
    <n v="50.25"/>
    <n v="46.28"/>
    <n v="49"/>
    <s v="No"/>
    <n v="18"/>
    <s v="Delayed"/>
    <n v="1341.8599999999997"/>
    <x v="12"/>
  </r>
  <r>
    <s v="Gamma_Co"/>
    <d v="2022-09-15T00:00:00"/>
    <d v="2022-09-22T00:00:00"/>
    <x v="0"/>
    <s v="Delivered"/>
    <n v="428"/>
    <n v="22.94"/>
    <n v="21.52"/>
    <n v="26"/>
    <s v="Yes"/>
    <n v="7"/>
    <s v="On Time"/>
    <n v="607.76000000000067"/>
    <x v="4"/>
  </r>
  <r>
    <s v="Epsilon_Group"/>
    <d v="2022-01-12T00:00:00"/>
    <d v="2022-01-17T00:00:00"/>
    <x v="0"/>
    <s v="Delivered"/>
    <n v="1563"/>
    <n v="77.959999999999994"/>
    <n v="70.8"/>
    <n v="41"/>
    <s v="Yes"/>
    <n v="5"/>
    <s v="On Time"/>
    <n v="11191.079999999994"/>
    <x v="2"/>
  </r>
  <r>
    <s v="Beta_Supplies"/>
    <d v="2023-11-28T00:00:00"/>
    <d v="2023-12-07T00:00:00"/>
    <x v="0"/>
    <s v="Delivered"/>
    <n v="280"/>
    <n v="73.069999999999993"/>
    <n v="69.290000000000006"/>
    <n v="30"/>
    <s v="Yes"/>
    <n v="9"/>
    <s v="Delayed"/>
    <n v="1058.3999999999965"/>
    <x v="7"/>
  </r>
  <r>
    <s v="Delta_Logistics"/>
    <d v="2022-04-28T00:00:00"/>
    <d v="2022-05-12T00:00:00"/>
    <x v="3"/>
    <s v="Delivered"/>
    <n v="1067"/>
    <n v="74.47"/>
    <n v="64.16"/>
    <m/>
    <s v="No"/>
    <n v="14"/>
    <s v="Delayed"/>
    <n v="11000.770000000002"/>
    <x v="1"/>
  </r>
  <r>
    <s v="Gamma_Co"/>
    <d v="2023-11-30T00:00:00"/>
    <d v="2023-12-17T00:00:00"/>
    <x v="4"/>
    <s v="Pending"/>
    <n v="90"/>
    <n v="32.380000000000003"/>
    <n v="29.96"/>
    <n v="7"/>
    <s v="Yes"/>
    <n v="17"/>
    <s v="Delayed"/>
    <n v="217.80000000000015"/>
    <x v="7"/>
  </r>
  <r>
    <s v="Gamma_Co"/>
    <d v="2023-07-04T00:00:00"/>
    <d v="2023-07-05T00:00:00"/>
    <x v="3"/>
    <s v="Delivered"/>
    <n v="1101"/>
    <n v="24.28"/>
    <n v="22.73"/>
    <n v="59"/>
    <s v="No"/>
    <n v="1"/>
    <s v="On Time"/>
    <n v="1706.5500000000009"/>
    <x v="8"/>
  </r>
  <r>
    <s v="Alpha_Inc"/>
    <d v="2022-10-01T00:00:00"/>
    <d v="2022-10-11T00:00:00"/>
    <x v="3"/>
    <s v="Delivered"/>
    <n v="184"/>
    <n v="11.82"/>
    <n v="10.51"/>
    <n v="4"/>
    <s v="Yes"/>
    <n v="10"/>
    <s v="Delayed"/>
    <n v="241.04000000000008"/>
    <x v="3"/>
  </r>
  <r>
    <s v="Epsilon_Group"/>
    <d v="2023-10-19T00:00:00"/>
    <d v="2023-11-07T00:00:00"/>
    <x v="4"/>
    <s v="Delivered"/>
    <n v="250"/>
    <n v="45.92"/>
    <n v="41.02"/>
    <n v="3"/>
    <s v="Yes"/>
    <n v="19"/>
    <s v="Delayed"/>
    <n v="1224.9999999999995"/>
    <x v="0"/>
  </r>
  <r>
    <s v="Beta_Supplies"/>
    <d v="2022-04-25T00:00:00"/>
    <d v="2022-04-30T00:00:00"/>
    <x v="4"/>
    <s v="Delivered"/>
    <n v="829"/>
    <n v="45.98"/>
    <n v="40.39"/>
    <m/>
    <s v="Yes"/>
    <n v="5"/>
    <s v="On Time"/>
    <n v="4634.1099999999969"/>
    <x v="1"/>
  </r>
  <r>
    <s v="Delta_Logistics"/>
    <d v="2022-10-28T00:00:00"/>
    <d v="2022-11-13T00:00:00"/>
    <x v="3"/>
    <s v="Delivered"/>
    <n v="979"/>
    <n v="51.59"/>
    <n v="49.69"/>
    <n v="148"/>
    <s v="Yes"/>
    <n v="16"/>
    <s v="Delayed"/>
    <n v="1860.1000000000056"/>
    <x v="3"/>
  </r>
  <r>
    <s v="Epsilon_Group"/>
    <d v="2023-03-22T00:00:00"/>
    <d v="2023-04-09T00:00:00"/>
    <x v="4"/>
    <s v="Partially Delivered"/>
    <n v="1106"/>
    <n v="97.77"/>
    <n v="90.45"/>
    <n v="31"/>
    <s v="Yes"/>
    <n v="18"/>
    <s v="Delayed"/>
    <n v="8095.9199999999928"/>
    <x v="11"/>
  </r>
  <r>
    <s v="Delta_Logistics"/>
    <d v="2022-06-11T00:00:00"/>
    <d v="2022-06-24T00:00:00"/>
    <x v="0"/>
    <s v="Pending"/>
    <n v="1121"/>
    <n v="42.38"/>
    <n v="38.340000000000003"/>
    <n v="152"/>
    <s v="Yes"/>
    <n v="13"/>
    <s v="Delayed"/>
    <n v="4528.8399999999992"/>
    <x v="17"/>
  </r>
  <r>
    <s v="Alpha_Inc"/>
    <d v="2023-04-10T00:00:00"/>
    <d v="2023-04-21T00:00:00"/>
    <x v="0"/>
    <s v="Delivered"/>
    <n v="552"/>
    <n v="60.48"/>
    <n v="56.78"/>
    <n v="10"/>
    <s v="Yes"/>
    <n v="11"/>
    <s v="Delayed"/>
    <n v="2042.3999999999976"/>
    <x v="16"/>
  </r>
  <r>
    <s v="Gamma_Co"/>
    <d v="2022-01-04T00:00:00"/>
    <d v="2022-01-12T00:00:00"/>
    <x v="2"/>
    <s v="Delivered"/>
    <n v="456"/>
    <n v="80.53"/>
    <n v="77.86"/>
    <n v="26"/>
    <s v="Yes"/>
    <n v="8"/>
    <s v="Delayed"/>
    <n v="1217.5200000000009"/>
    <x v="2"/>
  </r>
  <r>
    <s v="Delta_Logistics"/>
    <d v="2022-09-27T00:00:00"/>
    <d v="2022-10-05T00:00:00"/>
    <x v="2"/>
    <s v="Delivered"/>
    <n v="1647"/>
    <n v="47.52"/>
    <n v="44.92"/>
    <m/>
    <s v="Yes"/>
    <n v="8"/>
    <s v="Delayed"/>
    <n v="4282.2000000000025"/>
    <x v="4"/>
  </r>
  <r>
    <s v="Epsilon_Group"/>
    <d v="2023-05-28T00:00:00"/>
    <d v="2023-06-11T00:00:00"/>
    <x v="4"/>
    <s v="Pending"/>
    <n v="1801"/>
    <n v="71.27"/>
    <n v="61.24"/>
    <n v="43"/>
    <s v="Yes"/>
    <n v="14"/>
    <s v="Delayed"/>
    <n v="18064.029999999988"/>
    <x v="23"/>
  </r>
  <r>
    <s v="Gamma_Co"/>
    <d v="2022-07-02T00:00:00"/>
    <d v="2022-07-18T00:00:00"/>
    <x v="4"/>
    <s v="Delivered"/>
    <n v="854"/>
    <n v="90.24"/>
    <n v="85.53"/>
    <m/>
    <s v="Yes"/>
    <n v="16"/>
    <s v="Delayed"/>
    <n v="4022.3399999999947"/>
    <x v="14"/>
  </r>
  <r>
    <s v="Delta_Logistics"/>
    <d v="2023-06-04T00:00:00"/>
    <d v="2023-06-17T00:00:00"/>
    <x v="4"/>
    <s v="Delivered"/>
    <n v="148"/>
    <n v="103.57"/>
    <n v="98.62"/>
    <n v="23"/>
    <s v="No"/>
    <n v="13"/>
    <s v="Delayed"/>
    <n v="732.59999999999832"/>
    <x v="12"/>
  </r>
  <r>
    <s v="Delta_Logistics"/>
    <d v="2022-04-19T00:00:00"/>
    <d v="2022-04-24T00:00:00"/>
    <x v="1"/>
    <s v="Delivered"/>
    <n v="733"/>
    <n v="23.59"/>
    <n v="22.85"/>
    <n v="92"/>
    <s v="Yes"/>
    <n v="5"/>
    <s v="On Time"/>
    <n v="542.41999999999882"/>
    <x v="1"/>
  </r>
  <r>
    <s v="Beta_Supplies"/>
    <d v="2023-10-03T00:00:00"/>
    <d v="2023-10-05T00:00:00"/>
    <x v="3"/>
    <s v="Delivered"/>
    <n v="1945"/>
    <n v="103.2"/>
    <n v="88.56"/>
    <m/>
    <s v="Yes"/>
    <n v="2"/>
    <s v="On Time"/>
    <n v="28474.800000000003"/>
    <x v="0"/>
  </r>
  <r>
    <s v="Gamma_Co"/>
    <d v="2022-11-02T00:00:00"/>
    <d v="2022-11-21T00:00:00"/>
    <x v="3"/>
    <s v="Delivered"/>
    <n v="775"/>
    <n v="57"/>
    <n v="49.14"/>
    <n v="48"/>
    <s v="Yes"/>
    <n v="19"/>
    <s v="Delayed"/>
    <n v="6091.5"/>
    <x v="21"/>
  </r>
  <r>
    <s v="Delta_Logistics"/>
    <d v="2023-10-17T00:00:00"/>
    <d v="2023-10-21T00:00:00"/>
    <x v="2"/>
    <s v="Delivered"/>
    <n v="1620"/>
    <n v="36.729999999999997"/>
    <n v="33.450000000000003"/>
    <n v="235"/>
    <s v="No"/>
    <n v="4"/>
    <s v="On Time"/>
    <n v="5313.5999999999904"/>
    <x v="0"/>
  </r>
  <r>
    <s v="Beta_Supplies"/>
    <d v="2023-06-04T00:00:00"/>
    <d v="2023-06-19T00:00:00"/>
    <x v="0"/>
    <s v="Delivered"/>
    <n v="1010"/>
    <n v="55.68"/>
    <n v="50.86"/>
    <m/>
    <s v="Yes"/>
    <n v="15"/>
    <s v="Delayed"/>
    <n v="4868.2000000000007"/>
    <x v="12"/>
  </r>
  <r>
    <s v="Epsilon_Group"/>
    <d v="2023-09-16T00:00:00"/>
    <d v="2023-10-01T00:00:00"/>
    <x v="0"/>
    <s v="Delivered"/>
    <n v="1812"/>
    <n v="108.02"/>
    <n v="101.02"/>
    <n v="51"/>
    <s v="Yes"/>
    <n v="15"/>
    <s v="Delayed"/>
    <n v="12684"/>
    <x v="13"/>
  </r>
  <r>
    <s v="Delta_Logistics"/>
    <d v="2022-07-23T00:00:00"/>
    <d v="2022-07-28T00:00:00"/>
    <x v="0"/>
    <s v="Delivered"/>
    <n v="662"/>
    <n v="55.97"/>
    <n v="50"/>
    <n v="100"/>
    <s v="Yes"/>
    <n v="5"/>
    <s v="On Time"/>
    <n v="3952.1399999999994"/>
    <x v="14"/>
  </r>
  <r>
    <s v="Beta_Supplies"/>
    <d v="2022-06-06T00:00:00"/>
    <d v="2022-06-11T00:00:00"/>
    <x v="0"/>
    <s v="Pending"/>
    <n v="1535"/>
    <n v="40.58"/>
    <n v="38.71"/>
    <n v="165"/>
    <s v="Yes"/>
    <n v="5"/>
    <s v="On Time"/>
    <n v="2870.4499999999962"/>
    <x v="17"/>
  </r>
  <r>
    <s v="Beta_Supplies"/>
    <d v="2023-01-18T00:00:00"/>
    <d v="2023-01-27T00:00:00"/>
    <x v="3"/>
    <s v="Delivered"/>
    <n v="692"/>
    <n v="71.03"/>
    <n v="67.739999999999995"/>
    <n v="70"/>
    <s v="Yes"/>
    <n v="9"/>
    <s v="Delayed"/>
    <n v="2276.6800000000044"/>
    <x v="19"/>
  </r>
  <r>
    <s v="Gamma_Co"/>
    <d v="2022-06-15T00:00:00"/>
    <d v="2022-06-28T00:00:00"/>
    <x v="1"/>
    <s v="Delivered"/>
    <n v="1842"/>
    <n v="32.4"/>
    <n v="28.08"/>
    <n v="96"/>
    <s v="Yes"/>
    <n v="13"/>
    <s v="Delayed"/>
    <n v="7957.4400000000005"/>
    <x v="17"/>
  </r>
  <r>
    <s v="Beta_Supplies"/>
    <d v="2023-07-07T00:00:00"/>
    <d v="2023-07-18T00:00:00"/>
    <x v="0"/>
    <s v="Cancelled"/>
    <n v="1078"/>
    <n v="18.34"/>
    <n v="17.41"/>
    <n v="102"/>
    <s v="Yes"/>
    <n v="11"/>
    <s v="Delayed"/>
    <n v="1002.5399999999997"/>
    <x v="8"/>
  </r>
  <r>
    <s v="Delta_Logistics"/>
    <d v="2023-06-28T00:00:00"/>
    <d v="2023-07-16T00:00:00"/>
    <x v="2"/>
    <s v="Delivered"/>
    <n v="1291"/>
    <n v="23.44"/>
    <n v="22.23"/>
    <m/>
    <s v="Yes"/>
    <n v="18"/>
    <s v="Delayed"/>
    <n v="1562.110000000001"/>
    <x v="12"/>
  </r>
  <r>
    <s v="Alpha_Inc"/>
    <d v="2022-01-01T00:00:00"/>
    <d v="2022-01-12T00:00:00"/>
    <x v="4"/>
    <s v="Delivered"/>
    <n v="552"/>
    <n v="21.52"/>
    <n v="18.79"/>
    <n v="13"/>
    <s v="Yes"/>
    <n v="11"/>
    <s v="Delayed"/>
    <n v="1506.9600000000003"/>
    <x v="2"/>
  </r>
  <r>
    <s v="Epsilon_Group"/>
    <d v="2023-09-06T00:00:00"/>
    <d v="2023-09-22T00:00:00"/>
    <x v="4"/>
    <s v="Delivered"/>
    <n v="816"/>
    <n v="26.04"/>
    <n v="25.61"/>
    <n v="28"/>
    <s v="Yes"/>
    <n v="16"/>
    <s v="Delayed"/>
    <n v="350.87999999999977"/>
    <x v="13"/>
  </r>
  <r>
    <s v="Delta_Logistics"/>
    <d v="2022-11-28T00:00:00"/>
    <d v="2022-11-30T00:00:00"/>
    <x v="2"/>
    <s v="Delivered"/>
    <n v="447"/>
    <n v="23.62"/>
    <n v="21.81"/>
    <n v="50"/>
    <s v="Yes"/>
    <n v="2"/>
    <s v="On Time"/>
    <n v="809.07000000000107"/>
    <x v="21"/>
  </r>
  <r>
    <s v="Delta_Logistics"/>
    <d v="2023-05-16T00:00:00"/>
    <d v="2023-05-24T00:00:00"/>
    <x v="2"/>
    <s v="Partially Delivered"/>
    <n v="920"/>
    <n v="73.09"/>
    <n v="70.14"/>
    <m/>
    <s v="Yes"/>
    <n v="8"/>
    <s v="Delayed"/>
    <n v="2714.0000000000027"/>
    <x v="23"/>
  </r>
  <r>
    <s v="Epsilon_Group"/>
    <d v="2022-01-20T00:00:00"/>
    <d v="2022-01-30T00:00:00"/>
    <x v="2"/>
    <s v="Partially Delivered"/>
    <n v="844"/>
    <n v="26.37"/>
    <n v="25.08"/>
    <n v="38"/>
    <s v="Yes"/>
    <n v="10"/>
    <s v="Delayed"/>
    <n v="1088.7600000000023"/>
    <x v="2"/>
  </r>
  <r>
    <s v="Beta_Supplies"/>
    <d v="2023-01-07T00:00:00"/>
    <d v="2023-01-21T00:00:00"/>
    <x v="4"/>
    <s v="Cancelled"/>
    <n v="256"/>
    <n v="96.15"/>
    <n v="83.44"/>
    <n v="26"/>
    <s v="Yes"/>
    <n v="14"/>
    <s v="Delayed"/>
    <n v="3253.760000000002"/>
    <x v="19"/>
  </r>
  <r>
    <s v="Beta_Supplies"/>
    <d v="2022-09-03T00:00:00"/>
    <d v="2022-09-07T00:00:00"/>
    <x v="0"/>
    <s v="Delivered"/>
    <n v="1931"/>
    <n v="72.88"/>
    <n v="64.69"/>
    <n v="187"/>
    <s v="Yes"/>
    <n v="4"/>
    <s v="On Time"/>
    <n v="15814.889999999996"/>
    <x v="4"/>
  </r>
  <r>
    <s v="Gamma_Co"/>
    <d v="2022-03-01T00:00:00"/>
    <d v="2022-03-11T00:00:00"/>
    <x v="4"/>
    <s v="Delivered"/>
    <n v="1627"/>
    <n v="25.76"/>
    <n v="25.09"/>
    <n v="74"/>
    <s v="Yes"/>
    <n v="10"/>
    <s v="Delayed"/>
    <n v="1090.0900000000029"/>
    <x v="9"/>
  </r>
  <r>
    <s v="Gamma_Co"/>
    <d v="2023-08-04T00:00:00"/>
    <d v="2023-08-06T00:00:00"/>
    <x v="1"/>
    <s v="Delivered"/>
    <n v="1534"/>
    <n v="14.98"/>
    <n v="12.79"/>
    <m/>
    <s v="Yes"/>
    <n v="2"/>
    <s v="On Time"/>
    <n v="3359.4600000000019"/>
    <x v="10"/>
  </r>
  <r>
    <s v="Alpha_Inc"/>
    <d v="2022-03-22T00:00:00"/>
    <d v="2022-04-03T00:00:00"/>
    <x v="3"/>
    <s v="Delivered"/>
    <n v="1764"/>
    <n v="25.46"/>
    <n v="24.52"/>
    <n v="46"/>
    <s v="Yes"/>
    <n v="12"/>
    <s v="Delayed"/>
    <n v="1658.1600000000024"/>
    <x v="9"/>
  </r>
  <r>
    <s v="Delta_Logistics"/>
    <d v="2022-03-29T00:00:00"/>
    <d v="2022-04-06T00:00:00"/>
    <x v="4"/>
    <s v="Delivered"/>
    <n v="1648"/>
    <n v="35.42"/>
    <n v="31.46"/>
    <m/>
    <s v="No"/>
    <n v="8"/>
    <s v="Delayed"/>
    <n v="6526.0800000000017"/>
    <x v="9"/>
  </r>
  <r>
    <s v="Gamma_Co"/>
    <d v="2023-05-13T00:00:00"/>
    <d v="2023-06-01T00:00:00"/>
    <x v="2"/>
    <s v="Delivered"/>
    <n v="913"/>
    <n v="28.01"/>
    <n v="24.06"/>
    <n v="53"/>
    <s v="Yes"/>
    <n v="19"/>
    <s v="Delayed"/>
    <n v="3606.3500000000026"/>
    <x v="23"/>
  </r>
  <r>
    <s v="Alpha_Inc"/>
    <d v="2022-03-12T00:00:00"/>
    <d v="2022-03-18T00:00:00"/>
    <x v="2"/>
    <s v="Cancelled"/>
    <n v="792"/>
    <n v="18.16"/>
    <n v="17.25"/>
    <n v="17"/>
    <s v="Yes"/>
    <n v="6"/>
    <s v="On Time"/>
    <n v="720.72000000000014"/>
    <x v="9"/>
  </r>
  <r>
    <s v="Epsilon_Group"/>
    <d v="2023-06-30T00:00:00"/>
    <d v="2023-07-03T00:00:00"/>
    <x v="0"/>
    <s v="Partially Delivered"/>
    <n v="1314"/>
    <n v="22.63"/>
    <n v="21.06"/>
    <n v="44"/>
    <s v="Yes"/>
    <n v="3"/>
    <s v="On Time"/>
    <n v="2062.9800000000005"/>
    <x v="12"/>
  </r>
  <r>
    <s v="Beta_Supplies"/>
    <d v="2022-05-09T00:00:00"/>
    <d v="2022-05-22T00:00:00"/>
    <x v="1"/>
    <s v="Delivered"/>
    <n v="613"/>
    <n v="52.5"/>
    <n v="45.19"/>
    <n v="70"/>
    <s v="Yes"/>
    <n v="13"/>
    <s v="Delayed"/>
    <n v="4481.0300000000016"/>
    <x v="6"/>
  </r>
  <r>
    <s v="Alpha_Inc"/>
    <d v="2022-05-12T00:00:00"/>
    <d v="2022-05-20T00:00:00"/>
    <x v="0"/>
    <s v="Delivered"/>
    <n v="1070"/>
    <n v="29.14"/>
    <n v="26.63"/>
    <n v="24"/>
    <s v="Yes"/>
    <n v="8"/>
    <s v="Delayed"/>
    <n v="2685.7000000000016"/>
    <x v="6"/>
  </r>
  <r>
    <s v="Gamma_Co"/>
    <d v="2023-11-07T00:00:00"/>
    <d v="2023-11-26T00:00:00"/>
    <x v="3"/>
    <s v="Partially Delivered"/>
    <n v="145"/>
    <n v="47.49"/>
    <n v="42.76"/>
    <n v="6"/>
    <s v="Yes"/>
    <n v="19"/>
    <s v="Delayed"/>
    <n v="685.85000000000059"/>
    <x v="7"/>
  </r>
  <r>
    <s v="Delta_Logistics"/>
    <d v="2023-05-02T00:00:00"/>
    <d v="2023-05-17T00:00:00"/>
    <x v="3"/>
    <s v="Delivered"/>
    <n v="1973"/>
    <n v="59.73"/>
    <n v="54.95"/>
    <n v="291"/>
    <s v="Yes"/>
    <n v="15"/>
    <s v="Delayed"/>
    <n v="9430.9399999999878"/>
    <x v="23"/>
  </r>
  <r>
    <s v="Epsilon_Group"/>
    <d v="2023-07-17T00:00:00"/>
    <d v="2023-08-01T00:00:00"/>
    <x v="0"/>
    <s v="Delivered"/>
    <n v="1807"/>
    <n v="78.63"/>
    <n v="73.08"/>
    <n v="100"/>
    <s v="Yes"/>
    <n v="15"/>
    <s v="Delayed"/>
    <n v="10028.849999999995"/>
    <x v="8"/>
  </r>
  <r>
    <s v="Epsilon_Group"/>
    <d v="2022-06-19T00:00:00"/>
    <d v="2022-06-20T00:00:00"/>
    <x v="4"/>
    <s v="Delivered"/>
    <n v="534"/>
    <n v="13.88"/>
    <n v="12.51"/>
    <n v="100"/>
    <s v="Yes"/>
    <n v="1"/>
    <s v="On Time"/>
    <n v="731.5800000000005"/>
    <x v="17"/>
  </r>
  <r>
    <s v="Alpha_Inc"/>
    <d v="2022-09-29T00:00:00"/>
    <d v="2022-10-14T00:00:00"/>
    <x v="4"/>
    <s v="Delivered"/>
    <n v="1480"/>
    <n v="85.22"/>
    <n v="75.48"/>
    <n v="100"/>
    <s v="Yes"/>
    <n v="15"/>
    <s v="Delayed"/>
    <n v="14415.199999999992"/>
    <x v="4"/>
  </r>
  <r>
    <s v="Beta_Supplies"/>
    <d v="2023-09-14T00:00:00"/>
    <d v="2023-09-20T00:00:00"/>
    <x v="0"/>
    <s v="Cancelled"/>
    <n v="798"/>
    <n v="19.09"/>
    <n v="17.760000000000002"/>
    <n v="100"/>
    <s v="Yes"/>
    <n v="6"/>
    <s v="On Time"/>
    <n v="1061.3399999999986"/>
    <x v="13"/>
  </r>
  <r>
    <s v="Epsilon_Group"/>
    <d v="2023-03-10T00:00:00"/>
    <d v="2023-03-22T00:00:00"/>
    <x v="4"/>
    <s v="Delivered"/>
    <n v="1728"/>
    <n v="94.83"/>
    <n v="90.2"/>
    <n v="100"/>
    <s v="Yes"/>
    <n v="12"/>
    <s v="Delayed"/>
    <n v="8000.6399999999921"/>
    <x v="11"/>
  </r>
  <r>
    <s v="Beta_Supplies"/>
    <d v="2023-07-07T00:00:00"/>
    <d v="2023-07-21T00:00:00"/>
    <x v="0"/>
    <s v="Delivered"/>
    <n v="590"/>
    <n v="16.89"/>
    <n v="15.56"/>
    <n v="46"/>
    <s v="No"/>
    <n v="14"/>
    <s v="Delayed"/>
    <n v="784.7"/>
    <x v="8"/>
  </r>
  <r>
    <s v="Delta_Logistics"/>
    <d v="2023-12-08T00:00:00"/>
    <d v="2023-12-23T00:00:00"/>
    <x v="2"/>
    <s v="Delivered"/>
    <n v="1109"/>
    <n v="38.93"/>
    <n v="33.33"/>
    <n v="152"/>
    <s v="Yes"/>
    <n v="15"/>
    <s v="Delayed"/>
    <n v="6210.4000000000015"/>
    <x v="15"/>
  </r>
  <r>
    <s v="Beta_Supplies"/>
    <d v="2022-07-25T00:00:00"/>
    <d v="2022-08-01T00:00:00"/>
    <x v="1"/>
    <s v="Delivered"/>
    <n v="574"/>
    <n v="85.03"/>
    <n v="82.55"/>
    <n v="54"/>
    <s v="Yes"/>
    <n v="7"/>
    <s v="On Time"/>
    <n v="1423.5200000000023"/>
    <x v="14"/>
  </r>
  <r>
    <s v="Gamma_Co"/>
    <d v="2022-11-16T00:00:00"/>
    <d v="2022-11-20T00:00:00"/>
    <x v="2"/>
    <s v="Delivered"/>
    <n v="1912"/>
    <n v="27.94"/>
    <n v="25.59"/>
    <n v="83"/>
    <s v="No"/>
    <n v="4"/>
    <s v="On Time"/>
    <n v="4493.2000000000025"/>
    <x v="21"/>
  </r>
  <r>
    <s v="Alpha_Inc"/>
    <d v="2023-02-13T00:00:00"/>
    <d v="2023-03-04T00:00:00"/>
    <x v="2"/>
    <s v="Delivered"/>
    <n v="1772"/>
    <n v="30.72"/>
    <n v="27.76"/>
    <n v="46"/>
    <s v="No"/>
    <n v="19"/>
    <s v="Delayed"/>
    <n v="5245.1199999999953"/>
    <x v="22"/>
  </r>
  <r>
    <s v="Beta_Supplies"/>
    <d v="2023-11-19T00:00:00"/>
    <d v="2023-11-29T00:00:00"/>
    <x v="0"/>
    <s v="Delivered"/>
    <n v="1316"/>
    <n v="48.11"/>
    <n v="41.9"/>
    <n v="135"/>
    <s v="Yes"/>
    <n v="10"/>
    <s v="Delayed"/>
    <n v="8172.3600000000015"/>
    <x v="7"/>
  </r>
  <r>
    <s v="Alpha_Inc"/>
    <d v="2023-01-18T00:00:00"/>
    <d v="2023-01-31T00:00:00"/>
    <x v="0"/>
    <s v="Delivered"/>
    <n v="1869"/>
    <n v="69.58"/>
    <n v="67.5"/>
    <n v="31"/>
    <s v="Yes"/>
    <n v="13"/>
    <s v="Delayed"/>
    <n v="3887.5199999999968"/>
    <x v="19"/>
  </r>
  <r>
    <s v="Delta_Logistics"/>
    <d v="2023-03-25T00:00:00"/>
    <d v="2023-04-13T00:00:00"/>
    <x v="2"/>
    <s v="Delivered"/>
    <n v="627"/>
    <n v="46.23"/>
    <n v="42.87"/>
    <m/>
    <s v="Yes"/>
    <n v="19"/>
    <s v="Delayed"/>
    <n v="2106.7199999999998"/>
    <x v="11"/>
  </r>
  <r>
    <s v="Beta_Supplies"/>
    <d v="2023-06-14T00:00:00"/>
    <d v="2023-06-16T00:00:00"/>
    <x v="3"/>
    <s v="Pending"/>
    <n v="731"/>
    <n v="56.02"/>
    <n v="54.78"/>
    <n v="70"/>
    <s v="No"/>
    <n v="2"/>
    <s v="On Time"/>
    <n v="906.44000000000142"/>
    <x v="12"/>
  </r>
  <r>
    <s v="Beta_Supplies"/>
    <d v="2022-05-04T00:00:00"/>
    <d v="2022-05-14T00:00:00"/>
    <x v="0"/>
    <s v="Delivered"/>
    <n v="1647"/>
    <n v="13.57"/>
    <n v="12.33"/>
    <n v="157"/>
    <s v="Yes"/>
    <n v="10"/>
    <s v="Delayed"/>
    <n v="2042.2800000000004"/>
    <x v="6"/>
  </r>
  <r>
    <s v="Delta_Logistics"/>
    <d v="2022-09-11T00:00:00"/>
    <d v="2022-09-19T00:00:00"/>
    <x v="1"/>
    <s v="Delivered"/>
    <n v="1062"/>
    <n v="34.03"/>
    <n v="30.46"/>
    <m/>
    <s v="Yes"/>
    <n v="8"/>
    <s v="Delayed"/>
    <n v="3791.34"/>
    <x v="4"/>
  </r>
  <r>
    <s v="Beta_Supplies"/>
    <d v="2022-08-19T00:00:00"/>
    <d v="2022-08-31T00:00:00"/>
    <x v="0"/>
    <s v="Delivered"/>
    <n v="695"/>
    <n v="76.8"/>
    <n v="69.760000000000005"/>
    <m/>
    <s v="No"/>
    <n v="12"/>
    <s v="Delayed"/>
    <n v="4892.7999999999947"/>
    <x v="5"/>
  </r>
  <r>
    <s v="Epsilon_Group"/>
    <d v="2022-03-07T00:00:00"/>
    <d v="2022-03-14T00:00:00"/>
    <x v="1"/>
    <s v="Delivered"/>
    <n v="845"/>
    <n v="91.47"/>
    <n v="86.97"/>
    <m/>
    <s v="Yes"/>
    <n v="7"/>
    <s v="On Time"/>
    <n v="3802.5"/>
    <x v="9"/>
  </r>
  <r>
    <s v="Gamma_Co"/>
    <d v="2022-12-13T00:00:00"/>
    <d v="2022-12-18T00:00:00"/>
    <x v="1"/>
    <s v="Delivered"/>
    <n v="1101"/>
    <n v="59.13"/>
    <n v="52.51"/>
    <n v="54"/>
    <s v="Yes"/>
    <n v="5"/>
    <s v="On Time"/>
    <n v="7288.6200000000053"/>
    <x v="18"/>
  </r>
  <r>
    <s v="Gamma_Co"/>
    <d v="2022-01-22T00:00:00"/>
    <d v="2022-01-24T00:00:00"/>
    <x v="3"/>
    <s v="Delivered"/>
    <n v="1693"/>
    <n v="57.89"/>
    <n v="49.84"/>
    <n v="88"/>
    <s v="Yes"/>
    <n v="2"/>
    <s v="On Time"/>
    <n v="13628.649999999996"/>
    <x v="2"/>
  </r>
  <r>
    <s v="Delta_Logistics"/>
    <d v="2023-08-26T00:00:00"/>
    <d v="2023-09-10T00:00:00"/>
    <x v="0"/>
    <s v="Cancelled"/>
    <n v="1629"/>
    <n v="21.51"/>
    <n v="19.41"/>
    <n v="250"/>
    <s v="No"/>
    <n v="15"/>
    <s v="Delayed"/>
    <n v="3420.9000000000024"/>
    <x v="10"/>
  </r>
  <r>
    <s v="Delta_Logistics"/>
    <d v="2023-07-22T00:00:00"/>
    <d v="2023-08-03T00:00:00"/>
    <x v="3"/>
    <s v="Delivered"/>
    <n v="1413"/>
    <n v="54.79"/>
    <n v="50.42"/>
    <m/>
    <s v="Yes"/>
    <n v="12"/>
    <s v="Delayed"/>
    <n v="6174.8099999999968"/>
    <x v="8"/>
  </r>
  <r>
    <s v="Epsilon_Group"/>
    <d v="2022-08-24T00:00:00"/>
    <d v="2022-08-27T00:00:00"/>
    <x v="2"/>
    <s v="Delivered"/>
    <n v="1871"/>
    <n v="59.96"/>
    <n v="58.54"/>
    <n v="47"/>
    <s v="Yes"/>
    <n v="3"/>
    <s v="On Time"/>
    <n v="2656.8200000000033"/>
    <x v="5"/>
  </r>
  <r>
    <s v="Gamma_Co"/>
    <d v="2022-08-14T00:00:00"/>
    <d v="2022-08-28T00:00:00"/>
    <x v="4"/>
    <s v="Delivered"/>
    <n v="1713"/>
    <n v="35.43"/>
    <n v="34.11"/>
    <n v="74"/>
    <s v="Yes"/>
    <n v="14"/>
    <s v="Delayed"/>
    <n v="2261.1600000000003"/>
    <x v="5"/>
  </r>
  <r>
    <s v="Gamma_Co"/>
    <d v="2022-01-08T00:00:00"/>
    <d v="2022-01-13T00:00:00"/>
    <x v="4"/>
    <s v="Delivered"/>
    <n v="1579"/>
    <n v="43.96"/>
    <n v="43.41"/>
    <n v="74"/>
    <s v="Yes"/>
    <n v="5"/>
    <s v="On Time"/>
    <n v="868.45000000000675"/>
    <x v="2"/>
  </r>
  <r>
    <s v="Gamma_Co"/>
    <d v="2022-03-14T00:00:00"/>
    <d v="2022-03-26T00:00:00"/>
    <x v="4"/>
    <s v="Delivered"/>
    <n v="1421"/>
    <n v="11.92"/>
    <n v="11.72"/>
    <n v="76"/>
    <s v="Yes"/>
    <n v="12"/>
    <s v="Delayed"/>
    <n v="284.19999999999897"/>
    <x v="9"/>
  </r>
  <r>
    <s v="Epsilon_Group"/>
    <d v="2023-12-26T00:00:00"/>
    <d v="2024-01-04T00:00:00"/>
    <x v="1"/>
    <s v="Delivered"/>
    <n v="1546"/>
    <n v="43.47"/>
    <n v="37.369999999999997"/>
    <n v="53"/>
    <s v="Yes"/>
    <n v="9"/>
    <s v="Delayed"/>
    <n v="9430.6000000000022"/>
    <x v="15"/>
  </r>
  <r>
    <s v="Delta_Logistics"/>
    <d v="2023-10-09T00:00:00"/>
    <d v="2023-10-18T00:00:00"/>
    <x v="4"/>
    <s v="Delivered"/>
    <n v="1304"/>
    <n v="32.08"/>
    <n v="29.36"/>
    <m/>
    <s v="Yes"/>
    <n v="9"/>
    <s v="Delayed"/>
    <n v="3546.8799999999983"/>
    <x v="0"/>
  </r>
  <r>
    <s v="Gamma_Co"/>
    <d v="2022-02-02T00:00:00"/>
    <d v="2022-02-13T00:00:00"/>
    <x v="1"/>
    <s v="Delivered"/>
    <n v="1450"/>
    <n v="63.74"/>
    <n v="59.11"/>
    <n v="71"/>
    <s v="Yes"/>
    <n v="11"/>
    <s v="Delayed"/>
    <n v="6713.5000000000036"/>
    <x v="20"/>
  </r>
  <r>
    <s v="Beta_Supplies"/>
    <d v="2022-12-05T00:00:00"/>
    <d v="2022-12-20T00:00:00"/>
    <x v="4"/>
    <s v="Delivered"/>
    <n v="1356"/>
    <n v="75.03"/>
    <n v="63.86"/>
    <n v="131"/>
    <s v="Yes"/>
    <n v="15"/>
    <s v="Delayed"/>
    <n v="15146.520000000002"/>
    <x v="18"/>
  </r>
  <r>
    <s v="Gamma_Co"/>
    <d v="2023-06-11T00:00:00"/>
    <d v="2023-06-19T00:00:00"/>
    <x v="2"/>
    <s v="Delivered"/>
    <n v="677"/>
    <n v="59.52"/>
    <n v="55.29"/>
    <n v="39"/>
    <s v="Yes"/>
    <n v="8"/>
    <s v="Delayed"/>
    <n v="2863.7100000000028"/>
    <x v="12"/>
  </r>
  <r>
    <s v="Delta_Logistics"/>
    <d v="2022-09-01T00:00:00"/>
    <d v="2022-09-14T00:00:00"/>
    <x v="0"/>
    <s v="Delivered"/>
    <n v="1022"/>
    <n v="18.54"/>
    <n v="16.55"/>
    <n v="150"/>
    <s v="Yes"/>
    <n v="13"/>
    <s v="Delayed"/>
    <n v="2033.7799999999984"/>
    <x v="4"/>
  </r>
  <r>
    <s v="Epsilon_Group"/>
    <d v="2023-11-17T00:00:00"/>
    <d v="2023-11-29T00:00:00"/>
    <x v="4"/>
    <s v="Delivered"/>
    <n v="1332"/>
    <n v="69.73"/>
    <n v="63.8"/>
    <n v="41"/>
    <s v="Yes"/>
    <n v="12"/>
    <s v="Delayed"/>
    <n v="7898.7600000000093"/>
    <x v="7"/>
  </r>
  <r>
    <s v="Beta_Supplies"/>
    <d v="2023-05-13T00:00:00"/>
    <d v="2023-05-26T00:00:00"/>
    <x v="3"/>
    <s v="Delivered"/>
    <n v="1432"/>
    <n v="83.26"/>
    <n v="77.67"/>
    <n v="174"/>
    <s v="Yes"/>
    <n v="13"/>
    <s v="Delayed"/>
    <n v="8004.8800000000047"/>
    <x v="23"/>
  </r>
  <r>
    <s v="Beta_Supplies"/>
    <d v="2022-08-08T00:00:00"/>
    <d v="2022-08-26T00:00:00"/>
    <x v="2"/>
    <s v="Pending"/>
    <n v="759"/>
    <n v="50.56"/>
    <n v="46.47"/>
    <n v="63"/>
    <s v="No"/>
    <n v="18"/>
    <s v="Delayed"/>
    <n v="3104.3100000000027"/>
    <x v="5"/>
  </r>
  <r>
    <s v="Alpha_Inc"/>
    <d v="2023-07-07T00:00:00"/>
    <d v="2023-07-19T00:00:00"/>
    <x v="2"/>
    <s v="Delivered"/>
    <n v="1529"/>
    <n v="23.42"/>
    <n v="22.44"/>
    <n v="30"/>
    <s v="Yes"/>
    <n v="12"/>
    <s v="Delayed"/>
    <n v="1498.4200000000008"/>
    <x v="8"/>
  </r>
  <r>
    <s v="Gamma_Co"/>
    <d v="2022-05-16T00:00:00"/>
    <d v="2022-05-25T00:00:00"/>
    <x v="4"/>
    <s v="Delivered"/>
    <n v="1484"/>
    <n v="36.25"/>
    <n v="31.8"/>
    <n v="61"/>
    <s v="Yes"/>
    <n v="9"/>
    <s v="Delayed"/>
    <n v="6603.7999999999993"/>
    <x v="6"/>
  </r>
  <r>
    <s v="Epsilon_Group"/>
    <d v="2023-08-08T00:00:00"/>
    <d v="2023-08-20T00:00:00"/>
    <x v="2"/>
    <s v="Delivered"/>
    <n v="698"/>
    <n v="46.73"/>
    <n v="45.61"/>
    <n v="15"/>
    <s v="Yes"/>
    <n v="12"/>
    <s v="Delayed"/>
    <n v="781.75999999999817"/>
    <x v="10"/>
  </r>
  <r>
    <s v="Epsilon_Group"/>
    <d v="2023-08-14T00:00:00"/>
    <d v="2023-08-22T00:00:00"/>
    <x v="2"/>
    <s v="Pending"/>
    <n v="367"/>
    <n v="74.61"/>
    <n v="71.36"/>
    <n v="13"/>
    <s v="Yes"/>
    <n v="8"/>
    <s v="Delayed"/>
    <n v="1192.75"/>
    <x v="10"/>
  </r>
  <r>
    <s v="Epsilon_Group"/>
    <d v="2023-04-30T00:00:00"/>
    <d v="2023-05-20T00:00:00"/>
    <x v="0"/>
    <s v="Partially Delivered"/>
    <n v="1750"/>
    <n v="65.97"/>
    <n v="58.34"/>
    <n v="50"/>
    <s v="Yes"/>
    <n v="20"/>
    <s v="Delayed"/>
    <n v="13352.499999999993"/>
    <x v="16"/>
  </r>
  <r>
    <s v="Delta_Logistics"/>
    <d v="2022-09-06T00:00:00"/>
    <d v="2022-09-24T00:00:00"/>
    <x v="0"/>
    <s v="Partially Delivered"/>
    <n v="1298"/>
    <n v="43.73"/>
    <n v="37.21"/>
    <m/>
    <s v="No"/>
    <n v="18"/>
    <s v="Delayed"/>
    <n v="8462.9599999999955"/>
    <x v="4"/>
  </r>
  <r>
    <s v="Gamma_Co"/>
    <d v="2023-04-30T00:00:00"/>
    <d v="2023-05-20T00:00:00"/>
    <x v="2"/>
    <s v="Delivered"/>
    <n v="1892"/>
    <n v="106.2"/>
    <n v="96.37"/>
    <n v="93"/>
    <s v="Yes"/>
    <n v="20"/>
    <s v="Delayed"/>
    <n v="18598.359999999997"/>
    <x v="16"/>
  </r>
  <r>
    <s v="Beta_Supplies"/>
    <d v="2023-02-21T00:00:00"/>
    <d v="2023-02-24T00:00:00"/>
    <x v="4"/>
    <s v="Delivered"/>
    <n v="1307"/>
    <n v="68.709999999999994"/>
    <n v="60.64"/>
    <n v="141"/>
    <s v="Yes"/>
    <n v="3"/>
    <s v="On Time"/>
    <n v="10547.489999999991"/>
    <x v="22"/>
  </r>
  <r>
    <s v="Beta_Supplies"/>
    <d v="2022-07-14T00:00:00"/>
    <d v="2022-07-29T00:00:00"/>
    <x v="4"/>
    <s v="Delivered"/>
    <n v="733"/>
    <n v="32.29"/>
    <n v="29.01"/>
    <n v="78"/>
    <s v="Yes"/>
    <n v="15"/>
    <s v="Delayed"/>
    <n v="2404.2399999999984"/>
    <x v="14"/>
  </r>
  <r>
    <s v="Beta_Supplies"/>
    <d v="2022-04-10T00:00:00"/>
    <d v="2022-04-24T00:00:00"/>
    <x v="2"/>
    <s v="Delivered"/>
    <n v="1900"/>
    <n v="24.11"/>
    <n v="23.45"/>
    <n v="188"/>
    <s v="Yes"/>
    <n v="14"/>
    <s v="Delayed"/>
    <n v="1254.0000000000002"/>
    <x v="1"/>
  </r>
  <r>
    <s v="Delta_Logistics"/>
    <d v="2023-11-06T00:00:00"/>
    <d v="2023-11-08T00:00:00"/>
    <x v="1"/>
    <s v="Cancelled"/>
    <n v="1447"/>
    <n v="35.67"/>
    <n v="35.07"/>
    <n v="224"/>
    <s v="No"/>
    <n v="2"/>
    <s v="On Time"/>
    <n v="868.20000000000209"/>
    <x v="7"/>
  </r>
  <r>
    <s v="Beta_Supplies"/>
    <d v="2022-12-29T00:00:00"/>
    <d v="2023-01-14T00:00:00"/>
    <x v="0"/>
    <s v="Delivered"/>
    <n v="1681"/>
    <n v="28.26"/>
    <n v="26.62"/>
    <n v="143"/>
    <s v="Yes"/>
    <n v="16"/>
    <s v="Delayed"/>
    <n v="2756.8400000000011"/>
    <x v="18"/>
  </r>
  <r>
    <s v="Delta_Logistics"/>
    <d v="2023-03-10T00:00:00"/>
    <d v="2023-03-18T00:00:00"/>
    <x v="4"/>
    <s v="Delivered"/>
    <n v="1545"/>
    <n v="38.15"/>
    <n v="36.96"/>
    <n v="214"/>
    <s v="Yes"/>
    <n v="8"/>
    <s v="Delayed"/>
    <n v="1838.5499999999965"/>
    <x v="11"/>
  </r>
  <r>
    <s v="Epsilon_Group"/>
    <d v="2023-02-25T00:00:00"/>
    <d v="2023-03-02T00:00:00"/>
    <x v="3"/>
    <s v="Delivered"/>
    <n v="1306"/>
    <n v="27.27"/>
    <n v="25.96"/>
    <n v="39"/>
    <s v="Yes"/>
    <n v="5"/>
    <s v="On Time"/>
    <n v="1710.8599999999983"/>
    <x v="22"/>
  </r>
  <r>
    <s v="Gamma_Co"/>
    <d v="2023-04-24T00:00:00"/>
    <d v="2023-05-06T00:00:00"/>
    <x v="3"/>
    <s v="Delivered"/>
    <n v="1765"/>
    <n v="97.51"/>
    <n v="84.3"/>
    <n v="65"/>
    <s v="Yes"/>
    <n v="12"/>
    <s v="Delayed"/>
    <n v="23315.650000000012"/>
    <x v="16"/>
  </r>
  <r>
    <s v="Gamma_Co"/>
    <d v="2022-02-25T00:00:00"/>
    <d v="2022-03-15T00:00:00"/>
    <x v="2"/>
    <s v="Cancelled"/>
    <n v="1186"/>
    <n v="17.309999999999999"/>
    <n v="16"/>
    <n v="64"/>
    <s v="Yes"/>
    <n v="18"/>
    <s v="Delayed"/>
    <n v="1553.6599999999985"/>
    <x v="20"/>
  </r>
  <r>
    <s v="Delta_Logistics"/>
    <d v="2023-11-21T00:00:00"/>
    <d v="2023-11-26T00:00:00"/>
    <x v="2"/>
    <s v="Delivered"/>
    <n v="1903"/>
    <n v="63.5"/>
    <n v="56.09"/>
    <n v="254"/>
    <s v="Yes"/>
    <n v="5"/>
    <s v="On Time"/>
    <n v="14101.229999999994"/>
    <x v="7"/>
  </r>
  <r>
    <s v="Delta_Logistics"/>
    <d v="2023-11-01T00:00:00"/>
    <d v="2023-11-05T00:00:00"/>
    <x v="1"/>
    <s v="Delivered"/>
    <n v="1570"/>
    <n v="52.1"/>
    <n v="47.87"/>
    <m/>
    <s v="No"/>
    <n v="4"/>
    <s v="On Time"/>
    <n v="6641.1000000000058"/>
    <x v="7"/>
  </r>
  <r>
    <s v="Delta_Logistics"/>
    <d v="2023-10-24T00:00:00"/>
    <d v="2023-11-13T00:00:00"/>
    <x v="1"/>
    <s v="Delivered"/>
    <n v="491"/>
    <n v="108.75"/>
    <n v="93.35"/>
    <m/>
    <s v="No"/>
    <n v="20"/>
    <s v="Delayed"/>
    <n v="7561.4000000000024"/>
    <x v="0"/>
  </r>
  <r>
    <s v="Beta_Supplies"/>
    <d v="2022-04-11T00:00:00"/>
    <d v="2022-04-20T00:00:00"/>
    <x v="4"/>
    <s v="Partially Delivered"/>
    <n v="613"/>
    <n v="20.38"/>
    <n v="20.170000000000002"/>
    <n v="58"/>
    <s v="Yes"/>
    <n v="9"/>
    <s v="Delayed"/>
    <n v="128.72999999999834"/>
    <x v="1"/>
  </r>
  <r>
    <s v="Gamma_Co"/>
    <d v="2022-03-04T00:00:00"/>
    <d v="2022-03-16T00:00:00"/>
    <x v="3"/>
    <s v="Partially Delivered"/>
    <n v="1341"/>
    <n v="46.27"/>
    <n v="43.94"/>
    <n v="63"/>
    <s v="Yes"/>
    <n v="12"/>
    <s v="Delayed"/>
    <n v="3124.530000000007"/>
    <x v="9"/>
  </r>
  <r>
    <s v="Beta_Supplies"/>
    <d v="2023-02-17T00:00:00"/>
    <d v="2023-03-04T00:00:00"/>
    <x v="1"/>
    <s v="Partially Delivered"/>
    <n v="1583"/>
    <n v="103.57"/>
    <n v="89.38"/>
    <n v="164"/>
    <s v="Yes"/>
    <n v="15"/>
    <s v="Delayed"/>
    <n v="22462.769999999997"/>
    <x v="22"/>
  </r>
  <r>
    <s v="Epsilon_Group"/>
    <d v="2022-04-22T00:00:00"/>
    <d v="2022-04-26T00:00:00"/>
    <x v="1"/>
    <s v="Delivered"/>
    <n v="1459"/>
    <n v="84.79"/>
    <n v="82.72"/>
    <n v="47"/>
    <s v="Yes"/>
    <n v="4"/>
    <s v="On Time"/>
    <n v="3020.1300000000106"/>
    <x v="1"/>
  </r>
  <r>
    <s v="Beta_Supplies"/>
    <d v="2022-07-16T00:00:00"/>
    <d v="2022-07-28T00:00:00"/>
    <x v="2"/>
    <s v="Partially Delivered"/>
    <n v="1186"/>
    <n v="26.14"/>
    <n v="24.78"/>
    <n v="112"/>
    <s v="Yes"/>
    <n v="12"/>
    <s v="Delayed"/>
    <n v="1612.9599999999994"/>
    <x v="14"/>
  </r>
  <r>
    <s v="Epsilon_Group"/>
    <d v="2022-07-14T00:00:00"/>
    <d v="2022-07-23T00:00:00"/>
    <x v="1"/>
    <s v="Pending"/>
    <n v="1686"/>
    <n v="72.28"/>
    <n v="65.209999999999994"/>
    <n v="53"/>
    <s v="Yes"/>
    <n v="9"/>
    <s v="Delayed"/>
    <n v="11920.020000000013"/>
    <x v="14"/>
  </r>
  <r>
    <s v="Alpha_Inc"/>
    <d v="2023-07-04T00:00:00"/>
    <d v="2023-07-08T00:00:00"/>
    <x v="1"/>
    <s v="Delivered"/>
    <n v="1698"/>
    <n v="102.07"/>
    <n v="100.69"/>
    <n v="28"/>
    <s v="Yes"/>
    <n v="4"/>
    <s v="On Time"/>
    <n v="2343.2399999999925"/>
    <x v="8"/>
  </r>
  <r>
    <s v="Alpha_Inc"/>
    <d v="2022-05-24T00:00:00"/>
    <d v="2022-05-27T00:00:00"/>
    <x v="0"/>
    <s v="Delivered"/>
    <n v="1154"/>
    <n v="62.67"/>
    <n v="54.11"/>
    <n v="25"/>
    <s v="Yes"/>
    <n v="3"/>
    <s v="On Time"/>
    <n v="9878.2400000000034"/>
    <x v="6"/>
  </r>
  <r>
    <s v="Alpha_Inc"/>
    <d v="2023-03-09T00:00:00"/>
    <d v="2023-03-29T00:00:00"/>
    <x v="2"/>
    <s v="Cancelled"/>
    <n v="748"/>
    <n v="37.659999999999997"/>
    <n v="32.71"/>
    <m/>
    <s v="No"/>
    <n v="20"/>
    <s v="Delayed"/>
    <n v="3702.5999999999967"/>
    <x v="11"/>
  </r>
  <r>
    <s v="Alpha_Inc"/>
    <d v="2022-10-13T00:00:00"/>
    <d v="2022-10-24T00:00:00"/>
    <x v="2"/>
    <s v="Delivered"/>
    <n v="51"/>
    <n v="28.04"/>
    <n v="24.13"/>
    <n v="0"/>
    <s v="Yes"/>
    <n v="11"/>
    <s v="Delayed"/>
    <n v="199.41"/>
    <x v="3"/>
  </r>
  <r>
    <s v="Delta_Logistics"/>
    <d v="2023-04-19T00:00:00"/>
    <d v="2023-04-24T00:00:00"/>
    <x v="0"/>
    <s v="Delivered"/>
    <n v="691"/>
    <n v="42.07"/>
    <n v="39.1"/>
    <n v="106"/>
    <s v="Yes"/>
    <n v="5"/>
    <s v="On Time"/>
    <n v="2052.2699999999991"/>
    <x v="16"/>
  </r>
  <r>
    <s v="Beta_Supplies"/>
    <d v="2022-09-13T00:00:00"/>
    <d v="2022-09-20T00:00:00"/>
    <x v="0"/>
    <s v="Delivered"/>
    <n v="269"/>
    <n v="50.22"/>
    <n v="45.75"/>
    <n v="32"/>
    <s v="No"/>
    <n v="7"/>
    <s v="On Time"/>
    <n v="1202.4299999999996"/>
    <x v="4"/>
  </r>
  <r>
    <s v="Beta_Supplies"/>
    <d v="2022-03-19T00:00:00"/>
    <d v="2022-04-06T00:00:00"/>
    <x v="4"/>
    <s v="Pending"/>
    <n v="1639"/>
    <n v="56.24"/>
    <n v="55.4"/>
    <n v="147"/>
    <s v="Yes"/>
    <n v="18"/>
    <s v="Delayed"/>
    <n v="1376.7600000000057"/>
    <x v="9"/>
  </r>
  <r>
    <s v="Alpha_Inc"/>
    <d v="2023-03-30T00:00:00"/>
    <d v="2023-04-06T00:00:00"/>
    <x v="3"/>
    <s v="Delivered"/>
    <n v="904"/>
    <n v="34.04"/>
    <n v="30.06"/>
    <n v="26"/>
    <s v="Yes"/>
    <n v="7"/>
    <s v="On Time"/>
    <n v="3597.9200000000005"/>
    <x v="11"/>
  </r>
  <r>
    <s v="Beta_Supplies"/>
    <d v="2023-07-18T00:00:00"/>
    <d v="2023-07-26T00:00:00"/>
    <x v="0"/>
    <s v="Delivered"/>
    <n v="1809"/>
    <n v="22.17"/>
    <n v="19.649999999999999"/>
    <m/>
    <s v="Yes"/>
    <n v="8"/>
    <s v="Delayed"/>
    <n v="4558.6800000000057"/>
    <x v="8"/>
  </r>
  <r>
    <s v="Alpha_Inc"/>
    <d v="2022-04-11T00:00:00"/>
    <d v="2022-04-16T00:00:00"/>
    <x v="2"/>
    <s v="Delivered"/>
    <n v="1298"/>
    <n v="65.930000000000007"/>
    <n v="58.95"/>
    <m/>
    <s v="Yes"/>
    <n v="5"/>
    <s v="On Time"/>
    <n v="9060.0400000000045"/>
    <x v="1"/>
  </r>
  <r>
    <s v="Beta_Supplies"/>
    <d v="2022-02-21T00:00:00"/>
    <d v="2022-03-13T00:00:00"/>
    <x v="2"/>
    <s v="Delivered"/>
    <n v="434"/>
    <n v="36.159999999999997"/>
    <n v="34.79"/>
    <n v="41"/>
    <s v="Yes"/>
    <n v="20"/>
    <s v="Delayed"/>
    <n v="594.5799999999989"/>
    <x v="20"/>
  </r>
  <r>
    <s v="Epsilon_Group"/>
    <d v="2023-10-30T00:00:00"/>
    <d v="2023-11-04T00:00:00"/>
    <x v="4"/>
    <s v="Delivered"/>
    <n v="1476"/>
    <n v="68.849999999999994"/>
    <n v="65.28"/>
    <n v="43"/>
    <s v="Yes"/>
    <n v="5"/>
    <s v="On Time"/>
    <n v="5269.3199999999897"/>
    <x v="0"/>
  </r>
  <r>
    <s v="Gamma_Co"/>
    <d v="2022-01-16T00:00:00"/>
    <d v="2022-01-22T00:00:00"/>
    <x v="2"/>
    <s v="Delivered"/>
    <n v="1203"/>
    <n v="53.3"/>
    <n v="47.68"/>
    <n v="49"/>
    <s v="Yes"/>
    <n v="6"/>
    <s v="On Time"/>
    <n v="6760.8599999999969"/>
    <x v="2"/>
  </r>
  <r>
    <s v="Alpha_Inc"/>
    <d v="2022-04-06T00:00:00"/>
    <d v="2022-04-07T00:00:00"/>
    <x v="4"/>
    <s v="Delivered"/>
    <n v="1126"/>
    <n v="58.8"/>
    <n v="52.22"/>
    <m/>
    <s v="Yes"/>
    <n v="1"/>
    <s v="On Time"/>
    <n v="7409.0799999999981"/>
    <x v="1"/>
  </r>
  <r>
    <s v="Epsilon_Group"/>
    <d v="2022-08-31T00:00:00"/>
    <d v="2022-09-12T00:00:00"/>
    <x v="2"/>
    <s v="Delivered"/>
    <n v="1757"/>
    <n v="15.18"/>
    <n v="13.06"/>
    <n v="63"/>
    <s v="Yes"/>
    <n v="12"/>
    <s v="Delayed"/>
    <n v="3724.8399999999988"/>
    <x v="5"/>
  </r>
  <r>
    <s v="Epsilon_Group"/>
    <d v="2022-06-20T00:00:00"/>
    <d v="2022-06-28T00:00:00"/>
    <x v="1"/>
    <s v="Delivered"/>
    <n v="779"/>
    <n v="41.3"/>
    <n v="36.28"/>
    <n v="20"/>
    <s v="Yes"/>
    <n v="8"/>
    <s v="Delayed"/>
    <n v="3910.5799999999967"/>
    <x v="17"/>
  </r>
  <r>
    <s v="Delta_Logistics"/>
    <d v="2023-02-21T00:00:00"/>
    <d v="2023-02-22T00:00:00"/>
    <x v="0"/>
    <s v="Delivered"/>
    <n v="1745"/>
    <n v="23.53"/>
    <n v="22.57"/>
    <n v="282"/>
    <s v="No"/>
    <n v="1"/>
    <s v="On Time"/>
    <n v="1675.2000000000014"/>
    <x v="22"/>
  </r>
  <r>
    <s v="Delta_Logistics"/>
    <d v="2023-05-13T00:00:00"/>
    <d v="2023-05-15T00:00:00"/>
    <x v="3"/>
    <s v="Delivered"/>
    <n v="1783"/>
    <n v="16.96"/>
    <n v="15.8"/>
    <n v="295"/>
    <s v="Yes"/>
    <n v="2"/>
    <s v="On Time"/>
    <n v="2068.2800000000002"/>
    <x v="23"/>
  </r>
  <r>
    <s v="Alpha_Inc"/>
    <d v="2023-05-08T00:00:00"/>
    <d v="2023-05-22T00:00:00"/>
    <x v="0"/>
    <s v="Partially Delivered"/>
    <n v="1489"/>
    <n v="107.02"/>
    <n v="93.3"/>
    <m/>
    <s v="Yes"/>
    <n v="14"/>
    <s v="Delayed"/>
    <n v="20429.079999999998"/>
    <x v="23"/>
  </r>
  <r>
    <s v="Alpha_Inc"/>
    <d v="2022-08-07T00:00:00"/>
    <d v="2022-08-10T00:00:00"/>
    <x v="0"/>
    <s v="Delivered"/>
    <n v="296"/>
    <n v="40.380000000000003"/>
    <n v="35.25"/>
    <m/>
    <s v="Yes"/>
    <n v="3"/>
    <s v="On Time"/>
    <n v="1518.4800000000007"/>
    <x v="5"/>
  </r>
  <r>
    <s v="Epsilon_Group"/>
    <d v="2023-02-15T00:00:00"/>
    <d v="2023-02-27T00:00:00"/>
    <x v="1"/>
    <s v="Delivered"/>
    <n v="885"/>
    <n v="88.28"/>
    <n v="80.8"/>
    <n v="31"/>
    <s v="Yes"/>
    <n v="12"/>
    <s v="Delayed"/>
    <n v="6619.8000000000038"/>
    <x v="22"/>
  </r>
  <r>
    <s v="Epsilon_Group"/>
    <d v="2022-03-02T00:00:00"/>
    <d v="2022-03-06T00:00:00"/>
    <x v="3"/>
    <s v="Pending"/>
    <n v="1512"/>
    <n v="33.25"/>
    <n v="30.15"/>
    <n v="53"/>
    <s v="Yes"/>
    <n v="4"/>
    <s v="On Time"/>
    <n v="4687.2000000000025"/>
    <x v="9"/>
  </r>
  <r>
    <s v="Delta_Logistics"/>
    <d v="2022-06-18T00:00:00"/>
    <d v="2022-06-26T00:00:00"/>
    <x v="0"/>
    <s v="Delivered"/>
    <n v="252"/>
    <n v="73.12"/>
    <n v="67.64"/>
    <m/>
    <s v="No"/>
    <n v="8"/>
    <s v="Delayed"/>
    <n v="1380.9600000000009"/>
    <x v="17"/>
  </r>
  <r>
    <s v="Alpha_Inc"/>
    <d v="2022-01-03T00:00:00"/>
    <d v="2022-01-20T00:00:00"/>
    <x v="2"/>
    <s v="Delivered"/>
    <n v="172"/>
    <n v="63.61"/>
    <n v="55.92"/>
    <n v="4"/>
    <s v="Yes"/>
    <n v="17"/>
    <s v="Delayed"/>
    <n v="1322.6799999999996"/>
    <x v="2"/>
  </r>
  <r>
    <s v="Epsilon_Group"/>
    <d v="2023-02-04T00:00:00"/>
    <d v="2023-02-05T00:00:00"/>
    <x v="2"/>
    <s v="Pending"/>
    <n v="450"/>
    <n v="55.85"/>
    <n v="49.88"/>
    <n v="9"/>
    <s v="Yes"/>
    <n v="1"/>
    <s v="On Time"/>
    <n v="2686.4999999999995"/>
    <x v="22"/>
  </r>
  <r>
    <s v="Gamma_Co"/>
    <d v="2022-09-29T00:00:00"/>
    <d v="2022-10-15T00:00:00"/>
    <x v="4"/>
    <s v="Delivered"/>
    <n v="816"/>
    <n v="48.95"/>
    <n v="43.42"/>
    <n v="45"/>
    <s v="Yes"/>
    <n v="16"/>
    <s v="Delayed"/>
    <n v="4512.4800000000014"/>
    <x v="4"/>
  </r>
  <r>
    <s v="Epsilon_Group"/>
    <d v="2023-04-11T00:00:00"/>
    <d v="2023-04-25T00:00:00"/>
    <x v="2"/>
    <s v="Delivered"/>
    <n v="343"/>
    <n v="44.5"/>
    <n v="38.57"/>
    <n v="7"/>
    <s v="Yes"/>
    <n v="14"/>
    <s v="Delayed"/>
    <n v="2033.99"/>
    <x v="16"/>
  </r>
  <r>
    <s v="Gamma_Co"/>
    <d v="2022-10-20T00:00:00"/>
    <d v="2022-11-05T00:00:00"/>
    <x v="1"/>
    <s v="Delivered"/>
    <n v="329"/>
    <n v="97.87"/>
    <n v="85.35"/>
    <n v="21"/>
    <s v="No"/>
    <n v="16"/>
    <s v="Delayed"/>
    <n v="4119.0800000000036"/>
    <x v="3"/>
  </r>
  <r>
    <s v="Alpha_Inc"/>
    <d v="2023-03-10T00:00:00"/>
    <d v="2023-03-25T00:00:00"/>
    <x v="4"/>
    <s v="Delivered"/>
    <n v="1910"/>
    <n v="90.69"/>
    <n v="85.8"/>
    <m/>
    <s v="Yes"/>
    <n v="15"/>
    <s v="Delayed"/>
    <n v="9339.9000000000015"/>
    <x v="11"/>
  </r>
  <r>
    <s v="Epsilon_Group"/>
    <d v="2023-12-15T00:00:00"/>
    <d v="2023-12-18T00:00:00"/>
    <x v="1"/>
    <s v="Delivered"/>
    <n v="933"/>
    <n v="107.99"/>
    <n v="104.29"/>
    <n v="29"/>
    <s v="Yes"/>
    <n v="3"/>
    <s v="On Time"/>
    <n v="3452.0999999999894"/>
    <x v="15"/>
  </r>
  <r>
    <s v="Delta_Logistics"/>
    <d v="2023-07-24T00:00:00"/>
    <d v="2023-07-29T00:00:00"/>
    <x v="3"/>
    <s v="Delivered"/>
    <n v="1683"/>
    <n v="23.09"/>
    <n v="21.88"/>
    <n v="253"/>
    <s v="Yes"/>
    <n v="5"/>
    <s v="On Time"/>
    <n v="2036.4300000000014"/>
    <x v="8"/>
  </r>
  <r>
    <s v="Beta_Supplies"/>
    <d v="2023-11-09T00:00:00"/>
    <d v="2023-11-18T00:00:00"/>
    <x v="2"/>
    <s v="Pending"/>
    <n v="247"/>
    <n v="84.11"/>
    <n v="71.97"/>
    <m/>
    <s v="Yes"/>
    <n v="9"/>
    <s v="Delayed"/>
    <n v="2998.58"/>
    <x v="7"/>
  </r>
  <r>
    <s v="Alpha_Inc"/>
    <d v="2023-05-14T00:00:00"/>
    <d v="2023-06-02T00:00:00"/>
    <x v="1"/>
    <s v="Delivered"/>
    <n v="1031"/>
    <n v="102.01"/>
    <n v="98.65"/>
    <m/>
    <s v="Yes"/>
    <n v="19"/>
    <s v="Delayed"/>
    <n v="3464.1599999999994"/>
    <x v="23"/>
  </r>
  <r>
    <s v="Alpha_Inc"/>
    <d v="2022-06-08T00:00:00"/>
    <d v="2022-06-19T00:00:00"/>
    <x v="2"/>
    <s v="Delivered"/>
    <n v="1980"/>
    <n v="26.97"/>
    <n v="24.16"/>
    <n v="41"/>
    <s v="Yes"/>
    <n v="11"/>
    <s v="Delayed"/>
    <n v="5563.7999999999975"/>
    <x v="17"/>
  </r>
  <r>
    <s v="Epsilon_Group"/>
    <d v="2022-07-14T00:00:00"/>
    <d v="2022-08-03T00:00:00"/>
    <x v="3"/>
    <s v="Delivered"/>
    <n v="1584"/>
    <n v="16.46"/>
    <n v="14.2"/>
    <n v="57"/>
    <s v="Yes"/>
    <n v="20"/>
    <s v="Delayed"/>
    <n v="3579.8400000000024"/>
    <x v="14"/>
  </r>
  <r>
    <s v="Beta_Supplies"/>
    <d v="2022-10-31T00:00:00"/>
    <d v="2022-11-15T00:00:00"/>
    <x v="0"/>
    <s v="Delivered"/>
    <n v="801"/>
    <n v="80.150000000000006"/>
    <n v="70.91"/>
    <m/>
    <s v="Yes"/>
    <n v="15"/>
    <s v="Delayed"/>
    <n v="7401.2400000000071"/>
    <x v="3"/>
  </r>
  <r>
    <s v="Beta_Supplies"/>
    <d v="2022-08-11T00:00:00"/>
    <d v="2022-08-25T00:00:00"/>
    <x v="2"/>
    <s v="Delivered"/>
    <n v="193"/>
    <n v="63.86"/>
    <n v="57.46"/>
    <m/>
    <s v="Yes"/>
    <n v="14"/>
    <s v="Delayed"/>
    <n v="1235.1999999999998"/>
    <x v="5"/>
  </r>
  <r>
    <s v="Beta_Supplies"/>
    <d v="2022-03-01T00:00:00"/>
    <d v="2022-03-05T00:00:00"/>
    <x v="3"/>
    <s v="Delivered"/>
    <n v="658"/>
    <n v="86.62"/>
    <n v="79.849999999999994"/>
    <n v="72"/>
    <s v="Yes"/>
    <n v="4"/>
    <s v="On Time"/>
    <n v="4454.6600000000071"/>
    <x v="9"/>
  </r>
  <r>
    <s v="Epsilon_Group"/>
    <d v="2023-08-17T00:00:00"/>
    <d v="2023-09-04T00:00:00"/>
    <x v="4"/>
    <s v="Delivered"/>
    <n v="1274"/>
    <n v="24.72"/>
    <n v="23.36"/>
    <n v="37"/>
    <s v="Yes"/>
    <n v="18"/>
    <s v="Delayed"/>
    <n v="1732.6399999999992"/>
    <x v="10"/>
  </r>
  <r>
    <s v="Epsilon_Group"/>
    <d v="2023-07-10T00:00:00"/>
    <d v="2023-07-17T00:00:00"/>
    <x v="2"/>
    <s v="Partially Delivered"/>
    <n v="1197"/>
    <n v="88.92"/>
    <n v="78.819999999999993"/>
    <n v="31"/>
    <s v="Yes"/>
    <n v="7"/>
    <s v="On Time"/>
    <n v="12089.70000000001"/>
    <x v="8"/>
  </r>
  <r>
    <s v="Gamma_Co"/>
    <d v="2022-03-04T00:00:00"/>
    <d v="2022-03-12T00:00:00"/>
    <x v="4"/>
    <s v="Delivered"/>
    <n v="236"/>
    <n v="28.43"/>
    <n v="28.11"/>
    <n v="11"/>
    <s v="Yes"/>
    <n v="8"/>
    <s v="Delayed"/>
    <n v="75.520000000000067"/>
    <x v="9"/>
  </r>
  <r>
    <s v="Gamma_Co"/>
    <d v="2022-11-18T00:00:00"/>
    <d v="2022-12-03T00:00:00"/>
    <x v="3"/>
    <s v="Partially Delivered"/>
    <n v="1399"/>
    <n v="25.97"/>
    <n v="22.19"/>
    <n v="62"/>
    <s v="Yes"/>
    <n v="15"/>
    <s v="Delayed"/>
    <n v="5288.2199999999966"/>
    <x v="21"/>
  </r>
  <r>
    <s v="Gamma_Co"/>
    <d v="2022-02-28T00:00:00"/>
    <d v="2022-03-04T00:00:00"/>
    <x v="4"/>
    <s v="Delivered"/>
    <n v="513"/>
    <n v="24.91"/>
    <n v="22.58"/>
    <n v="29"/>
    <s v="Yes"/>
    <n v="4"/>
    <s v="On Time"/>
    <n v="1195.2900000000009"/>
    <x v="20"/>
  </r>
  <r>
    <s v="Delta_Logistics"/>
    <d v="2022-02-21T00:00:00"/>
    <d v="2022-03-04T00:00:00"/>
    <x v="1"/>
    <s v="Delivered"/>
    <n v="1422"/>
    <n v="83.73"/>
    <n v="76.47"/>
    <n v="198"/>
    <s v="Yes"/>
    <n v="11"/>
    <s v="Delayed"/>
    <n v="10323.720000000007"/>
    <x v="20"/>
  </r>
  <r>
    <s v="Alpha_Inc"/>
    <d v="2023-08-22T00:00:00"/>
    <d v="2023-09-03T00:00:00"/>
    <x v="0"/>
    <s v="Delivered"/>
    <n v="1844"/>
    <n v="76.510000000000005"/>
    <n v="73.05"/>
    <m/>
    <s v="Yes"/>
    <n v="12"/>
    <s v="Delayed"/>
    <n v="6380.2400000000143"/>
    <x v="10"/>
  </r>
  <r>
    <s v="Delta_Logistics"/>
    <d v="2023-05-30T00:00:00"/>
    <d v="2023-06-15T00:00:00"/>
    <x v="1"/>
    <s v="Delivered"/>
    <n v="813"/>
    <n v="45.68"/>
    <n v="41.78"/>
    <m/>
    <s v="No"/>
    <n v="16"/>
    <s v="Delayed"/>
    <n v="3170.6999999999989"/>
    <x v="23"/>
  </r>
  <r>
    <s v="Delta_Logistics"/>
    <d v="2023-06-28T00:00:00"/>
    <d v="2023-07-01T00:00:00"/>
    <x v="0"/>
    <s v="Delivered"/>
    <n v="1004"/>
    <n v="96.51"/>
    <n v="92.9"/>
    <n v="146"/>
    <s v="No"/>
    <n v="3"/>
    <s v="On Time"/>
    <n v="3624.4399999999996"/>
    <x v="12"/>
  </r>
  <r>
    <s v="Epsilon_Group"/>
    <d v="2022-06-11T00:00:00"/>
    <d v="2022-06-15T00:00:00"/>
    <x v="3"/>
    <s v="Delivered"/>
    <n v="452"/>
    <n v="46.45"/>
    <n v="40.39"/>
    <n v="9"/>
    <s v="Yes"/>
    <n v="4"/>
    <s v="On Time"/>
    <n v="2739.1200000000008"/>
    <x v="17"/>
  </r>
  <r>
    <s v="Beta_Supplies"/>
    <d v="2022-02-28T00:00:00"/>
    <d v="2022-03-12T00:00:00"/>
    <x v="3"/>
    <s v="Pending"/>
    <n v="1419"/>
    <n v="83.91"/>
    <n v="71.459999999999994"/>
    <n v="137"/>
    <s v="Yes"/>
    <n v="12"/>
    <s v="Delayed"/>
    <n v="17666.550000000003"/>
    <x v="20"/>
  </r>
  <r>
    <s v="Beta_Supplies"/>
    <d v="2023-06-05T00:00:00"/>
    <d v="2023-06-23T00:00:00"/>
    <x v="2"/>
    <s v="Delivered"/>
    <n v="1584"/>
    <n v="53.73"/>
    <n v="51.92"/>
    <n v="167"/>
    <s v="No"/>
    <n v="18"/>
    <s v="Delayed"/>
    <n v="2867.0399999999922"/>
    <x v="12"/>
  </r>
  <r>
    <s v="Gamma_Co"/>
    <d v="2022-03-24T00:00:00"/>
    <d v="2022-04-11T00:00:00"/>
    <x v="1"/>
    <s v="Pending"/>
    <n v="196"/>
    <n v="44.36"/>
    <n v="43.81"/>
    <n v="6"/>
    <s v="Yes"/>
    <n v="18"/>
    <s v="Delayed"/>
    <n v="107.79999999999944"/>
    <x v="9"/>
  </r>
  <r>
    <s v="Alpha_Inc"/>
    <d v="2022-07-10T00:00:00"/>
    <d v="2022-07-14T00:00:00"/>
    <x v="0"/>
    <s v="Delivered"/>
    <n v="1221"/>
    <n v="53.19"/>
    <n v="46.18"/>
    <n v="29"/>
    <s v="Yes"/>
    <n v="4"/>
    <s v="On Time"/>
    <n v="8559.2099999999973"/>
    <x v="14"/>
  </r>
  <r>
    <s v="Alpha_Inc"/>
    <d v="2022-03-12T00:00:00"/>
    <d v="2022-03-26T00:00:00"/>
    <x v="2"/>
    <s v="Delivered"/>
    <n v="913"/>
    <n v="37.5"/>
    <n v="36.200000000000003"/>
    <m/>
    <s v="Yes"/>
    <n v="14"/>
    <s v="Delayed"/>
    <n v="1186.8999999999974"/>
    <x v="9"/>
  </r>
  <r>
    <s v="Alpha_Inc"/>
    <d v="2023-09-02T00:00:00"/>
    <d v="2023-09-04T00:00:00"/>
    <x v="2"/>
    <s v="Delivered"/>
    <n v="1784"/>
    <n v="85.01"/>
    <n v="76.69"/>
    <n v="37"/>
    <s v="Yes"/>
    <n v="2"/>
    <s v="On Time"/>
    <n v="14842.880000000014"/>
    <x v="13"/>
  </r>
  <r>
    <s v="Delta_Logistics"/>
    <d v="2023-11-23T00:00:00"/>
    <d v="2023-12-05T00:00:00"/>
    <x v="4"/>
    <s v="Pending"/>
    <n v="538"/>
    <n v="34.299999999999997"/>
    <n v="32.25"/>
    <n v="84"/>
    <s v="No"/>
    <n v="12"/>
    <s v="Delayed"/>
    <n v="1102.8999999999985"/>
    <x v="7"/>
  </r>
  <r>
    <s v="Delta_Logistics"/>
    <d v="2022-08-29T00:00:00"/>
    <d v="2022-09-15T00:00:00"/>
    <x v="0"/>
    <s v="Pending"/>
    <n v="978"/>
    <n v="94.15"/>
    <n v="87.7"/>
    <n v="149"/>
    <s v="No"/>
    <n v="17"/>
    <s v="Delayed"/>
    <n v="6308.1000000000031"/>
    <x v="5"/>
  </r>
  <r>
    <s v="Epsilon_Group"/>
    <d v="2023-02-18T00:00:00"/>
    <d v="2023-03-06T00:00:00"/>
    <x v="3"/>
    <s v="Cancelled"/>
    <n v="1713"/>
    <n v="47.45"/>
    <n v="42.05"/>
    <n v="53"/>
    <s v="Yes"/>
    <n v="16"/>
    <s v="Delayed"/>
    <n v="9250.2000000000098"/>
    <x v="22"/>
  </r>
  <r>
    <s v="Delta_Logistics"/>
    <d v="2022-05-03T00:00:00"/>
    <d v="2022-05-07T00:00:00"/>
    <x v="3"/>
    <s v="Pending"/>
    <n v="600"/>
    <n v="60.1"/>
    <n v="57.92"/>
    <n v="95"/>
    <s v="No"/>
    <n v="4"/>
    <s v="On Time"/>
    <n v="1307.9999999999998"/>
    <x v="6"/>
  </r>
  <r>
    <s v="Alpha_Inc"/>
    <d v="2023-08-07T00:00:00"/>
    <d v="2023-08-25T00:00:00"/>
    <x v="4"/>
    <s v="Pending"/>
    <n v="387"/>
    <n v="100.28"/>
    <n v="85.54"/>
    <n v="5"/>
    <s v="Yes"/>
    <n v="18"/>
    <s v="Delayed"/>
    <n v="5704.3799999999983"/>
    <x v="10"/>
  </r>
  <r>
    <s v="Alpha_Inc"/>
    <d v="2022-09-10T00:00:00"/>
    <d v="2022-09-19T00:00:00"/>
    <x v="1"/>
    <s v="Pending"/>
    <n v="921"/>
    <n v="68.83"/>
    <n v="59.13"/>
    <n v="22"/>
    <s v="Yes"/>
    <n v="9"/>
    <s v="Delayed"/>
    <n v="8933.6999999999953"/>
    <x v="4"/>
  </r>
  <r>
    <s v="Beta_Supplies"/>
    <d v="2023-08-16T00:00:00"/>
    <d v="2023-08-30T00:00:00"/>
    <x v="1"/>
    <s v="Delivered"/>
    <n v="690"/>
    <n v="22.47"/>
    <n v="21.94"/>
    <n v="77"/>
    <s v="Yes"/>
    <n v="14"/>
    <s v="Delayed"/>
    <n v="365.69999999999834"/>
    <x v="10"/>
  </r>
  <r>
    <s v="Alpha_Inc"/>
    <d v="2023-09-01T00:00:00"/>
    <d v="2023-09-21T00:00:00"/>
    <x v="0"/>
    <s v="Cancelled"/>
    <n v="1852"/>
    <n v="104.04"/>
    <n v="94.89"/>
    <n v="36"/>
    <s v="Yes"/>
    <n v="20"/>
    <s v="Delayed"/>
    <n v="16945.80000000001"/>
    <x v="13"/>
  </r>
  <r>
    <s v="Delta_Logistics"/>
    <d v="2022-02-10T00:00:00"/>
    <d v="2022-02-28T00:00:00"/>
    <x v="4"/>
    <s v="Delivered"/>
    <n v="522"/>
    <n v="66.83"/>
    <n v="58.01"/>
    <n v="74"/>
    <s v="Yes"/>
    <n v="18"/>
    <s v="Delayed"/>
    <n v="4604.04"/>
    <x v="20"/>
  </r>
  <r>
    <s v="Delta_Logistics"/>
    <d v="2023-09-27T00:00:00"/>
    <d v="2023-10-06T00:00:00"/>
    <x v="4"/>
    <s v="Delivered"/>
    <n v="200"/>
    <n v="44.16"/>
    <n v="43.13"/>
    <n v="21"/>
    <s v="Yes"/>
    <n v="9"/>
    <s v="Delayed"/>
    <n v="205.99999999999881"/>
    <x v="13"/>
  </r>
  <r>
    <s v="Gamma_Co"/>
    <d v="2022-03-25T00:00:00"/>
    <d v="2022-04-03T00:00:00"/>
    <x v="2"/>
    <s v="Delivered"/>
    <n v="1488"/>
    <n v="22.76"/>
    <n v="21.99"/>
    <m/>
    <s v="Yes"/>
    <n v="9"/>
    <s v="Delayed"/>
    <n v="1145.7600000000048"/>
    <x v="9"/>
  </r>
  <r>
    <s v="Epsilon_Group"/>
    <d v="2023-03-06T00:00:00"/>
    <d v="2023-03-16T00:00:00"/>
    <x v="4"/>
    <s v="Delivered"/>
    <n v="1371"/>
    <n v="87.16"/>
    <n v="78.13"/>
    <n v="43"/>
    <s v="Yes"/>
    <n v="10"/>
    <s v="Delayed"/>
    <n v="12380.130000000001"/>
    <x v="11"/>
  </r>
  <r>
    <s v="Epsilon_Group"/>
    <d v="2023-08-21T00:00:00"/>
    <d v="2023-08-27T00:00:00"/>
    <x v="4"/>
    <s v="Delivered"/>
    <n v="312"/>
    <n v="63.52"/>
    <n v="58.09"/>
    <m/>
    <s v="Yes"/>
    <n v="6"/>
    <s v="On Time"/>
    <n v="1694.1599999999999"/>
    <x v="10"/>
  </r>
  <r>
    <s v="Alpha_Inc"/>
    <d v="2023-08-02T00:00:00"/>
    <d v="2023-08-21T00:00:00"/>
    <x v="2"/>
    <s v="Cancelled"/>
    <n v="1837"/>
    <n v="99.04"/>
    <n v="86.51"/>
    <n v="39"/>
    <s v="Yes"/>
    <n v="19"/>
    <s v="Delayed"/>
    <n v="23017.61"/>
    <x v="10"/>
  </r>
  <r>
    <s v="Beta_Supplies"/>
    <d v="2023-06-20T00:00:00"/>
    <d v="2023-06-23T00:00:00"/>
    <x v="1"/>
    <s v="Delivered"/>
    <n v="193"/>
    <n v="87.86"/>
    <n v="81.739999999999995"/>
    <n v="21"/>
    <s v="Yes"/>
    <n v="3"/>
    <s v="On Time"/>
    <n v="1181.1600000000008"/>
    <x v="12"/>
  </r>
  <r>
    <s v="Beta_Supplies"/>
    <d v="2022-11-20T00:00:00"/>
    <d v="2022-11-21T00:00:00"/>
    <x v="4"/>
    <s v="Delivered"/>
    <n v="395"/>
    <n v="24.83"/>
    <n v="23.96"/>
    <n v="31"/>
    <s v="Yes"/>
    <n v="1"/>
    <s v="On Time"/>
    <n v="343.64999999999901"/>
    <x v="21"/>
  </r>
  <r>
    <s v="Epsilon_Group"/>
    <d v="2022-09-25T00:00:00"/>
    <d v="2022-10-12T00:00:00"/>
    <x v="4"/>
    <s v="Cancelled"/>
    <n v="673"/>
    <n v="39.58"/>
    <n v="35.83"/>
    <n v="25"/>
    <s v="Yes"/>
    <n v="17"/>
    <s v="Delayed"/>
    <n v="2523.75"/>
    <x v="4"/>
  </r>
  <r>
    <s v="Delta_Logistics"/>
    <d v="2022-07-29T00:00:00"/>
    <d v="2022-08-12T00:00:00"/>
    <x v="0"/>
    <s v="Cancelled"/>
    <n v="1066"/>
    <n v="33.33"/>
    <n v="28.47"/>
    <n v="162"/>
    <s v="No"/>
    <n v="14"/>
    <s v="Delayed"/>
    <n v="5180.7599999999993"/>
    <x v="14"/>
  </r>
  <r>
    <s v="Gamma_Co"/>
    <d v="2023-11-17T00:00:00"/>
    <d v="2023-11-23T00:00:00"/>
    <x v="2"/>
    <s v="Delivered"/>
    <n v="1645"/>
    <n v="85.42"/>
    <n v="80.78"/>
    <n v="73"/>
    <s v="No"/>
    <n v="6"/>
    <s v="On Time"/>
    <n v="7632.8000000000011"/>
    <x v="7"/>
  </r>
  <r>
    <s v="Alpha_Inc"/>
    <d v="2022-11-18T00:00:00"/>
    <d v="2022-11-29T00:00:00"/>
    <x v="4"/>
    <s v="Delivered"/>
    <n v="930"/>
    <n v="13.67"/>
    <n v="11.95"/>
    <n v="16"/>
    <s v="Yes"/>
    <n v="11"/>
    <s v="Delayed"/>
    <n v="1599.6000000000006"/>
    <x v="21"/>
  </r>
  <r>
    <s v="Alpha_Inc"/>
    <d v="2022-09-02T00:00:00"/>
    <d v="2022-09-21T00:00:00"/>
    <x v="0"/>
    <s v="Delivered"/>
    <n v="51"/>
    <n v="63.74"/>
    <n v="56.1"/>
    <n v="0"/>
    <s v="Yes"/>
    <n v="19"/>
    <s v="Delayed"/>
    <n v="389.64000000000004"/>
    <x v="4"/>
  </r>
  <r>
    <s v="Gamma_Co"/>
    <d v="2022-09-29T00:00:00"/>
    <d v="2022-10-01T00:00:00"/>
    <x v="2"/>
    <s v="Delivered"/>
    <n v="946"/>
    <n v="81.77"/>
    <n v="71.650000000000006"/>
    <n v="55"/>
    <s v="Yes"/>
    <n v="2"/>
    <s v="On Time"/>
    <n v="9573.5199999999913"/>
    <x v="4"/>
  </r>
  <r>
    <s v="Epsilon_Group"/>
    <d v="2023-02-10T00:00:00"/>
    <d v="2023-03-02T00:00:00"/>
    <x v="3"/>
    <s v="Partially Delivered"/>
    <n v="1377"/>
    <n v="94.69"/>
    <n v="84.2"/>
    <m/>
    <s v="Yes"/>
    <n v="20"/>
    <s v="Delayed"/>
    <n v="14444.729999999992"/>
    <x v="22"/>
  </r>
  <r>
    <s v="Epsilon_Group"/>
    <d v="2022-05-15T00:00:00"/>
    <d v="2022-05-18T00:00:00"/>
    <x v="2"/>
    <s v="Cancelled"/>
    <n v="303"/>
    <n v="41.6"/>
    <n v="40.51"/>
    <n v="11"/>
    <s v="Yes"/>
    <n v="3"/>
    <s v="On Time"/>
    <n v="330.270000000001"/>
    <x v="6"/>
  </r>
  <r>
    <s v="Alpha_Inc"/>
    <d v="2023-11-19T00:00:00"/>
    <d v="2023-12-03T00:00:00"/>
    <x v="3"/>
    <s v="Delivered"/>
    <n v="1725"/>
    <n v="93.14"/>
    <n v="79.62"/>
    <n v="24"/>
    <s v="Yes"/>
    <n v="14"/>
    <s v="Delayed"/>
    <n v="23321.999999999993"/>
    <x v="7"/>
  </r>
  <r>
    <s v="Beta_Supplies"/>
    <d v="2023-10-23T00:00:00"/>
    <d v="2023-11-07T00:00:00"/>
    <x v="3"/>
    <s v="Cancelled"/>
    <n v="502"/>
    <n v="22.05"/>
    <n v="20.65"/>
    <n v="50"/>
    <s v="No"/>
    <n v="15"/>
    <s v="Delayed"/>
    <n v="702.80000000000109"/>
    <x v="0"/>
  </r>
  <r>
    <s v="Gamma_Co"/>
    <d v="2022-11-04T00:00:00"/>
    <d v="2022-11-11T00:00:00"/>
    <x v="2"/>
    <s v="Delivered"/>
    <n v="1110"/>
    <n v="90.49"/>
    <n v="80.03"/>
    <n v="61"/>
    <s v="Yes"/>
    <n v="7"/>
    <s v="On Time"/>
    <n v="11610.599999999993"/>
    <x v="21"/>
  </r>
  <r>
    <s v="Alpha_Inc"/>
    <d v="2023-04-14T00:00:00"/>
    <d v="2023-04-18T00:00:00"/>
    <x v="2"/>
    <s v="Delivered"/>
    <n v="1233"/>
    <n v="23.08"/>
    <n v="20.57"/>
    <m/>
    <s v="Yes"/>
    <n v="4"/>
    <s v="On Time"/>
    <n v="3094.8299999999977"/>
    <x v="16"/>
  </r>
  <r>
    <s v="Beta_Supplies"/>
    <d v="2022-11-20T00:00:00"/>
    <d v="2022-11-24T00:00:00"/>
    <x v="0"/>
    <s v="Delivered"/>
    <n v="1064"/>
    <n v="48.04"/>
    <n v="43.6"/>
    <n v="94"/>
    <s v="Yes"/>
    <n v="4"/>
    <s v="On Time"/>
    <n v="4724.159999999998"/>
    <x v="21"/>
  </r>
  <r>
    <s v="Epsilon_Group"/>
    <d v="2022-03-16T00:00:00"/>
    <d v="2022-04-04T00:00:00"/>
    <x v="2"/>
    <s v="Partially Delivered"/>
    <n v="58"/>
    <n v="82.57"/>
    <n v="76.55"/>
    <m/>
    <s v="Yes"/>
    <n v="19"/>
    <s v="Delayed"/>
    <n v="349.15999999999974"/>
    <x v="9"/>
  </r>
  <r>
    <s v="Beta_Supplies"/>
    <d v="2022-01-10T00:00:00"/>
    <d v="2022-01-20T00:00:00"/>
    <x v="1"/>
    <s v="Delivered"/>
    <n v="1306"/>
    <n v="23.49"/>
    <n v="20.170000000000002"/>
    <n v="116"/>
    <s v="No"/>
    <n v="10"/>
    <s v="Delayed"/>
    <n v="4335.9199999999955"/>
    <x v="2"/>
  </r>
  <r>
    <s v="Delta_Logistics"/>
    <d v="2023-04-15T00:00:00"/>
    <d v="2023-04-28T00:00:00"/>
    <x v="4"/>
    <s v="Delivered"/>
    <n v="1172"/>
    <n v="32.93"/>
    <n v="29.28"/>
    <m/>
    <s v="No"/>
    <n v="13"/>
    <s v="Delayed"/>
    <n v="4277.7999999999984"/>
    <x v="16"/>
  </r>
  <r>
    <s v="Gamma_Co"/>
    <d v="2023-07-31T00:00:00"/>
    <d v="2023-08-07T00:00:00"/>
    <x v="3"/>
    <s v="Delivered"/>
    <n v="865"/>
    <n v="81.540000000000006"/>
    <n v="71.59"/>
    <n v="39"/>
    <s v="Yes"/>
    <n v="7"/>
    <s v="On Time"/>
    <n v="8606.7500000000018"/>
    <x v="8"/>
  </r>
  <r>
    <s v="Beta_Supplies"/>
    <d v="2022-04-13T00:00:00"/>
    <d v="2022-04-20T00:00:00"/>
    <x v="3"/>
    <s v="Delivered"/>
    <n v="257"/>
    <n v="68.72"/>
    <n v="66.92"/>
    <n v="22"/>
    <s v="Yes"/>
    <n v="7"/>
    <s v="On Time"/>
    <n v="462.59999999999928"/>
    <x v="1"/>
  </r>
  <r>
    <s v="Epsilon_Group"/>
    <d v="2022-03-17T00:00:00"/>
    <d v="2022-03-26T00:00:00"/>
    <x v="2"/>
    <s v="Delivered"/>
    <n v="1204"/>
    <n v="73.180000000000007"/>
    <n v="67.59"/>
    <n v="31"/>
    <s v="Yes"/>
    <n v="9"/>
    <s v="Delayed"/>
    <n v="6730.3600000000042"/>
    <x v="9"/>
  </r>
  <r>
    <s v="Beta_Supplies"/>
    <d v="2023-07-05T00:00:00"/>
    <d v="2023-07-09T00:00:00"/>
    <x v="4"/>
    <s v="Partially Delivered"/>
    <n v="453"/>
    <n v="64.14"/>
    <n v="60.18"/>
    <n v="51"/>
    <s v="Yes"/>
    <n v="4"/>
    <s v="On Time"/>
    <n v="1793.8800000000003"/>
    <x v="8"/>
  </r>
  <r>
    <s v="Epsilon_Group"/>
    <d v="2022-08-07T00:00:00"/>
    <d v="2022-08-21T00:00:00"/>
    <x v="4"/>
    <s v="Delivered"/>
    <n v="201"/>
    <n v="33.81"/>
    <n v="32.54"/>
    <n v="3"/>
    <s v="Yes"/>
    <n v="14"/>
    <s v="Delayed"/>
    <n v="255.27000000000064"/>
    <x v="5"/>
  </r>
  <r>
    <s v="Delta_Logistics"/>
    <d v="2023-06-03T00:00:00"/>
    <d v="2023-06-16T00:00:00"/>
    <x v="0"/>
    <s v="Delivered"/>
    <n v="103"/>
    <n v="44.61"/>
    <n v="42.88"/>
    <n v="10"/>
    <s v="Yes"/>
    <n v="13"/>
    <s v="Delayed"/>
    <n v="178.18999999999969"/>
    <x v="12"/>
  </r>
  <r>
    <s v="Epsilon_Group"/>
    <d v="2022-09-29T00:00:00"/>
    <d v="2022-10-07T00:00:00"/>
    <x v="0"/>
    <s v="Delivered"/>
    <n v="1193"/>
    <n v="27.4"/>
    <n v="27.09"/>
    <m/>
    <s v="Yes"/>
    <n v="8"/>
    <s v="Delayed"/>
    <n v="369.82999999999845"/>
    <x v="4"/>
  </r>
  <r>
    <s v="Gamma_Co"/>
    <d v="2022-05-16T00:00:00"/>
    <d v="2022-05-28T00:00:00"/>
    <x v="0"/>
    <s v="Partially Delivered"/>
    <n v="1746"/>
    <n v="93.6"/>
    <n v="89.81"/>
    <n v="85"/>
    <s v="Yes"/>
    <n v="12"/>
    <s v="Delayed"/>
    <n v="6617.3399999999865"/>
    <x v="6"/>
  </r>
  <r>
    <s v="Delta_Logistics"/>
    <d v="2022-12-24T00:00:00"/>
    <d v="2022-12-26T00:00:00"/>
    <x v="4"/>
    <s v="Delivered"/>
    <n v="1993"/>
    <n v="65.94"/>
    <n v="59.36"/>
    <m/>
    <s v="Yes"/>
    <n v="2"/>
    <s v="On Time"/>
    <n v="13113.939999999997"/>
    <x v="18"/>
  </r>
  <r>
    <s v="Beta_Supplies"/>
    <d v="2022-03-12T00:00:00"/>
    <d v="2022-03-27T00:00:00"/>
    <x v="3"/>
    <s v="Delivered"/>
    <n v="677"/>
    <n v="46.54"/>
    <n v="43.11"/>
    <m/>
    <s v="No"/>
    <n v="15"/>
    <s v="Delayed"/>
    <n v="2322.1099999999997"/>
    <x v="9"/>
  </r>
  <r>
    <s v="Epsilon_Group"/>
    <d v="2023-01-14T00:00:00"/>
    <d v="2023-02-02T00:00:00"/>
    <x v="2"/>
    <s v="Delivered"/>
    <n v="1698"/>
    <n v="100.97"/>
    <n v="98.73"/>
    <n v="52"/>
    <s v="Yes"/>
    <n v="19"/>
    <s v="Delayed"/>
    <n v="3803.5199999999913"/>
    <x v="19"/>
  </r>
  <r>
    <s v="Gamma_Co"/>
    <d v="2022-10-19T00:00:00"/>
    <d v="2022-11-01T00:00:00"/>
    <x v="0"/>
    <s v="Delivered"/>
    <n v="1493"/>
    <n v="24.87"/>
    <n v="22.89"/>
    <n v="56"/>
    <s v="Yes"/>
    <n v="13"/>
    <s v="Delayed"/>
    <n v="2956.1400000000008"/>
    <x v="3"/>
  </r>
  <r>
    <s v="Alpha_Inc"/>
    <d v="2022-06-11T00:00:00"/>
    <d v="2022-06-25T00:00:00"/>
    <x v="2"/>
    <s v="Delivered"/>
    <n v="1495"/>
    <n v="64.33"/>
    <n v="58.18"/>
    <n v="26"/>
    <s v="Yes"/>
    <n v="14"/>
    <s v="Delayed"/>
    <n v="9194.2499999999982"/>
    <x v="17"/>
  </r>
  <r>
    <s v="Alpha_Inc"/>
    <d v="2023-03-25T00:00:00"/>
    <d v="2023-04-07T00:00:00"/>
    <x v="2"/>
    <s v="Cancelled"/>
    <n v="153"/>
    <n v="59.42"/>
    <n v="52"/>
    <n v="3"/>
    <s v="Yes"/>
    <n v="13"/>
    <s v="Delayed"/>
    <n v="1135.2600000000002"/>
    <x v="11"/>
  </r>
  <r>
    <s v="Delta_Logistics"/>
    <d v="2023-07-11T00:00:00"/>
    <d v="2023-07-22T00:00:00"/>
    <x v="3"/>
    <s v="Cancelled"/>
    <n v="1925"/>
    <n v="70.88"/>
    <n v="63.41"/>
    <n v="292"/>
    <s v="Yes"/>
    <n v="11"/>
    <s v="Delayed"/>
    <n v="14379.749999999998"/>
    <x v="8"/>
  </r>
  <r>
    <s v="Beta_Supplies"/>
    <d v="2023-12-22T00:00:00"/>
    <d v="2024-01-11T00:00:00"/>
    <x v="2"/>
    <s v="Delivered"/>
    <n v="303"/>
    <n v="12.97"/>
    <n v="11.42"/>
    <m/>
    <s v="No"/>
    <n v="20"/>
    <s v="Delayed"/>
    <n v="469.6500000000002"/>
    <x v="15"/>
  </r>
  <r>
    <s v="Alpha_Inc"/>
    <d v="2022-11-06T00:00:00"/>
    <d v="2022-11-18T00:00:00"/>
    <x v="0"/>
    <s v="Delivered"/>
    <n v="1300"/>
    <n v="92.92"/>
    <n v="90.63"/>
    <m/>
    <s v="Yes"/>
    <n v="12"/>
    <s v="Delayed"/>
    <n v="2977.0000000000082"/>
    <x v="21"/>
  </r>
  <r>
    <s v="Gamma_Co"/>
    <d v="2023-09-19T00:00:00"/>
    <d v="2023-09-23T00:00:00"/>
    <x v="3"/>
    <s v="Delivered"/>
    <n v="1185"/>
    <n v="103.28"/>
    <n v="99.05"/>
    <m/>
    <s v="Yes"/>
    <n v="4"/>
    <s v="On Time"/>
    <n v="5012.5500000000047"/>
    <x v="13"/>
  </r>
  <r>
    <s v="Epsilon_Group"/>
    <d v="2023-11-01T00:00:00"/>
    <d v="2023-11-20T00:00:00"/>
    <x v="3"/>
    <s v="Delivered"/>
    <n v="559"/>
    <n v="67.56"/>
    <n v="57.98"/>
    <n v="15"/>
    <s v="Yes"/>
    <n v="19"/>
    <s v="Delayed"/>
    <n v="5355.220000000003"/>
    <x v="7"/>
  </r>
  <r>
    <s v="Epsilon_Group"/>
    <d v="2023-06-26T00:00:00"/>
    <d v="2023-06-29T00:00:00"/>
    <x v="4"/>
    <s v="Pending"/>
    <n v="1546"/>
    <n v="78.88"/>
    <n v="78"/>
    <n v="38"/>
    <s v="Yes"/>
    <n v="3"/>
    <s v="On Time"/>
    <n v="1360.479999999993"/>
    <x v="12"/>
  </r>
  <r>
    <s v="Epsilon_Group"/>
    <d v="2022-01-09T00:00:00"/>
    <d v="2022-01-19T00:00:00"/>
    <x v="2"/>
    <s v="Delivered"/>
    <n v="148"/>
    <n v="93.02"/>
    <n v="85.96"/>
    <n v="4"/>
    <s v="Yes"/>
    <n v="10"/>
    <s v="Delayed"/>
    <n v="1044.8800000000003"/>
    <x v="2"/>
  </r>
  <r>
    <s v="Delta_Logistics"/>
    <d v="2023-11-15T00:00:00"/>
    <d v="2023-11-23T00:00:00"/>
    <x v="0"/>
    <s v="Delivered"/>
    <n v="202"/>
    <n v="81.75"/>
    <n v="78.260000000000005"/>
    <n v="37"/>
    <s v="No"/>
    <n v="8"/>
    <s v="Delayed"/>
    <n v="704.979999999999"/>
    <x v="7"/>
  </r>
  <r>
    <s v="Gamma_Co"/>
    <d v="2023-07-22T00:00:00"/>
    <d v="2023-07-28T00:00:00"/>
    <x v="2"/>
    <s v="Delivered"/>
    <n v="1934"/>
    <n v="25.86"/>
    <n v="25.6"/>
    <n v="78"/>
    <s v="Yes"/>
    <n v="6"/>
    <s v="On Time"/>
    <n v="502.83999999999617"/>
    <x v="8"/>
  </r>
  <r>
    <s v="Alpha_Inc"/>
    <d v="2022-11-03T00:00:00"/>
    <d v="2022-11-07T00:00:00"/>
    <x v="0"/>
    <s v="Delivered"/>
    <n v="963"/>
    <n v="64.959999999999994"/>
    <n v="64.069999999999993"/>
    <n v="20"/>
    <s v="Yes"/>
    <n v="4"/>
    <s v="On Time"/>
    <n v="857.0700000000005"/>
    <x v="21"/>
  </r>
  <r>
    <s v="Gamma_Co"/>
    <d v="2023-11-11T00:00:00"/>
    <d v="2023-11-18T00:00:00"/>
    <x v="1"/>
    <s v="Delivered"/>
    <n v="1969"/>
    <n v="71.709999999999994"/>
    <n v="61.96"/>
    <m/>
    <s v="Yes"/>
    <n v="7"/>
    <s v="On Time"/>
    <n v="19197.749999999985"/>
    <x v="7"/>
  </r>
  <r>
    <s v="Delta_Logistics"/>
    <d v="2022-05-18T00:00:00"/>
    <d v="2022-05-23T00:00:00"/>
    <x v="3"/>
    <s v="Cancelled"/>
    <n v="387"/>
    <n v="77.81"/>
    <n v="69.040000000000006"/>
    <n v="67"/>
    <s v="Yes"/>
    <n v="5"/>
    <s v="On Time"/>
    <n v="3393.9899999999984"/>
    <x v="6"/>
  </r>
  <r>
    <s v="Beta_Supplies"/>
    <d v="2022-09-28T00:00:00"/>
    <d v="2022-10-03T00:00:00"/>
    <x v="4"/>
    <s v="Delivered"/>
    <n v="1779"/>
    <n v="97.86"/>
    <n v="94.36"/>
    <n v="176"/>
    <s v="Yes"/>
    <n v="5"/>
    <s v="On Time"/>
    <n v="6226.5"/>
    <x v="4"/>
  </r>
  <r>
    <s v="Gamma_Co"/>
    <d v="2022-04-29T00:00:00"/>
    <d v="2022-05-05T00:00:00"/>
    <x v="1"/>
    <s v="Pending"/>
    <n v="871"/>
    <n v="94.7"/>
    <n v="92.66"/>
    <n v="46"/>
    <s v="Yes"/>
    <n v="6"/>
    <s v="On Time"/>
    <n v="1776.8400000000054"/>
    <x v="1"/>
  </r>
  <r>
    <s v="Epsilon_Group"/>
    <d v="2022-04-20T00:00:00"/>
    <d v="2022-04-23T00:00:00"/>
    <x v="4"/>
    <s v="Delivered"/>
    <n v="1236"/>
    <n v="51.33"/>
    <n v="44.03"/>
    <n v="25"/>
    <s v="Yes"/>
    <n v="3"/>
    <s v="On Time"/>
    <n v="9022.7999999999956"/>
    <x v="1"/>
  </r>
  <r>
    <s v="Delta_Logistics"/>
    <d v="2023-07-21T00:00:00"/>
    <d v="2023-08-06T00:00:00"/>
    <x v="4"/>
    <s v="Delivered"/>
    <n v="1793"/>
    <n v="22.01"/>
    <n v="21.78"/>
    <n v="285"/>
    <s v="Yes"/>
    <n v="16"/>
    <s v="Delayed"/>
    <n v="412.39000000000078"/>
    <x v="8"/>
  </r>
  <r>
    <s v="Delta_Logistics"/>
    <d v="2022-06-09T00:00:00"/>
    <d v="2022-06-28T00:00:00"/>
    <x v="1"/>
    <s v="Delivered"/>
    <n v="1006"/>
    <n v="101.1"/>
    <n v="89.04"/>
    <n v="139"/>
    <s v="Yes"/>
    <n v="19"/>
    <s v="Delayed"/>
    <n v="12132.359999999988"/>
    <x v="17"/>
  </r>
  <r>
    <s v="Beta_Supplies"/>
    <d v="2022-10-06T00:00:00"/>
    <d v="2022-10-21T00:00:00"/>
    <x v="4"/>
    <s v="Cancelled"/>
    <n v="1754"/>
    <n v="89.35"/>
    <n v="86.54"/>
    <n v="161"/>
    <s v="No"/>
    <n v="15"/>
    <s v="Delayed"/>
    <n v="4928.7399999999789"/>
    <x v="3"/>
  </r>
  <r>
    <s v="Epsilon_Group"/>
    <d v="2022-10-16T00:00:00"/>
    <d v="2022-11-04T00:00:00"/>
    <x v="4"/>
    <s v="Delivered"/>
    <n v="210"/>
    <n v="22.17"/>
    <n v="21.32"/>
    <n v="10"/>
    <s v="Yes"/>
    <n v="19"/>
    <s v="Delayed"/>
    <n v="178.50000000000028"/>
    <x v="3"/>
  </r>
  <r>
    <s v="Delta_Logistics"/>
    <d v="2023-09-12T00:00:00"/>
    <d v="2023-10-02T00:00:00"/>
    <x v="1"/>
    <s v="Delivered"/>
    <n v="1653"/>
    <n v="102.16"/>
    <n v="91.91"/>
    <n v="217"/>
    <s v="Yes"/>
    <n v="20"/>
    <s v="Delayed"/>
    <n v="16943.25"/>
    <x v="13"/>
  </r>
  <r>
    <s v="Alpha_Inc"/>
    <d v="2022-08-04T00:00:00"/>
    <d v="2022-08-15T00:00:00"/>
    <x v="1"/>
    <s v="Partially Delivered"/>
    <n v="850"/>
    <n v="91.38"/>
    <n v="88.41"/>
    <n v="24"/>
    <s v="Yes"/>
    <n v="11"/>
    <s v="Delayed"/>
    <n v="2524.4999999999991"/>
    <x v="5"/>
  </r>
  <r>
    <s v="Epsilon_Group"/>
    <d v="2022-12-18T00:00:00"/>
    <d v="2022-12-21T00:00:00"/>
    <x v="3"/>
    <s v="Delivered"/>
    <n v="447"/>
    <n v="59.81"/>
    <n v="57.92"/>
    <n v="13"/>
    <s v="Yes"/>
    <n v="3"/>
    <s v="On Time"/>
    <n v="844.83000000000027"/>
    <x v="18"/>
  </r>
  <r>
    <s v="Gamma_Co"/>
    <d v="2022-07-28T00:00:00"/>
    <d v="2022-08-07T00:00:00"/>
    <x v="0"/>
    <s v="Delivered"/>
    <n v="1350"/>
    <n v="65.11"/>
    <n v="56.95"/>
    <n v="71"/>
    <s v="Yes"/>
    <n v="10"/>
    <s v="Delayed"/>
    <n v="11015.999999999995"/>
    <x v="14"/>
  </r>
  <r>
    <s v="Beta_Supplies"/>
    <d v="2023-12-05T00:00:00"/>
    <d v="2023-12-24T00:00:00"/>
    <x v="0"/>
    <s v="Delivered"/>
    <n v="865"/>
    <n v="51.19"/>
    <n v="47.76"/>
    <n v="83"/>
    <s v="Yes"/>
    <n v="19"/>
    <s v="Delayed"/>
    <n v="2966.95"/>
    <x v="15"/>
  </r>
  <r>
    <s v="Alpha_Inc"/>
    <d v="2023-10-12T00:00:00"/>
    <d v="2023-10-29T00:00:00"/>
    <x v="1"/>
    <s v="Delivered"/>
    <n v="1989"/>
    <n v="16.5"/>
    <n v="15.89"/>
    <n v="57"/>
    <s v="Yes"/>
    <n v="17"/>
    <s v="Delayed"/>
    <n v="1213.2899999999988"/>
    <x v="0"/>
  </r>
  <r>
    <s v="Alpha_Inc"/>
    <d v="2022-09-28T00:00:00"/>
    <d v="2022-10-13T00:00:00"/>
    <x v="0"/>
    <s v="Delivered"/>
    <n v="1577"/>
    <n v="41.77"/>
    <n v="39.58"/>
    <n v="32"/>
    <s v="Yes"/>
    <n v="15"/>
    <s v="Delayed"/>
    <n v="3453.6300000000078"/>
    <x v="4"/>
  </r>
  <r>
    <s v="Gamma_Co"/>
    <d v="2023-06-02T00:00:00"/>
    <d v="2023-06-04T00:00:00"/>
    <x v="2"/>
    <s v="Pending"/>
    <n v="1969"/>
    <n v="89.25"/>
    <n v="87.28"/>
    <n v="108"/>
    <s v="No"/>
    <n v="2"/>
    <s v="On Time"/>
    <n v="3878.9299999999976"/>
    <x v="12"/>
  </r>
  <r>
    <s v="Beta_Supplies"/>
    <d v="2023-05-16T00:00:00"/>
    <d v="2023-05-26T00:00:00"/>
    <x v="2"/>
    <s v="Partially Delivered"/>
    <n v="1465"/>
    <n v="11.25"/>
    <n v="9.61"/>
    <n v="151"/>
    <s v="Yes"/>
    <n v="10"/>
    <s v="Delayed"/>
    <n v="2402.6000000000008"/>
    <x v="23"/>
  </r>
  <r>
    <s v="Delta_Logistics"/>
    <d v="2022-09-15T00:00:00"/>
    <d v="2022-09-18T00:00:00"/>
    <x v="2"/>
    <s v="Pending"/>
    <n v="1208"/>
    <n v="41.62"/>
    <n v="39.46"/>
    <m/>
    <s v="Yes"/>
    <n v="3"/>
    <s v="On Time"/>
    <n v="2609.2799999999961"/>
    <x v="4"/>
  </r>
  <r>
    <s v="Beta_Supplies"/>
    <d v="2022-02-22T00:00:00"/>
    <d v="2022-03-11T00:00:00"/>
    <x v="3"/>
    <s v="Delivered"/>
    <n v="1268"/>
    <n v="46.06"/>
    <n v="45.26"/>
    <n v="123"/>
    <s v="Yes"/>
    <n v="17"/>
    <s v="Delayed"/>
    <n v="1014.4000000000054"/>
    <x v="20"/>
  </r>
  <r>
    <s v="Delta_Logistics"/>
    <d v="2022-04-05T00:00:00"/>
    <d v="2022-04-24T00:00:00"/>
    <x v="0"/>
    <s v="Delivered"/>
    <n v="450"/>
    <n v="59.24"/>
    <n v="55.03"/>
    <n v="68"/>
    <s v="No"/>
    <n v="19"/>
    <s v="Delayed"/>
    <n v="1894.5000000000005"/>
    <x v="1"/>
  </r>
  <r>
    <s v="Gamma_Co"/>
    <d v="2023-10-12T00:00:00"/>
    <d v="2023-10-14T00:00:00"/>
    <x v="4"/>
    <s v="Partially Delivered"/>
    <n v="689"/>
    <n v="102.53"/>
    <n v="95.23"/>
    <n v="38"/>
    <s v="Yes"/>
    <n v="2"/>
    <s v="On Time"/>
    <n v="5029.699999999998"/>
    <x v="0"/>
  </r>
  <r>
    <s v="Gamma_Co"/>
    <d v="2023-03-10T00:00:00"/>
    <d v="2023-03-29T00:00:00"/>
    <x v="1"/>
    <s v="Delivered"/>
    <n v="1106"/>
    <n v="44.05"/>
    <n v="38.6"/>
    <n v="51"/>
    <s v="Yes"/>
    <n v="19"/>
    <s v="Delayed"/>
    <n v="6027.6999999999953"/>
    <x v="11"/>
  </r>
  <r>
    <s v="Alpha_Inc"/>
    <d v="2022-10-11T00:00:00"/>
    <d v="2022-10-22T00:00:00"/>
    <x v="0"/>
    <s v="Delivered"/>
    <n v="737"/>
    <n v="43.08"/>
    <n v="42.58"/>
    <n v="21"/>
    <s v="Yes"/>
    <n v="11"/>
    <s v="Delayed"/>
    <n v="368.5"/>
    <x v="3"/>
  </r>
  <r>
    <s v="Alpha_Inc"/>
    <d v="2022-02-15T00:00:00"/>
    <d v="2022-03-04T00:00:00"/>
    <x v="3"/>
    <s v="Delivered"/>
    <n v="509"/>
    <n v="76.760000000000005"/>
    <n v="74.72"/>
    <n v="7"/>
    <s v="No"/>
    <n v="17"/>
    <s v="Delayed"/>
    <n v="1038.3600000000031"/>
    <x v="20"/>
  </r>
  <r>
    <s v="Alpha_Inc"/>
    <d v="2022-01-04T00:00:00"/>
    <d v="2022-01-06T00:00:00"/>
    <x v="4"/>
    <s v="Delivered"/>
    <n v="1004"/>
    <n v="50.7"/>
    <n v="46.59"/>
    <n v="27"/>
    <s v="Yes"/>
    <n v="2"/>
    <s v="On Time"/>
    <n v="4126.4399999999996"/>
    <x v="2"/>
  </r>
  <r>
    <s v="Gamma_Co"/>
    <d v="2022-12-08T00:00:00"/>
    <d v="2022-12-19T00:00:00"/>
    <x v="1"/>
    <s v="Pending"/>
    <n v="1956"/>
    <n v="31.88"/>
    <n v="28.48"/>
    <n v="86"/>
    <s v="Yes"/>
    <n v="11"/>
    <s v="Delayed"/>
    <n v="6650.3999999999969"/>
    <x v="18"/>
  </r>
  <r>
    <s v="Gamma_Co"/>
    <d v="2023-10-15T00:00:00"/>
    <d v="2023-10-21T00:00:00"/>
    <x v="1"/>
    <s v="Partially Delivered"/>
    <n v="1448"/>
    <n v="25.06"/>
    <n v="21.62"/>
    <n v="84"/>
    <s v="Yes"/>
    <n v="6"/>
    <s v="On Time"/>
    <n v="4981.1199999999972"/>
    <x v="0"/>
  </r>
  <r>
    <s v="Gamma_Co"/>
    <d v="2022-09-26T00:00:00"/>
    <d v="2022-10-11T00:00:00"/>
    <x v="2"/>
    <s v="Delivered"/>
    <n v="1095"/>
    <n v="26.91"/>
    <n v="23.75"/>
    <n v="53"/>
    <s v="Yes"/>
    <n v="15"/>
    <s v="Delayed"/>
    <n v="3460.2000000000003"/>
    <x v="4"/>
  </r>
  <r>
    <s v="Beta_Supplies"/>
    <d v="2023-03-29T00:00:00"/>
    <d v="2023-04-18T00:00:00"/>
    <x v="1"/>
    <s v="Partially Delivered"/>
    <n v="1743"/>
    <n v="51.04"/>
    <n v="47.15"/>
    <n v="160"/>
    <s v="Yes"/>
    <n v="20"/>
    <s v="Delayed"/>
    <n v="6780.2700000000013"/>
    <x v="11"/>
  </r>
  <r>
    <s v="Alpha_Inc"/>
    <d v="2023-07-19T00:00:00"/>
    <d v="2023-07-31T00:00:00"/>
    <x v="3"/>
    <s v="Delivered"/>
    <n v="87"/>
    <n v="100.65"/>
    <n v="85.56"/>
    <n v="1"/>
    <s v="Yes"/>
    <n v="12"/>
    <s v="Delayed"/>
    <n v="1312.8300000000004"/>
    <x v="8"/>
  </r>
  <r>
    <s v="Delta_Logistics"/>
    <d v="2023-03-14T00:00:00"/>
    <d v="2023-03-25T00:00:00"/>
    <x v="3"/>
    <s v="Delivered"/>
    <n v="1438"/>
    <n v="66.61"/>
    <n v="58.5"/>
    <n v="237"/>
    <s v="Yes"/>
    <n v="11"/>
    <s v="Delayed"/>
    <n v="11662.179999999998"/>
    <x v="11"/>
  </r>
  <r>
    <s v="Delta_Logistics"/>
    <d v="2023-07-29T00:00:00"/>
    <d v="2023-07-31T00:00:00"/>
    <x v="0"/>
    <s v="Partially Delivered"/>
    <n v="612"/>
    <n v="72.930000000000007"/>
    <n v="63.32"/>
    <n v="99"/>
    <s v="Yes"/>
    <n v="2"/>
    <s v="On Time"/>
    <n v="5881.3200000000043"/>
    <x v="8"/>
  </r>
  <r>
    <s v="Epsilon_Group"/>
    <d v="2022-01-10T00:00:00"/>
    <d v="2022-01-21T00:00:00"/>
    <x v="2"/>
    <s v="Pending"/>
    <n v="487"/>
    <n v="11.18"/>
    <n v="10.63"/>
    <n v="15"/>
    <s v="Yes"/>
    <n v="11"/>
    <s v="Delayed"/>
    <n v="267.84999999999945"/>
    <x v="2"/>
  </r>
  <r>
    <s v="Epsilon_Group"/>
    <d v="2022-04-25T00:00:00"/>
    <d v="2022-04-29T00:00:00"/>
    <x v="2"/>
    <s v="Partially Delivered"/>
    <n v="1849"/>
    <n v="70.760000000000005"/>
    <n v="69.25"/>
    <n v="51"/>
    <s v="Yes"/>
    <n v="4"/>
    <s v="On Time"/>
    <n v="2791.9900000000093"/>
    <x v="1"/>
  </r>
  <r>
    <s v="Epsilon_Group"/>
    <d v="2022-03-19T00:00:00"/>
    <d v="2022-04-01T00:00:00"/>
    <x v="1"/>
    <s v="Partially Delivered"/>
    <n v="1356"/>
    <n v="26.28"/>
    <n v="25.44"/>
    <n v="47"/>
    <s v="Yes"/>
    <n v="13"/>
    <s v="Delayed"/>
    <n v="1139.0399999999997"/>
    <x v="9"/>
  </r>
  <r>
    <s v="Delta_Logistics"/>
    <d v="2023-12-09T00:00:00"/>
    <d v="2023-12-29T00:00:00"/>
    <x v="3"/>
    <s v="Delivered"/>
    <n v="76"/>
    <n v="107.59"/>
    <n v="96.33"/>
    <n v="10"/>
    <s v="Yes"/>
    <n v="20"/>
    <s v="Delayed"/>
    <n v="855.76000000000045"/>
    <x v="15"/>
  </r>
  <r>
    <s v="Alpha_Inc"/>
    <d v="2022-06-02T00:00:00"/>
    <d v="2022-06-13T00:00:00"/>
    <x v="2"/>
    <s v="Partially Delivered"/>
    <n v="275"/>
    <n v="23.96"/>
    <n v="20.440000000000001"/>
    <m/>
    <s v="Yes"/>
    <n v="11"/>
    <s v="Delayed"/>
    <n v="967.99999999999989"/>
    <x v="17"/>
  </r>
  <r>
    <s v="Alpha_Inc"/>
    <d v="2023-07-13T00:00:00"/>
    <d v="2023-07-18T00:00:00"/>
    <x v="2"/>
    <s v="Delivered"/>
    <n v="1350"/>
    <n v="51.57"/>
    <n v="48.07"/>
    <m/>
    <s v="Yes"/>
    <n v="5"/>
    <s v="On Time"/>
    <n v="4725"/>
    <x v="8"/>
  </r>
  <r>
    <s v="Gamma_Co"/>
    <d v="2023-01-14T00:00:00"/>
    <d v="2023-01-27T00:00:00"/>
    <x v="1"/>
    <s v="Delivered"/>
    <n v="1682"/>
    <n v="105.7"/>
    <n v="101.3"/>
    <n v="94"/>
    <s v="Yes"/>
    <n v="13"/>
    <s v="Delayed"/>
    <n v="7400.8000000000093"/>
    <x v="19"/>
  </r>
  <r>
    <s v="Epsilon_Group"/>
    <d v="2023-08-20T00:00:00"/>
    <d v="2023-08-23T00:00:00"/>
    <x v="4"/>
    <s v="Delivered"/>
    <n v="333"/>
    <n v="60.44"/>
    <n v="58.54"/>
    <n v="8"/>
    <s v="Yes"/>
    <n v="3"/>
    <s v="On Time"/>
    <n v="632.69999999999948"/>
    <x v="10"/>
  </r>
  <r>
    <s v="Alpha_Inc"/>
    <d v="2023-07-20T00:00:00"/>
    <d v="2023-08-02T00:00:00"/>
    <x v="4"/>
    <s v="Cancelled"/>
    <n v="928"/>
    <n v="69.31"/>
    <n v="67.260000000000005"/>
    <n v="20"/>
    <s v="Yes"/>
    <n v="13"/>
    <s v="Delayed"/>
    <n v="1902.3999999999974"/>
    <x v="8"/>
  </r>
  <r>
    <s v="Epsilon_Group"/>
    <d v="2022-06-01T00:00:00"/>
    <d v="2022-06-12T00:00:00"/>
    <x v="1"/>
    <s v="Partially Delivered"/>
    <n v="1009"/>
    <n v="16.440000000000001"/>
    <n v="16.18"/>
    <m/>
    <s v="Yes"/>
    <n v="11"/>
    <s v="Delayed"/>
    <n v="262.34000000000157"/>
    <x v="17"/>
  </r>
  <r>
    <s v="Epsilon_Group"/>
    <d v="2023-03-17T00:00:00"/>
    <d v="2023-04-03T00:00:00"/>
    <x v="4"/>
    <s v="Pending"/>
    <n v="1554"/>
    <n v="82.92"/>
    <n v="74.819999999999993"/>
    <n v="44"/>
    <s v="Yes"/>
    <n v="17"/>
    <s v="Delayed"/>
    <n v="12587.400000000012"/>
    <x v="11"/>
  </r>
  <r>
    <s v="Gamma_Co"/>
    <d v="2022-05-11T00:00:00"/>
    <d v="2022-05-25T00:00:00"/>
    <x v="2"/>
    <s v="Partially Delivered"/>
    <n v="502"/>
    <n v="29.47"/>
    <n v="28.94"/>
    <n v="27"/>
    <s v="Yes"/>
    <n v="14"/>
    <s v="Delayed"/>
    <n v="266.05999999999881"/>
    <x v="6"/>
  </r>
  <r>
    <s v="Delta_Logistics"/>
    <d v="2022-02-12T00:00:00"/>
    <d v="2022-02-13T00:00:00"/>
    <x v="1"/>
    <s v="Delivered"/>
    <n v="1069"/>
    <n v="91.28"/>
    <n v="82.64"/>
    <m/>
    <s v="Yes"/>
    <n v="1"/>
    <s v="On Time"/>
    <n v="9236.16"/>
    <x v="20"/>
  </r>
  <r>
    <s v="Alpha_Inc"/>
    <d v="2022-11-12T00:00:00"/>
    <d v="2022-11-18T00:00:00"/>
    <x v="1"/>
    <s v="Pending"/>
    <n v="1902"/>
    <n v="29.89"/>
    <n v="25.83"/>
    <n v="41"/>
    <s v="Yes"/>
    <n v="6"/>
    <s v="On Time"/>
    <n v="7722.1200000000044"/>
    <x v="21"/>
  </r>
  <r>
    <s v="Delta_Logistics"/>
    <d v="2022-02-10T00:00:00"/>
    <d v="2022-02-26T00:00:00"/>
    <x v="2"/>
    <s v="Partially Delivered"/>
    <n v="708"/>
    <n v="13.36"/>
    <n v="11.61"/>
    <m/>
    <s v="No"/>
    <n v="16"/>
    <s v="Delayed"/>
    <n v="1239"/>
    <x v="20"/>
  </r>
  <r>
    <s v="Delta_Logistics"/>
    <d v="2023-01-02T00:00:00"/>
    <d v="2023-01-07T00:00:00"/>
    <x v="2"/>
    <s v="Delivered"/>
    <n v="1589"/>
    <n v="55.64"/>
    <n v="48.52"/>
    <m/>
    <s v="Yes"/>
    <n v="5"/>
    <s v="On Time"/>
    <n v="11313.679999999997"/>
    <x v="19"/>
  </r>
  <r>
    <s v="Alpha_Inc"/>
    <d v="2022-08-04T00:00:00"/>
    <d v="2022-08-14T00:00:00"/>
    <x v="0"/>
    <s v="Delivered"/>
    <n v="596"/>
    <n v="62.96"/>
    <n v="61.88"/>
    <n v="9"/>
    <s v="Yes"/>
    <n v="10"/>
    <s v="Delayed"/>
    <n v="643.67999999999893"/>
    <x v="5"/>
  </r>
  <r>
    <s v="Epsilon_Group"/>
    <d v="2023-11-30T00:00:00"/>
    <d v="2023-12-04T00:00:00"/>
    <x v="0"/>
    <s v="Delivered"/>
    <n v="1265"/>
    <n v="17.66"/>
    <n v="16.97"/>
    <n v="34"/>
    <s v="Yes"/>
    <n v="4"/>
    <s v="On Time"/>
    <n v="872.85000000000161"/>
    <x v="7"/>
  </r>
  <r>
    <s v="Beta_Supplies"/>
    <d v="2022-09-13T00:00:00"/>
    <d v="2022-10-01T00:00:00"/>
    <x v="3"/>
    <s v="Delivered"/>
    <n v="1122"/>
    <n v="82.99"/>
    <n v="81.7"/>
    <n v="118"/>
    <s v="No"/>
    <n v="18"/>
    <s v="Delayed"/>
    <n v="1447.379999999991"/>
    <x v="4"/>
  </r>
  <r>
    <s v="Epsilon_Group"/>
    <d v="2023-11-14T00:00:00"/>
    <d v="2023-12-01T00:00:00"/>
    <x v="0"/>
    <s v="Delivered"/>
    <n v="1585"/>
    <n v="56.38"/>
    <n v="53.05"/>
    <m/>
    <s v="Yes"/>
    <n v="17"/>
    <s v="Delayed"/>
    <n v="5278.0500000000084"/>
    <x v="7"/>
  </r>
  <r>
    <s v="Epsilon_Group"/>
    <d v="2022-04-16T00:00:00"/>
    <d v="2022-04-27T00:00:00"/>
    <x v="4"/>
    <s v="Delivered"/>
    <n v="66"/>
    <n v="58.05"/>
    <n v="50.76"/>
    <m/>
    <s v="Yes"/>
    <n v="11"/>
    <s v="Delayed"/>
    <n v="481.13999999999993"/>
    <x v="1"/>
  </r>
  <r>
    <s v="Beta_Supplies"/>
    <d v="2022-12-29T00:00:00"/>
    <d v="2023-01-18T00:00:00"/>
    <x v="1"/>
    <s v="Delivered"/>
    <n v="1245"/>
    <n v="52.4"/>
    <n v="51.65"/>
    <n v="118"/>
    <s v="No"/>
    <n v="20"/>
    <s v="Delayed"/>
    <n v="933.75"/>
    <x v="18"/>
  </r>
  <r>
    <s v="Delta_Logistics"/>
    <d v="2023-07-28T00:00:00"/>
    <d v="2023-08-10T00:00:00"/>
    <x v="4"/>
    <s v="Delivered"/>
    <n v="1293"/>
    <n v="50.21"/>
    <n v="47.55"/>
    <m/>
    <s v="No"/>
    <n v="13"/>
    <s v="Delayed"/>
    <n v="3439.3800000000047"/>
    <x v="8"/>
  </r>
  <r>
    <s v="Beta_Supplies"/>
    <d v="2023-02-21T00:00:00"/>
    <d v="2023-02-27T00:00:00"/>
    <x v="2"/>
    <s v="Delivered"/>
    <n v="207"/>
    <n v="64.290000000000006"/>
    <n v="63.01"/>
    <n v="25"/>
    <s v="Yes"/>
    <n v="6"/>
    <s v="On Time"/>
    <n v="264.96000000000168"/>
    <x v="22"/>
  </r>
  <r>
    <s v="Beta_Supplies"/>
    <d v="2023-09-28T00:00:00"/>
    <d v="2023-10-18T00:00:00"/>
    <x v="0"/>
    <s v="Delivered"/>
    <n v="526"/>
    <n v="26.37"/>
    <n v="25.32"/>
    <n v="47"/>
    <s v="Yes"/>
    <n v="20"/>
    <s v="Delayed"/>
    <n v="552.30000000000041"/>
    <x v="13"/>
  </r>
  <r>
    <s v="Gamma_Co"/>
    <d v="2022-06-08T00:00:00"/>
    <d v="2022-06-14T00:00:00"/>
    <x v="4"/>
    <s v="Delivered"/>
    <n v="1119"/>
    <n v="27.03"/>
    <n v="23.82"/>
    <m/>
    <s v="Yes"/>
    <n v="6"/>
    <s v="On Time"/>
    <n v="3591.9900000000011"/>
    <x v="17"/>
  </r>
  <r>
    <s v="Gamma_Co"/>
    <d v="2022-08-31T00:00:00"/>
    <d v="2022-09-02T00:00:00"/>
    <x v="2"/>
    <s v="Delivered"/>
    <n v="1446"/>
    <n v="90.63"/>
    <n v="84.51"/>
    <n v="77"/>
    <s v="Yes"/>
    <n v="2"/>
    <s v="On Time"/>
    <n v="8849.5199999999859"/>
    <x v="5"/>
  </r>
  <r>
    <s v="Gamma_Co"/>
    <d v="2022-06-16T00:00:00"/>
    <d v="2022-06-24T00:00:00"/>
    <x v="0"/>
    <s v="Delivered"/>
    <n v="567"/>
    <n v="97.53"/>
    <n v="85.29"/>
    <n v="21"/>
    <s v="Yes"/>
    <n v="8"/>
    <s v="Delayed"/>
    <n v="6940.0799999999972"/>
    <x v="17"/>
  </r>
  <r>
    <s v="Beta_Supplies"/>
    <d v="2023-02-27T00:00:00"/>
    <d v="2023-03-14T00:00:00"/>
    <x v="1"/>
    <s v="Pending"/>
    <n v="1965"/>
    <n v="36.6"/>
    <n v="34.64"/>
    <n v="195"/>
    <s v="Yes"/>
    <n v="15"/>
    <s v="Delayed"/>
    <n v="3851.4000000000015"/>
    <x v="22"/>
  </r>
  <r>
    <s v="Alpha_Inc"/>
    <d v="2022-01-26T00:00:00"/>
    <d v="2022-02-03T00:00:00"/>
    <x v="0"/>
    <s v="Pending"/>
    <n v="1818"/>
    <n v="67.959999999999994"/>
    <n v="58.98"/>
    <m/>
    <s v="Yes"/>
    <n v="8"/>
    <s v="Delayed"/>
    <n v="16325.639999999994"/>
    <x v="2"/>
  </r>
  <r>
    <s v="Beta_Supplies"/>
    <d v="2022-07-03T00:00:00"/>
    <d v="2022-07-19T00:00:00"/>
    <x v="1"/>
    <s v="Delivered"/>
    <n v="1110"/>
    <n v="48.19"/>
    <n v="45.88"/>
    <n v="112"/>
    <s v="Yes"/>
    <n v="16"/>
    <s v="Delayed"/>
    <n v="2564.0999999999945"/>
    <x v="14"/>
  </r>
  <r>
    <s v="Gamma_Co"/>
    <d v="2023-02-26T00:00:00"/>
    <d v="2023-03-17T00:00:00"/>
    <x v="0"/>
    <s v="Cancelled"/>
    <n v="1422"/>
    <n v="25.62"/>
    <n v="25.18"/>
    <n v="65"/>
    <s v="Yes"/>
    <n v="19"/>
    <s v="Delayed"/>
    <n v="625.68000000000177"/>
    <x v="22"/>
  </r>
  <r>
    <s v="Gamma_Co"/>
    <d v="2022-09-12T00:00:00"/>
    <d v="2022-09-22T00:00:00"/>
    <x v="0"/>
    <s v="Partially Delivered"/>
    <n v="351"/>
    <n v="72.08"/>
    <n v="71.3"/>
    <n v="20"/>
    <s v="Yes"/>
    <n v="10"/>
    <s v="Delayed"/>
    <n v="273.78000000000043"/>
    <x v="4"/>
  </r>
  <r>
    <s v="Delta_Logistics"/>
    <d v="2022-10-01T00:00:00"/>
    <d v="2022-10-18T00:00:00"/>
    <x v="3"/>
    <s v="Partially Delivered"/>
    <n v="230"/>
    <n v="13"/>
    <n v="12.81"/>
    <m/>
    <s v="No"/>
    <n v="17"/>
    <s v="Delayed"/>
    <n v="43.699999999999889"/>
    <x v="3"/>
  </r>
  <r>
    <s v="Alpha_Inc"/>
    <d v="2022-06-13T00:00:00"/>
    <d v="2022-06-19T00:00:00"/>
    <x v="1"/>
    <s v="Delivered"/>
    <n v="656"/>
    <n v="30.73"/>
    <n v="26.26"/>
    <n v="17"/>
    <s v="Yes"/>
    <n v="6"/>
    <s v="On Time"/>
    <n v="2932.3199999999993"/>
    <x v="17"/>
  </r>
  <r>
    <s v="Gamma_Co"/>
    <d v="2023-12-20T00:00:00"/>
    <d v="2024-01-09T00:00:00"/>
    <x v="1"/>
    <s v="Delivered"/>
    <n v="1172"/>
    <n v="34.340000000000003"/>
    <n v="32.090000000000003"/>
    <n v="69"/>
    <s v="Yes"/>
    <n v="20"/>
    <s v="Delayed"/>
    <n v="2637"/>
    <x v="15"/>
  </r>
  <r>
    <s v="Gamma_Co"/>
    <d v="2022-04-21T00:00:00"/>
    <d v="2022-04-30T00:00:00"/>
    <x v="4"/>
    <s v="Delivered"/>
    <n v="749"/>
    <n v="71.53"/>
    <n v="70.02"/>
    <n v="41"/>
    <s v="Yes"/>
    <n v="9"/>
    <s v="Delayed"/>
    <n v="1130.9900000000039"/>
    <x v="1"/>
  </r>
  <r>
    <s v="Beta_Supplies"/>
    <d v="2023-01-27T00:00:00"/>
    <d v="2023-02-12T00:00:00"/>
    <x v="2"/>
    <s v="Delivered"/>
    <n v="1042"/>
    <n v="12.48"/>
    <n v="12.3"/>
    <n v="88"/>
    <s v="Yes"/>
    <n v="16"/>
    <s v="Delayed"/>
    <n v="187.55999999999972"/>
    <x v="19"/>
  </r>
  <r>
    <s v="Delta_Logistics"/>
    <d v="2022-02-09T00:00:00"/>
    <d v="2022-02-27T00:00:00"/>
    <x v="3"/>
    <s v="Delivered"/>
    <n v="1189"/>
    <n v="19.47"/>
    <n v="17.149999999999999"/>
    <m/>
    <s v="No"/>
    <n v="18"/>
    <s v="Delayed"/>
    <n v="2758.4800000000005"/>
    <x v="20"/>
  </r>
  <r>
    <s v="Epsilon_Group"/>
    <d v="2022-08-16T00:00:00"/>
    <d v="2022-09-02T00:00:00"/>
    <x v="1"/>
    <s v="Delivered"/>
    <n v="302"/>
    <n v="26.98"/>
    <n v="26.47"/>
    <n v="9"/>
    <s v="Yes"/>
    <n v="17"/>
    <s v="Delayed"/>
    <n v="154.02000000000046"/>
    <x v="5"/>
  </r>
  <r>
    <s v="Beta_Supplies"/>
    <d v="2022-07-24T00:00:00"/>
    <d v="2022-08-03T00:00:00"/>
    <x v="1"/>
    <s v="Pending"/>
    <n v="1030"/>
    <n v="70.81"/>
    <n v="61.58"/>
    <m/>
    <s v="No"/>
    <n v="10"/>
    <s v="Delayed"/>
    <n v="9506.9000000000033"/>
    <x v="14"/>
  </r>
  <r>
    <s v="Delta_Logistics"/>
    <d v="2023-04-17T00:00:00"/>
    <d v="2023-04-23T00:00:00"/>
    <x v="0"/>
    <s v="Delivered"/>
    <n v="977"/>
    <n v="33.79"/>
    <n v="32.25"/>
    <n v="137"/>
    <s v="Yes"/>
    <n v="6"/>
    <s v="On Time"/>
    <n v="1504.5799999999992"/>
    <x v="16"/>
  </r>
  <r>
    <s v="Alpha_Inc"/>
    <d v="2022-12-25T00:00:00"/>
    <d v="2023-01-11T00:00:00"/>
    <x v="2"/>
    <s v="Delivered"/>
    <n v="1234"/>
    <n v="19.989999999999998"/>
    <n v="17.66"/>
    <n v="25"/>
    <s v="Yes"/>
    <n v="17"/>
    <s v="Delayed"/>
    <n v="2875.219999999998"/>
    <x v="18"/>
  </r>
  <r>
    <s v="Beta_Supplies"/>
    <d v="2022-11-09T00:00:00"/>
    <d v="2022-11-23T00:00:00"/>
    <x v="0"/>
    <s v="Delivered"/>
    <n v="1329"/>
    <n v="33.479999999999997"/>
    <n v="33.06"/>
    <n v="146"/>
    <s v="Yes"/>
    <n v="14"/>
    <s v="Delayed"/>
    <n v="558.17999999999279"/>
    <x v="21"/>
  </r>
  <r>
    <s v="Gamma_Co"/>
    <d v="2022-08-22T00:00:00"/>
    <d v="2022-08-30T00:00:00"/>
    <x v="3"/>
    <s v="Delivered"/>
    <n v="1396"/>
    <n v="77.63"/>
    <n v="67.81"/>
    <n v="58"/>
    <s v="Yes"/>
    <n v="8"/>
    <s v="Delayed"/>
    <n v="13708.71999999999"/>
    <x v="5"/>
  </r>
  <r>
    <s v="Alpha_Inc"/>
    <d v="2022-08-17T00:00:00"/>
    <d v="2022-08-29T00:00:00"/>
    <x v="3"/>
    <s v="Delivered"/>
    <n v="177"/>
    <n v="90.06"/>
    <n v="87.71"/>
    <n v="7"/>
    <s v="Yes"/>
    <n v="12"/>
    <s v="Delayed"/>
    <n v="415.95000000000152"/>
    <x v="5"/>
  </r>
  <r>
    <s v="Gamma_Co"/>
    <d v="2023-11-07T00:00:00"/>
    <d v="2023-11-20T00:00:00"/>
    <x v="0"/>
    <s v="Delivered"/>
    <n v="1866"/>
    <n v="50.78"/>
    <n v="48.2"/>
    <n v="96"/>
    <s v="Yes"/>
    <n v="13"/>
    <s v="Delayed"/>
    <n v="4814.279999999997"/>
    <x v="7"/>
  </r>
  <r>
    <s v="Epsilon_Group"/>
    <d v="2022-07-17T00:00:00"/>
    <d v="2022-07-25T00:00:00"/>
    <x v="1"/>
    <s v="Delivered"/>
    <n v="1808"/>
    <n v="72.23"/>
    <n v="67.86"/>
    <n v="53"/>
    <s v="Yes"/>
    <n v="8"/>
    <s v="Delayed"/>
    <n v="7900.9600000000082"/>
    <x v="14"/>
  </r>
  <r>
    <s v="Delta_Logistics"/>
    <d v="2023-02-13T00:00:00"/>
    <d v="2023-02-16T00:00:00"/>
    <x v="4"/>
    <s v="Cancelled"/>
    <n v="615"/>
    <n v="30.3"/>
    <n v="29.52"/>
    <n v="96"/>
    <s v="Yes"/>
    <n v="3"/>
    <s v="On Time"/>
    <n v="479.70000000000073"/>
    <x v="22"/>
  </r>
  <r>
    <s v="Gamma_Co"/>
    <d v="2022-12-03T00:00:00"/>
    <d v="2022-12-04T00:00:00"/>
    <x v="0"/>
    <s v="Pending"/>
    <n v="619"/>
    <n v="38.380000000000003"/>
    <n v="35.020000000000003"/>
    <n v="34"/>
    <s v="Yes"/>
    <n v="1"/>
    <s v="On Time"/>
    <n v="2079.8399999999997"/>
    <x v="18"/>
  </r>
  <r>
    <s v="Delta_Logistics"/>
    <d v="2022-10-13T00:00:00"/>
    <d v="2022-10-17T00:00:00"/>
    <x v="0"/>
    <s v="Delivered"/>
    <n v="1396"/>
    <n v="94.75"/>
    <n v="84.06"/>
    <n v="210"/>
    <s v="Yes"/>
    <n v="4"/>
    <s v="On Time"/>
    <n v="14923.239999999996"/>
    <x v="3"/>
  </r>
  <r>
    <s v="Gamma_Co"/>
    <d v="2022-03-13T00:00:00"/>
    <d v="2022-03-24T00:00:00"/>
    <x v="1"/>
    <s v="Delivered"/>
    <n v="1945"/>
    <n v="11.28"/>
    <n v="9.98"/>
    <n v="94"/>
    <s v="Yes"/>
    <n v="11"/>
    <s v="Delayed"/>
    <n v="2528.4999999999977"/>
    <x v="9"/>
  </r>
  <r>
    <s v="Delta_Logistics"/>
    <d v="2022-10-13T00:00:00"/>
    <d v="2022-10-18T00:00:00"/>
    <x v="2"/>
    <s v="Delivered"/>
    <n v="735"/>
    <n v="18.489999999999998"/>
    <n v="15.89"/>
    <n v="113"/>
    <s v="No"/>
    <n v="5"/>
    <s v="On Time"/>
    <n v="1910.9999999999984"/>
    <x v="3"/>
  </r>
  <r>
    <s v="Epsilon_Group"/>
    <d v="2022-12-26T00:00:00"/>
    <d v="2023-01-11T00:00:00"/>
    <x v="0"/>
    <s v="Pending"/>
    <n v="1865"/>
    <n v="30.29"/>
    <n v="26.83"/>
    <n v="56"/>
    <s v="Yes"/>
    <n v="16"/>
    <s v="Delayed"/>
    <n v="6452.9000000000015"/>
    <x v="18"/>
  </r>
  <r>
    <s v="Beta_Supplies"/>
    <d v="2023-10-19T00:00:00"/>
    <d v="2023-10-24T00:00:00"/>
    <x v="4"/>
    <s v="Cancelled"/>
    <n v="675"/>
    <n v="13.69"/>
    <n v="11.84"/>
    <n v="52"/>
    <s v="Yes"/>
    <n v="5"/>
    <s v="On Time"/>
    <n v="1248.7499999999998"/>
    <x v="0"/>
  </r>
  <r>
    <s v="Gamma_Co"/>
    <d v="2023-06-06T00:00:00"/>
    <d v="2023-06-22T00:00:00"/>
    <x v="1"/>
    <s v="Pending"/>
    <n v="1361"/>
    <n v="28.57"/>
    <n v="24.29"/>
    <n v="65"/>
    <s v="Yes"/>
    <n v="16"/>
    <s v="Delayed"/>
    <n v="5825.0800000000017"/>
    <x v="12"/>
  </r>
  <r>
    <s v="Gamma_Co"/>
    <d v="2023-02-14T00:00:00"/>
    <d v="2023-02-15T00:00:00"/>
    <x v="3"/>
    <s v="Delivered"/>
    <n v="903"/>
    <n v="66.53"/>
    <n v="60.15"/>
    <n v="29"/>
    <s v="Yes"/>
    <n v="1"/>
    <s v="On Time"/>
    <n v="5761.1400000000021"/>
    <x v="22"/>
  </r>
  <r>
    <s v="Beta_Supplies"/>
    <d v="2023-07-04T00:00:00"/>
    <d v="2023-07-11T00:00:00"/>
    <x v="1"/>
    <s v="Delivered"/>
    <n v="1011"/>
    <n v="98.47"/>
    <n v="97.06"/>
    <n v="91"/>
    <s v="Yes"/>
    <n v="7"/>
    <s v="On Time"/>
    <n v="1425.5099999999966"/>
    <x v="8"/>
  </r>
  <r>
    <s v="Delta_Logistics"/>
    <d v="2022-12-06T00:00:00"/>
    <d v="2022-12-24T00:00:00"/>
    <x v="4"/>
    <s v="Delivered"/>
    <n v="1712"/>
    <n v="88.17"/>
    <n v="85.86"/>
    <n v="246"/>
    <s v="Yes"/>
    <n v="18"/>
    <s v="Delayed"/>
    <n v="3954.7200000000039"/>
    <x v="18"/>
  </r>
  <r>
    <s v="Beta_Supplies"/>
    <d v="2022-04-29T00:00:00"/>
    <d v="2022-05-13T00:00:00"/>
    <x v="4"/>
    <s v="Partially Delivered"/>
    <n v="539"/>
    <n v="33.85"/>
    <n v="30.57"/>
    <n v="34"/>
    <s v="No"/>
    <n v="14"/>
    <s v="Delayed"/>
    <n v="1767.9200000000005"/>
    <x v="1"/>
  </r>
  <r>
    <s v="Delta_Logistics"/>
    <d v="2022-09-25T00:00:00"/>
    <d v="2022-10-05T00:00:00"/>
    <x v="0"/>
    <s v="Delivered"/>
    <n v="1459"/>
    <n v="45.94"/>
    <n v="42.56"/>
    <n v="212"/>
    <s v="No"/>
    <n v="10"/>
    <s v="Delayed"/>
    <n v="4931.4199999999937"/>
    <x v="4"/>
  </r>
  <r>
    <s v="Gamma_Co"/>
    <d v="2022-07-02T00:00:00"/>
    <d v="2022-07-06T00:00:00"/>
    <x v="1"/>
    <s v="Delivered"/>
    <n v="834"/>
    <n v="65.02"/>
    <n v="56.19"/>
    <m/>
    <s v="Yes"/>
    <n v="4"/>
    <s v="On Time"/>
    <n v="7364.2199999999984"/>
    <x v="14"/>
  </r>
  <r>
    <s v="Gamma_Co"/>
    <d v="2023-08-18T00:00:00"/>
    <d v="2023-09-01T00:00:00"/>
    <x v="2"/>
    <s v="Partially Delivered"/>
    <n v="1177"/>
    <n v="37.369999999999997"/>
    <n v="34.270000000000003"/>
    <n v="60"/>
    <s v="Yes"/>
    <n v="14"/>
    <s v="Delayed"/>
    <n v="3648.6999999999935"/>
    <x v="10"/>
  </r>
  <r>
    <s v="Delta_Logistics"/>
    <d v="2022-09-29T00:00:00"/>
    <d v="2022-10-19T00:00:00"/>
    <x v="1"/>
    <s v="Delivered"/>
    <n v="1466"/>
    <n v="68.819999999999993"/>
    <n v="66.819999999999993"/>
    <n v="211"/>
    <s v="Yes"/>
    <n v="20"/>
    <s v="Delayed"/>
    <n v="2932"/>
    <x v="4"/>
  </r>
  <r>
    <s v="Epsilon_Group"/>
    <d v="2022-02-09T00:00:00"/>
    <d v="2022-02-13T00:00:00"/>
    <x v="4"/>
    <s v="Delivered"/>
    <n v="1884"/>
    <n v="47.08"/>
    <n v="44.31"/>
    <n v="54"/>
    <s v="Yes"/>
    <n v="4"/>
    <s v="On Time"/>
    <n v="5218.6799999999921"/>
    <x v="20"/>
  </r>
  <r>
    <s v="Beta_Supplies"/>
    <d v="2022-04-22T00:00:00"/>
    <d v="2022-05-08T00:00:00"/>
    <x v="4"/>
    <s v="Delivered"/>
    <n v="295"/>
    <n v="60.58"/>
    <n v="57.32"/>
    <n v="31"/>
    <s v="Yes"/>
    <n v="16"/>
    <s v="Delayed"/>
    <n v="961.69999999999936"/>
    <x v="1"/>
  </r>
  <r>
    <s v="Gamma_Co"/>
    <d v="2023-09-03T00:00:00"/>
    <d v="2023-09-04T00:00:00"/>
    <x v="3"/>
    <s v="Delivered"/>
    <n v="1249"/>
    <n v="54.18"/>
    <n v="47.29"/>
    <n v="59"/>
    <s v="Yes"/>
    <n v="1"/>
    <s v="On Time"/>
    <n v="8605.61"/>
    <x v="13"/>
  </r>
  <r>
    <s v="Delta_Logistics"/>
    <d v="2023-03-21T00:00:00"/>
    <d v="2023-04-09T00:00:00"/>
    <x v="3"/>
    <s v="Delivered"/>
    <n v="1112"/>
    <n v="39.06"/>
    <n v="33.6"/>
    <n v="184"/>
    <s v="No"/>
    <n v="19"/>
    <s v="Delayed"/>
    <n v="6071.5200000000013"/>
    <x v="11"/>
  </r>
  <r>
    <s v="Gamma_Co"/>
    <d v="2022-12-20T00:00:00"/>
    <d v="2022-12-25T00:00:00"/>
    <x v="0"/>
    <s v="Delivered"/>
    <n v="1550"/>
    <n v="100.61"/>
    <n v="97.43"/>
    <n v="66"/>
    <s v="Yes"/>
    <n v="5"/>
    <s v="On Time"/>
    <n v="4928.9999999999882"/>
    <x v="18"/>
  </r>
  <r>
    <s v="Delta_Logistics"/>
    <d v="2022-11-18T00:00:00"/>
    <d v="2022-11-19T00:00:00"/>
    <x v="4"/>
    <s v="Delivered"/>
    <n v="1755"/>
    <n v="82.66"/>
    <n v="73.67"/>
    <n v="258"/>
    <s v="No"/>
    <n v="1"/>
    <s v="On Time"/>
    <n v="15777.449999999992"/>
    <x v="21"/>
  </r>
  <r>
    <s v="Gamma_Co"/>
    <d v="2023-03-23T00:00:00"/>
    <d v="2023-03-31T00:00:00"/>
    <x v="3"/>
    <s v="Delivered"/>
    <n v="808"/>
    <n v="24.19"/>
    <n v="21.64"/>
    <n v="39"/>
    <s v="Yes"/>
    <n v="8"/>
    <s v="Delayed"/>
    <n v="2060.4000000000005"/>
    <x v="11"/>
  </r>
  <r>
    <s v="Alpha_Inc"/>
    <d v="2023-09-13T00:00:00"/>
    <d v="2023-09-19T00:00:00"/>
    <x v="3"/>
    <s v="Partially Delivered"/>
    <n v="587"/>
    <n v="96.98"/>
    <n v="95.35"/>
    <n v="14"/>
    <s v="Yes"/>
    <n v="6"/>
    <s v="On Time"/>
    <n v="956.81000000000563"/>
    <x v="13"/>
  </r>
  <r>
    <s v="Epsilon_Group"/>
    <d v="2023-06-08T00:00:00"/>
    <d v="2023-06-11T00:00:00"/>
    <x v="1"/>
    <s v="Delivered"/>
    <n v="1940"/>
    <n v="58.45"/>
    <n v="50.29"/>
    <n v="54"/>
    <s v="Yes"/>
    <n v="3"/>
    <s v="On Time"/>
    <n v="15830.400000000007"/>
    <x v="12"/>
  </r>
  <r>
    <s v="Beta_Supplies"/>
    <d v="2022-04-29T00:00:00"/>
    <d v="2022-05-11T00:00:00"/>
    <x v="0"/>
    <s v="Cancelled"/>
    <n v="1891"/>
    <n v="91.87"/>
    <n v="80.28"/>
    <n v="158"/>
    <s v="Yes"/>
    <n v="12"/>
    <s v="Delayed"/>
    <n v="21916.690000000006"/>
    <x v="1"/>
  </r>
  <r>
    <s v="Epsilon_Group"/>
    <d v="2023-01-30T00:00:00"/>
    <d v="2023-02-16T00:00:00"/>
    <x v="2"/>
    <s v="Delivered"/>
    <n v="970"/>
    <n v="86.91"/>
    <n v="78.44"/>
    <n v="18"/>
    <s v="Yes"/>
    <n v="17"/>
    <s v="Delayed"/>
    <n v="8215.9"/>
    <x v="19"/>
  </r>
  <r>
    <s v="Epsilon_Group"/>
    <d v="2023-08-14T00:00:00"/>
    <d v="2023-08-31T00:00:00"/>
    <x v="1"/>
    <s v="Delivered"/>
    <n v="457"/>
    <n v="52.85"/>
    <n v="50.34"/>
    <n v="16"/>
    <s v="Yes"/>
    <n v="17"/>
    <s v="Delayed"/>
    <n v="1147.069999999999"/>
    <x v="10"/>
  </r>
  <r>
    <s v="Beta_Supplies"/>
    <d v="2022-07-14T00:00:00"/>
    <d v="2022-07-27T00:00:00"/>
    <x v="0"/>
    <s v="Cancelled"/>
    <n v="574"/>
    <n v="12.38"/>
    <n v="11.47"/>
    <m/>
    <s v="No"/>
    <n v="13"/>
    <s v="Delayed"/>
    <n v="522.34"/>
    <x v="14"/>
  </r>
  <r>
    <s v="Epsilon_Group"/>
    <d v="2022-09-18T00:00:00"/>
    <d v="2022-09-20T00:00:00"/>
    <x v="0"/>
    <s v="Delivered"/>
    <n v="877"/>
    <n v="35.549999999999997"/>
    <n v="34.69"/>
    <n v="24"/>
    <s v="Yes"/>
    <n v="2"/>
    <s v="On Time"/>
    <n v="754.21999999999946"/>
    <x v="4"/>
  </r>
  <r>
    <s v="Alpha_Inc"/>
    <d v="2022-02-15T00:00:00"/>
    <d v="2022-02-27T00:00:00"/>
    <x v="1"/>
    <s v="Delivered"/>
    <n v="1579"/>
    <n v="59.04"/>
    <n v="50.95"/>
    <n v="29"/>
    <s v="Yes"/>
    <n v="12"/>
    <s v="Delayed"/>
    <n v="12774.109999999993"/>
    <x v="20"/>
  </r>
  <r>
    <s v="Delta_Logistics"/>
    <d v="2023-12-27T00:00:00"/>
    <d v="2023-12-28T00:00:00"/>
    <x v="3"/>
    <s v="Delivered"/>
    <n v="952"/>
    <n v="74.72"/>
    <n v="69.73"/>
    <m/>
    <s v="Yes"/>
    <n v="1"/>
    <s v="On Time"/>
    <n v="4750.479999999995"/>
    <x v="15"/>
  </r>
  <r>
    <s v="Beta_Supplies"/>
    <d v="2023-03-23T00:00:00"/>
    <d v="2023-03-26T00:00:00"/>
    <x v="3"/>
    <s v="Pending"/>
    <n v="1898"/>
    <n v="35.53"/>
    <n v="33.25"/>
    <n v="187"/>
    <s v="Yes"/>
    <n v="3"/>
    <s v="On Time"/>
    <n v="4327.4400000000023"/>
    <x v="11"/>
  </r>
  <r>
    <s v="Delta_Logistics"/>
    <d v="2022-01-02T00:00:00"/>
    <d v="2022-01-06T00:00:00"/>
    <x v="2"/>
    <s v="Delivered"/>
    <n v="85"/>
    <n v="22.54"/>
    <n v="20.68"/>
    <n v="6"/>
    <s v="Yes"/>
    <n v="4"/>
    <s v="On Time"/>
    <n v="158.09999999999997"/>
    <x v="2"/>
  </r>
  <r>
    <s v="Gamma_Co"/>
    <d v="2023-06-17T00:00:00"/>
    <d v="2023-06-28T00:00:00"/>
    <x v="2"/>
    <s v="Pending"/>
    <n v="734"/>
    <n v="92.38"/>
    <n v="78.92"/>
    <n v="34"/>
    <s v="No"/>
    <n v="11"/>
    <s v="Delayed"/>
    <n v="9879.6399999999958"/>
    <x v="12"/>
  </r>
  <r>
    <s v="Alpha_Inc"/>
    <d v="2023-07-06T00:00:00"/>
    <d v="2023-07-18T00:00:00"/>
    <x v="0"/>
    <s v="Delivered"/>
    <n v="69"/>
    <n v="107.47"/>
    <n v="105.53"/>
    <m/>
    <s v="Yes"/>
    <n v="12"/>
    <s v="Delayed"/>
    <n v="133.85999999999984"/>
    <x v="8"/>
  </r>
  <r>
    <s v="Delta_Logistics"/>
    <d v="2023-12-05T00:00:00"/>
    <d v="2023-12-11T00:00:00"/>
    <x v="2"/>
    <s v="Delivered"/>
    <n v="370"/>
    <n v="63.9"/>
    <n v="55.79"/>
    <n v="59"/>
    <s v="Yes"/>
    <n v="6"/>
    <s v="On Time"/>
    <n v="3000.7"/>
    <x v="15"/>
  </r>
  <r>
    <s v="Delta_Logistics"/>
    <d v="2023-11-18T00:00:00"/>
    <d v="2023-12-03T00:00:00"/>
    <x v="1"/>
    <s v="Delivered"/>
    <n v="1849"/>
    <n v="28.25"/>
    <n v="27.53"/>
    <n v="271"/>
    <s v="Yes"/>
    <n v="15"/>
    <s v="Delayed"/>
    <n v="1331.2799999999979"/>
    <x v="7"/>
  </r>
  <r>
    <s v="Gamma_Co"/>
    <d v="2023-01-08T00:00:00"/>
    <d v="2023-01-14T00:00:00"/>
    <x v="4"/>
    <s v="Delivered"/>
    <n v="449"/>
    <n v="12.35"/>
    <n v="10.67"/>
    <n v="29"/>
    <s v="Yes"/>
    <n v="6"/>
    <s v="On Time"/>
    <n v="754.31999999999982"/>
    <x v="19"/>
  </r>
  <r>
    <s v="Beta_Supplies"/>
    <d v="2023-03-18T00:00:00"/>
    <d v="2023-03-21T00:00:00"/>
    <x v="0"/>
    <s v="Delivered"/>
    <n v="703"/>
    <n v="98.75"/>
    <n v="86.78"/>
    <n v="59"/>
    <s v="Yes"/>
    <n v="3"/>
    <s v="On Time"/>
    <n v="8414.91"/>
    <x v="11"/>
  </r>
  <r>
    <s v="Gamma_Co"/>
    <d v="2022-03-13T00:00:00"/>
    <d v="2022-03-28T00:00:00"/>
    <x v="4"/>
    <s v="Delivered"/>
    <n v="1021"/>
    <n v="20.8"/>
    <n v="18.23"/>
    <n v="37"/>
    <s v="Yes"/>
    <n v="15"/>
    <s v="Delayed"/>
    <n v="2623.9700000000003"/>
    <x v="9"/>
  </r>
  <r>
    <s v="Beta_Supplies"/>
    <d v="2023-11-12T00:00:00"/>
    <d v="2023-11-19T00:00:00"/>
    <x v="0"/>
    <s v="Delivered"/>
    <n v="1956"/>
    <n v="68.69"/>
    <n v="65.09"/>
    <m/>
    <s v="Yes"/>
    <n v="7"/>
    <s v="On Time"/>
    <n v="7041.5999999999885"/>
    <x v="7"/>
  </r>
  <r>
    <s v="Delta_Logistics"/>
    <d v="2022-12-05T00:00:00"/>
    <d v="2022-12-12T00:00:00"/>
    <x v="0"/>
    <s v="Partially Delivered"/>
    <n v="520"/>
    <n v="36.57"/>
    <n v="34.78"/>
    <n v="67"/>
    <s v="No"/>
    <n v="7"/>
    <s v="On Time"/>
    <n v="930.7999999999995"/>
    <x v="18"/>
  </r>
  <r>
    <s v="Delta_Logistics"/>
    <d v="2023-10-01T00:00:00"/>
    <d v="2023-10-12T00:00:00"/>
    <x v="1"/>
    <s v="Delivered"/>
    <n v="1216"/>
    <n v="66.16"/>
    <n v="63"/>
    <n v="179"/>
    <s v="No"/>
    <n v="11"/>
    <s v="Delayed"/>
    <n v="3842.5599999999959"/>
    <x v="0"/>
  </r>
  <r>
    <s v="Delta_Logistics"/>
    <d v="2023-11-11T00:00:00"/>
    <d v="2023-11-29T00:00:00"/>
    <x v="2"/>
    <s v="Pending"/>
    <n v="1427"/>
    <n v="93.99"/>
    <n v="83.6"/>
    <n v="213"/>
    <s v="Yes"/>
    <n v="18"/>
    <s v="Delayed"/>
    <n v="14826.53"/>
    <x v="7"/>
  </r>
  <r>
    <s v="Epsilon_Group"/>
    <d v="2022-05-08T00:00:00"/>
    <d v="2022-05-10T00:00:00"/>
    <x v="4"/>
    <s v="Delivered"/>
    <n v="883"/>
    <n v="29.15"/>
    <n v="25.75"/>
    <n v="14"/>
    <s v="Yes"/>
    <n v="2"/>
    <s v="On Time"/>
    <n v="3002.1999999999989"/>
    <x v="6"/>
  </r>
  <r>
    <s v="Delta_Logistics"/>
    <d v="2022-11-04T00:00:00"/>
    <d v="2022-11-11T00:00:00"/>
    <x v="2"/>
    <s v="Partially Delivered"/>
    <n v="1873"/>
    <n v="11.54"/>
    <n v="9.89"/>
    <n v="284"/>
    <s v="No"/>
    <n v="7"/>
    <s v="On Time"/>
    <n v="3090.4499999999975"/>
    <x v="21"/>
  </r>
  <r>
    <s v="Epsilon_Group"/>
    <d v="2023-06-04T00:00:00"/>
    <d v="2023-06-06T00:00:00"/>
    <x v="0"/>
    <s v="Delivered"/>
    <n v="776"/>
    <n v="24.22"/>
    <n v="22.53"/>
    <n v="27"/>
    <s v="Yes"/>
    <n v="2"/>
    <s v="On Time"/>
    <n v="1311.4399999999982"/>
    <x v="12"/>
  </r>
  <r>
    <s v="Delta_Logistics"/>
    <d v="2022-11-13T00:00:00"/>
    <d v="2022-11-24T00:00:00"/>
    <x v="4"/>
    <s v="Delivered"/>
    <n v="903"/>
    <n v="95.55"/>
    <n v="92.45"/>
    <n v="149"/>
    <s v="No"/>
    <n v="11"/>
    <s v="Delayed"/>
    <n v="2799.2999999999947"/>
    <x v="21"/>
  </r>
  <r>
    <s v="Epsilon_Group"/>
    <d v="2023-11-14T00:00:00"/>
    <d v="2023-11-26T00:00:00"/>
    <x v="4"/>
    <s v="Delivered"/>
    <n v="100"/>
    <n v="98.4"/>
    <n v="85.76"/>
    <n v="3"/>
    <s v="Yes"/>
    <n v="12"/>
    <s v="Delayed"/>
    <n v="1264"/>
    <x v="7"/>
  </r>
  <r>
    <s v="Epsilon_Group"/>
    <d v="2023-02-23T00:00:00"/>
    <d v="2023-03-08T00:00:00"/>
    <x v="0"/>
    <s v="Delivered"/>
    <n v="1738"/>
    <n v="67.91"/>
    <n v="61.15"/>
    <m/>
    <s v="Yes"/>
    <n v="13"/>
    <s v="Delayed"/>
    <n v="11748.879999999997"/>
    <x v="22"/>
  </r>
  <r>
    <s v="Delta_Logistics"/>
    <d v="2022-12-01T00:00:00"/>
    <d v="2022-12-14T00:00:00"/>
    <x v="2"/>
    <s v="Delivered"/>
    <n v="1771"/>
    <n v="67.569999999999993"/>
    <n v="61.48"/>
    <n v="280"/>
    <s v="No"/>
    <n v="13"/>
    <s v="Delayed"/>
    <n v="10785.389999999994"/>
    <x v="18"/>
  </r>
  <r>
    <s v="Epsilon_Group"/>
    <d v="2023-02-17T00:00:00"/>
    <d v="2023-02-23T00:00:00"/>
    <x v="4"/>
    <s v="Delivered"/>
    <n v="624"/>
    <n v="74.39"/>
    <n v="66.3"/>
    <n v="18"/>
    <s v="No"/>
    <n v="6"/>
    <s v="On Time"/>
    <n v="5048.1600000000017"/>
    <x v="22"/>
  </r>
  <r>
    <s v="Alpha_Inc"/>
    <d v="2023-12-15T00:00:00"/>
    <d v="2023-12-31T00:00:00"/>
    <x v="2"/>
    <s v="Partially Delivered"/>
    <n v="1263"/>
    <n v="28.75"/>
    <n v="27.1"/>
    <n v="26"/>
    <s v="Yes"/>
    <n v="16"/>
    <s v="Delayed"/>
    <n v="2083.949999999998"/>
    <x v="15"/>
  </r>
  <r>
    <s v="Gamma_Co"/>
    <d v="2022-10-30T00:00:00"/>
    <d v="2022-11-16T00:00:00"/>
    <x v="4"/>
    <s v="Cancelled"/>
    <n v="1198"/>
    <n v="96.45"/>
    <n v="90.09"/>
    <m/>
    <s v="Yes"/>
    <n v="17"/>
    <s v="Delayed"/>
    <n v="7619.28"/>
    <x v="3"/>
  </r>
  <r>
    <s v="Epsilon_Group"/>
    <d v="2023-07-22T00:00:00"/>
    <d v="2023-07-25T00:00:00"/>
    <x v="3"/>
    <s v="Delivered"/>
    <n v="199"/>
    <n v="51.98"/>
    <n v="45.64"/>
    <m/>
    <s v="No"/>
    <n v="3"/>
    <s v="On Time"/>
    <n v="1261.6599999999992"/>
    <x v="8"/>
  </r>
  <r>
    <s v="Epsilon_Group"/>
    <d v="2022-05-11T00:00:00"/>
    <d v="2022-05-14T00:00:00"/>
    <x v="1"/>
    <s v="Pending"/>
    <n v="363"/>
    <n v="45.37"/>
    <n v="38.729999999999997"/>
    <m/>
    <s v="Yes"/>
    <n v="3"/>
    <s v="On Time"/>
    <n v="2410.3200000000002"/>
    <x v="6"/>
  </r>
  <r>
    <s v="Alpha_Inc"/>
    <d v="2022-07-16T00:00:00"/>
    <d v="2022-07-22T00:00:00"/>
    <x v="0"/>
    <s v="Delivered"/>
    <n v="619"/>
    <n v="58.4"/>
    <n v="51.04"/>
    <m/>
    <s v="Yes"/>
    <n v="6"/>
    <s v="On Time"/>
    <n v="4555.8399999999992"/>
    <x v="14"/>
  </r>
  <r>
    <s v="Alpha_Inc"/>
    <d v="2023-03-07T00:00:00"/>
    <d v="2023-03-18T00:00:00"/>
    <x v="1"/>
    <s v="Delivered"/>
    <n v="1415"/>
    <n v="15.22"/>
    <n v="13.56"/>
    <n v="30"/>
    <s v="Yes"/>
    <n v="11"/>
    <s v="Delayed"/>
    <n v="2348.9"/>
    <x v="11"/>
  </r>
  <r>
    <s v="Beta_Supplies"/>
    <d v="2023-11-12T00:00:00"/>
    <d v="2023-11-23T00:00:00"/>
    <x v="2"/>
    <s v="Delivered"/>
    <n v="354"/>
    <n v="27.71"/>
    <n v="23.87"/>
    <n v="39"/>
    <s v="No"/>
    <n v="11"/>
    <s v="Delayed"/>
    <n v="1359.36"/>
    <x v="7"/>
  </r>
  <r>
    <s v="Gamma_Co"/>
    <d v="2023-01-24T00:00:00"/>
    <d v="2023-02-03T00:00:00"/>
    <x v="1"/>
    <s v="Delivered"/>
    <n v="1765"/>
    <n v="81.010000000000005"/>
    <n v="78.430000000000007"/>
    <n v="78"/>
    <s v="Yes"/>
    <n v="10"/>
    <s v="Delayed"/>
    <n v="4553.6999999999971"/>
    <x v="19"/>
  </r>
  <r>
    <s v="Beta_Supplies"/>
    <d v="2023-11-25T00:00:00"/>
    <d v="2023-12-09T00:00:00"/>
    <x v="1"/>
    <s v="Delivered"/>
    <n v="731"/>
    <n v="19.37"/>
    <n v="17.3"/>
    <n v="69"/>
    <s v="No"/>
    <n v="14"/>
    <s v="Delayed"/>
    <n v="1513.1700000000003"/>
    <x v="7"/>
  </r>
  <r>
    <s v="Epsilon_Group"/>
    <d v="2022-06-28T00:00:00"/>
    <d v="2022-07-13T00:00:00"/>
    <x v="1"/>
    <s v="Delivered"/>
    <n v="887"/>
    <n v="65.89"/>
    <n v="59.67"/>
    <n v="29"/>
    <s v="Yes"/>
    <n v="15"/>
    <s v="Delayed"/>
    <n v="5517.1399999999994"/>
    <x v="17"/>
  </r>
  <r>
    <s v="Alpha_Inc"/>
    <d v="2023-09-23T00:00:00"/>
    <d v="2023-09-25T00:00:00"/>
    <x v="1"/>
    <s v="Delivered"/>
    <n v="1856"/>
    <n v="35.29"/>
    <n v="32.409999999999997"/>
    <n v="26"/>
    <s v="Yes"/>
    <n v="2"/>
    <s v="On Time"/>
    <n v="5345.2800000000043"/>
    <x v="13"/>
  </r>
  <r>
    <s v="Epsilon_Group"/>
    <d v="2023-08-06T00:00:00"/>
    <d v="2023-08-18T00:00:00"/>
    <x v="0"/>
    <s v="Delivered"/>
    <n v="1127"/>
    <n v="49.32"/>
    <n v="46.49"/>
    <n v="30"/>
    <s v="Yes"/>
    <n v="12"/>
    <s v="Delayed"/>
    <n v="3189.409999999998"/>
    <x v="10"/>
  </r>
  <r>
    <s v="Delta_Logistics"/>
    <d v="2022-11-05T00:00:00"/>
    <d v="2022-11-19T00:00:00"/>
    <x v="3"/>
    <s v="Delivered"/>
    <n v="1052"/>
    <n v="37.78"/>
    <n v="32.6"/>
    <n v="162"/>
    <s v="Yes"/>
    <n v="14"/>
    <s v="Delayed"/>
    <n v="5449.36"/>
    <x v="21"/>
  </r>
  <r>
    <s v="Gamma_Co"/>
    <d v="2023-02-20T00:00:00"/>
    <d v="2023-02-22T00:00:00"/>
    <x v="3"/>
    <s v="Delivered"/>
    <n v="493"/>
    <n v="44.74"/>
    <n v="41.44"/>
    <n v="24"/>
    <s v="No"/>
    <n v="2"/>
    <s v="On Time"/>
    <n v="1626.9000000000021"/>
    <x v="22"/>
  </r>
  <r>
    <s v="Delta_Logistics"/>
    <d v="2023-07-16T00:00:00"/>
    <d v="2023-07-29T00:00:00"/>
    <x v="1"/>
    <s v="Partially Delivered"/>
    <n v="662"/>
    <n v="81.44"/>
    <n v="71.33"/>
    <n v="87"/>
    <s v="Yes"/>
    <n v="13"/>
    <s v="Delayed"/>
    <n v="6692.82"/>
    <x v="8"/>
  </r>
  <r>
    <s v="Alpha_Inc"/>
    <d v="2022-01-01T00:00:00"/>
    <d v="2022-01-07T00:00:00"/>
    <x v="3"/>
    <s v="Delivered"/>
    <n v="1042"/>
    <n v="36.74"/>
    <n v="35.78"/>
    <n v="33"/>
    <s v="Yes"/>
    <n v="6"/>
    <s v="On Time"/>
    <n v="1000.3200000000008"/>
    <x v="2"/>
  </r>
  <r>
    <s v="Alpha_Inc"/>
    <d v="2022-10-21T00:00:00"/>
    <d v="2022-11-10T00:00:00"/>
    <x v="0"/>
    <s v="Delivered"/>
    <n v="1126"/>
    <n v="55.22"/>
    <n v="50.38"/>
    <m/>
    <s v="Yes"/>
    <n v="20"/>
    <s v="Delayed"/>
    <n v="5449.8399999999956"/>
    <x v="3"/>
  </r>
  <r>
    <s v="Gamma_Co"/>
    <d v="2022-08-04T00:00:00"/>
    <d v="2022-08-19T00:00:00"/>
    <x v="1"/>
    <s v="Delivered"/>
    <n v="1645"/>
    <n v="72.17"/>
    <n v="64"/>
    <n v="79"/>
    <s v="Yes"/>
    <n v="15"/>
    <s v="Delayed"/>
    <n v="13439.650000000003"/>
    <x v="5"/>
  </r>
  <r>
    <s v="Beta_Supplies"/>
    <d v="2023-03-17T00:00:00"/>
    <d v="2023-03-20T00:00:00"/>
    <x v="2"/>
    <s v="Delivered"/>
    <n v="1053"/>
    <n v="100.92"/>
    <n v="92.35"/>
    <n v="104"/>
    <s v="Yes"/>
    <n v="3"/>
    <s v="On Time"/>
    <n v="9024.2100000000082"/>
    <x v="11"/>
  </r>
  <r>
    <s v="Epsilon_Group"/>
    <d v="2023-08-17T00:00:00"/>
    <d v="2023-08-29T00:00:00"/>
    <x v="1"/>
    <s v="Delivered"/>
    <n v="1693"/>
    <n v="83.14"/>
    <n v="73.3"/>
    <n v="62"/>
    <s v="Yes"/>
    <n v="12"/>
    <s v="Delayed"/>
    <n v="16659.120000000006"/>
    <x v="10"/>
  </r>
  <r>
    <s v="Epsilon_Group"/>
    <d v="2023-09-14T00:00:00"/>
    <d v="2023-10-03T00:00:00"/>
    <x v="3"/>
    <s v="Pending"/>
    <n v="54"/>
    <n v="32.28"/>
    <n v="28.65"/>
    <n v="3"/>
    <s v="Yes"/>
    <n v="19"/>
    <s v="Delayed"/>
    <n v="196.02000000000015"/>
    <x v="13"/>
  </r>
  <r>
    <s v="Epsilon_Group"/>
    <d v="2023-11-02T00:00:00"/>
    <d v="2023-11-07T00:00:00"/>
    <x v="2"/>
    <s v="Delivered"/>
    <n v="1176"/>
    <n v="14.22"/>
    <n v="12.21"/>
    <n v="33"/>
    <s v="Yes"/>
    <n v="5"/>
    <s v="On Time"/>
    <n v="2363.7599999999998"/>
    <x v="7"/>
  </r>
  <r>
    <s v="Epsilon_Group"/>
    <d v="2022-11-26T00:00:00"/>
    <d v="2022-12-08T00:00:00"/>
    <x v="3"/>
    <s v="Delivered"/>
    <n v="1269"/>
    <n v="35.28"/>
    <n v="33.700000000000003"/>
    <n v="35"/>
    <s v="Yes"/>
    <n v="12"/>
    <s v="Delayed"/>
    <n v="2005.0199999999979"/>
    <x v="21"/>
  </r>
  <r>
    <s v="Epsilon_Group"/>
    <d v="2023-04-22T00:00:00"/>
    <d v="2023-04-25T00:00:00"/>
    <x v="3"/>
    <s v="Delivered"/>
    <n v="823"/>
    <n v="68.319999999999993"/>
    <n v="64.459999999999994"/>
    <n v="19"/>
    <s v="Yes"/>
    <n v="3"/>
    <s v="On Time"/>
    <n v="3176.7799999999997"/>
    <x v="16"/>
  </r>
  <r>
    <s v="Beta_Supplies"/>
    <d v="2023-03-29T00:00:00"/>
    <d v="2023-04-15T00:00:00"/>
    <x v="4"/>
    <s v="Delivered"/>
    <n v="926"/>
    <n v="15.65"/>
    <n v="13.49"/>
    <n v="94"/>
    <s v="No"/>
    <n v="17"/>
    <s v="Delayed"/>
    <n v="2000.16"/>
    <x v="11"/>
  </r>
  <r>
    <s v="Delta_Logistics"/>
    <d v="2023-03-29T00:00:00"/>
    <d v="2023-04-09T00:00:00"/>
    <x v="4"/>
    <s v="Cancelled"/>
    <n v="1041"/>
    <n v="58.5"/>
    <n v="52.54"/>
    <n v="170"/>
    <s v="No"/>
    <n v="11"/>
    <s v="Delayed"/>
    <n v="6204.3600000000006"/>
    <x v="11"/>
  </r>
  <r>
    <s v="Gamma_Co"/>
    <d v="2023-11-23T00:00:00"/>
    <d v="2023-12-01T00:00:00"/>
    <x v="4"/>
    <s v="Pending"/>
    <n v="933"/>
    <n v="70.72"/>
    <n v="65.47"/>
    <n v="42"/>
    <s v="Yes"/>
    <n v="8"/>
    <s v="Delayed"/>
    <n v="4898.25"/>
    <x v="7"/>
  </r>
  <r>
    <s v="Delta_Logistics"/>
    <d v="2023-06-08T00:00:00"/>
    <d v="2023-06-14T00:00:00"/>
    <x v="1"/>
    <s v="Delivered"/>
    <n v="96"/>
    <n v="86.13"/>
    <n v="80.319999999999993"/>
    <n v="12"/>
    <s v="No"/>
    <n v="6"/>
    <s v="On Time"/>
    <n v="557.76000000000022"/>
    <x v="12"/>
  </r>
  <r>
    <s v="Epsilon_Group"/>
    <d v="2023-04-30T00:00:00"/>
    <d v="2023-05-13T00:00:00"/>
    <x v="1"/>
    <s v="Delivered"/>
    <n v="916"/>
    <n v="21.06"/>
    <n v="19.53"/>
    <n v="25"/>
    <s v="Yes"/>
    <n v="13"/>
    <s v="Delayed"/>
    <n v="1401.4799999999977"/>
    <x v="16"/>
  </r>
  <r>
    <s v="Beta_Supplies"/>
    <d v="2023-11-06T00:00:00"/>
    <d v="2023-11-15T00:00:00"/>
    <x v="4"/>
    <s v="Delivered"/>
    <n v="985"/>
    <n v="83.85"/>
    <n v="80.88"/>
    <m/>
    <s v="No"/>
    <n v="9"/>
    <s v="Delayed"/>
    <n v="2925.4499999999989"/>
    <x v="7"/>
  </r>
  <r>
    <s v="Gamma_Co"/>
    <d v="2022-03-28T00:00:00"/>
    <d v="2022-04-04T00:00:00"/>
    <x v="3"/>
    <s v="Delivered"/>
    <n v="1893"/>
    <n v="55.14"/>
    <n v="50.1"/>
    <n v="98"/>
    <s v="Yes"/>
    <n v="7"/>
    <s v="On Time"/>
    <n v="9540.7199999999975"/>
    <x v="9"/>
  </r>
  <r>
    <s v="Delta_Logistics"/>
    <d v="2023-06-12T00:00:00"/>
    <d v="2023-06-28T00:00:00"/>
    <x v="1"/>
    <s v="Delivered"/>
    <n v="318"/>
    <n v="53.31"/>
    <n v="51.78"/>
    <m/>
    <s v="No"/>
    <n v="16"/>
    <s v="Delayed"/>
    <n v="486.54000000000036"/>
    <x v="12"/>
  </r>
  <r>
    <s v="Alpha_Inc"/>
    <d v="2023-11-11T00:00:00"/>
    <d v="2023-11-16T00:00:00"/>
    <x v="0"/>
    <s v="Pending"/>
    <n v="419"/>
    <n v="35.72"/>
    <n v="32.74"/>
    <n v="7"/>
    <s v="Yes"/>
    <n v="5"/>
    <s v="On Time"/>
    <n v="1248.6199999999988"/>
    <x v="7"/>
  </r>
  <r>
    <s v="Gamma_Co"/>
    <d v="2023-10-11T00:00:00"/>
    <d v="2023-10-26T00:00:00"/>
    <x v="1"/>
    <s v="Delivered"/>
    <n v="685"/>
    <n v="92.51"/>
    <n v="90.05"/>
    <n v="38"/>
    <s v="Yes"/>
    <n v="15"/>
    <s v="Delayed"/>
    <n v="1685.1000000000054"/>
    <x v="0"/>
  </r>
  <r>
    <s v="Delta_Logistics"/>
    <d v="2023-09-27T00:00:00"/>
    <d v="2023-10-12T00:00:00"/>
    <x v="0"/>
    <s v="Partially Delivered"/>
    <n v="1179"/>
    <n v="90.14"/>
    <n v="82.63"/>
    <n v="194"/>
    <s v="Yes"/>
    <n v="15"/>
    <s v="Delayed"/>
    <n v="8854.2900000000063"/>
    <x v="13"/>
  </r>
  <r>
    <s v="Alpha_Inc"/>
    <d v="2022-04-06T00:00:00"/>
    <d v="2022-04-17T00:00:00"/>
    <x v="1"/>
    <s v="Delivered"/>
    <n v="1732"/>
    <n v="35.01"/>
    <n v="34.18"/>
    <n v="40"/>
    <s v="Yes"/>
    <n v="11"/>
    <s v="Delayed"/>
    <n v="1437.559999999997"/>
    <x v="1"/>
  </r>
  <r>
    <s v="Beta_Supplies"/>
    <d v="2022-08-29T00:00:00"/>
    <d v="2022-09-01T00:00:00"/>
    <x v="0"/>
    <s v="Delivered"/>
    <n v="706"/>
    <n v="65.33"/>
    <n v="62.06"/>
    <n v="60"/>
    <s v="No"/>
    <n v="3"/>
    <s v="On Time"/>
    <n v="2308.6199999999972"/>
    <x v="5"/>
  </r>
  <r>
    <s v="Gamma_Co"/>
    <d v="2023-11-20T00:00:00"/>
    <d v="2023-11-30T00:00:00"/>
    <x v="1"/>
    <s v="Cancelled"/>
    <n v="169"/>
    <n v="47.16"/>
    <n v="43.4"/>
    <m/>
    <s v="Yes"/>
    <n v="10"/>
    <s v="Delayed"/>
    <n v="635.43999999999971"/>
    <x v="7"/>
  </r>
  <r>
    <s v="Gamma_Co"/>
    <d v="2022-11-14T00:00:00"/>
    <d v="2022-11-20T00:00:00"/>
    <x v="0"/>
    <s v="Pending"/>
    <n v="880"/>
    <n v="19.149999999999999"/>
    <n v="18.690000000000001"/>
    <m/>
    <s v="No"/>
    <n v="6"/>
    <s v="On Time"/>
    <n v="404.79999999999762"/>
    <x v="21"/>
  </r>
  <r>
    <s v="Gamma_Co"/>
    <d v="2022-08-19T00:00:00"/>
    <d v="2022-08-25T00:00:00"/>
    <x v="1"/>
    <s v="Delivered"/>
    <n v="1860"/>
    <n v="95.8"/>
    <n v="92.17"/>
    <n v="105"/>
    <s v="No"/>
    <n v="6"/>
    <s v="On Time"/>
    <n v="6751.799999999992"/>
    <x v="5"/>
  </r>
  <r>
    <s v="Delta_Logistics"/>
    <d v="2022-07-23T00:00:00"/>
    <d v="2022-08-09T00:00:00"/>
    <x v="1"/>
    <s v="Delivered"/>
    <n v="1677"/>
    <n v="22.98"/>
    <n v="21.71"/>
    <n v="246"/>
    <s v="Yes"/>
    <n v="17"/>
    <s v="Delayed"/>
    <n v="2129.7899999999995"/>
    <x v="14"/>
  </r>
  <r>
    <s v="Beta_Supplies"/>
    <d v="2022-05-31T00:00:00"/>
    <d v="2022-06-07T00:00:00"/>
    <x v="2"/>
    <s v="Partially Delivered"/>
    <n v="1131"/>
    <n v="97.43"/>
    <n v="91.28"/>
    <n v="103"/>
    <s v="Yes"/>
    <n v="7"/>
    <s v="On Time"/>
    <n v="6955.650000000006"/>
    <x v="6"/>
  </r>
  <r>
    <s v="Epsilon_Group"/>
    <d v="2022-01-26T00:00:00"/>
    <d v="2022-02-03T00:00:00"/>
    <x v="3"/>
    <s v="Cancelled"/>
    <n v="1419"/>
    <n v="50.14"/>
    <n v="43.46"/>
    <m/>
    <s v="Yes"/>
    <n v="8"/>
    <s v="Delayed"/>
    <n v="9478.92"/>
    <x v="2"/>
  </r>
  <r>
    <s v="Delta_Logistics"/>
    <d v="2022-02-17T00:00:00"/>
    <d v="2022-02-18T00:00:00"/>
    <x v="3"/>
    <s v="Pending"/>
    <n v="790"/>
    <n v="26.8"/>
    <n v="25.62"/>
    <n v="115"/>
    <s v="Yes"/>
    <n v="1"/>
    <s v="On Time"/>
    <n v="932.19999999999982"/>
    <x v="20"/>
  </r>
  <r>
    <s v="Gamma_Co"/>
    <d v="2022-09-08T00:00:00"/>
    <d v="2022-09-27T00:00:00"/>
    <x v="1"/>
    <s v="Pending"/>
    <n v="1547"/>
    <n v="61.12"/>
    <n v="53.43"/>
    <n v="77"/>
    <s v="Yes"/>
    <n v="19"/>
    <s v="Delayed"/>
    <n v="11896.429999999997"/>
    <x v="4"/>
  </r>
  <r>
    <s v="Delta_Logistics"/>
    <d v="2023-05-02T00:00:00"/>
    <d v="2023-05-20T00:00:00"/>
    <x v="0"/>
    <s v="Cancelled"/>
    <n v="166"/>
    <n v="95.65"/>
    <n v="94.48"/>
    <n v="23"/>
    <s v="Yes"/>
    <n v="18"/>
    <s v="Delayed"/>
    <n v="194.22000000000028"/>
    <x v="23"/>
  </r>
  <r>
    <s v="Alpha_Inc"/>
    <d v="2023-09-18T00:00:00"/>
    <d v="2023-09-21T00:00:00"/>
    <x v="4"/>
    <s v="Delivered"/>
    <n v="1903"/>
    <n v="83.49"/>
    <n v="82.33"/>
    <n v="43"/>
    <s v="Yes"/>
    <n v="3"/>
    <s v="On Time"/>
    <n v="2207.4799999999937"/>
    <x v="13"/>
  </r>
  <r>
    <s v="Delta_Logistics"/>
    <d v="2022-03-16T00:00:00"/>
    <d v="2022-03-29T00:00:00"/>
    <x v="0"/>
    <s v="Partially Delivered"/>
    <n v="840"/>
    <n v="83.42"/>
    <n v="80.349999999999994"/>
    <n v="153"/>
    <s v="Yes"/>
    <n v="13"/>
    <s v="Delayed"/>
    <n v="2578.8000000000061"/>
    <x v="9"/>
  </r>
  <r>
    <s v="Gamma_Co"/>
    <d v="2023-03-01T00:00:00"/>
    <d v="2023-03-18T00:00:00"/>
    <x v="3"/>
    <s v="Delivered"/>
    <n v="1466"/>
    <n v="77.37"/>
    <n v="70.349999999999994"/>
    <n v="72"/>
    <s v="Yes"/>
    <n v="17"/>
    <s v="Delayed"/>
    <n v="10291.320000000014"/>
    <x v="11"/>
  </r>
  <r>
    <s v="Alpha_Inc"/>
    <d v="2023-10-07T00:00:00"/>
    <d v="2023-10-21T00:00:00"/>
    <x v="0"/>
    <s v="Delivered"/>
    <n v="1981"/>
    <n v="95.5"/>
    <n v="94.39"/>
    <n v="49"/>
    <s v="Yes"/>
    <n v="14"/>
    <s v="Delayed"/>
    <n v="2198.9099999999989"/>
    <x v="0"/>
  </r>
  <r>
    <s v="Gamma_Co"/>
    <d v="2023-08-13T00:00:00"/>
    <d v="2023-08-16T00:00:00"/>
    <x v="2"/>
    <s v="Delivered"/>
    <n v="1062"/>
    <n v="35.549999999999997"/>
    <n v="32.380000000000003"/>
    <m/>
    <s v="Yes"/>
    <n v="3"/>
    <s v="On Time"/>
    <n v="3366.5399999999941"/>
    <x v="10"/>
  </r>
  <r>
    <s v="Alpha_Inc"/>
    <d v="2022-07-19T00:00:00"/>
    <d v="2022-07-30T00:00:00"/>
    <x v="1"/>
    <s v="Delivered"/>
    <n v="1714"/>
    <n v="55.67"/>
    <n v="55.09"/>
    <n v="42"/>
    <s v="Yes"/>
    <n v="11"/>
    <s v="Delayed"/>
    <n v="994.11999999999705"/>
    <x v="14"/>
  </r>
  <r>
    <s v="Alpha_Inc"/>
    <d v="2023-12-15T00:00:00"/>
    <d v="2023-12-30T00:00:00"/>
    <x v="0"/>
    <s v="Delivered"/>
    <n v="1131"/>
    <n v="33.35"/>
    <n v="31.28"/>
    <n v="23"/>
    <s v="Yes"/>
    <n v="15"/>
    <s v="Delayed"/>
    <n v="2341.1700000000005"/>
    <x v="15"/>
  </r>
  <r>
    <s v="Alpha_Inc"/>
    <d v="2023-01-29T00:00:00"/>
    <d v="2023-02-15T00:00:00"/>
    <x v="0"/>
    <s v="Delivered"/>
    <n v="683"/>
    <n v="104.82"/>
    <n v="101.34"/>
    <m/>
    <s v="Yes"/>
    <n v="17"/>
    <s v="Delayed"/>
    <n v="2376.8399999999929"/>
    <x v="19"/>
  </r>
  <r>
    <s v="Gamma_Co"/>
    <d v="2023-05-22T00:00:00"/>
    <d v="2023-06-09T00:00:00"/>
    <x v="2"/>
    <s v="Partially Delivered"/>
    <n v="562"/>
    <n v="102.56"/>
    <n v="90.88"/>
    <n v="38"/>
    <s v="Yes"/>
    <n v="18"/>
    <s v="Delayed"/>
    <n v="6564.1600000000035"/>
    <x v="23"/>
  </r>
  <r>
    <s v="Alpha_Inc"/>
    <d v="2023-02-14T00:00:00"/>
    <d v="2023-02-20T00:00:00"/>
    <x v="4"/>
    <s v="Delivered"/>
    <n v="1824"/>
    <n v="14.43"/>
    <n v="14.11"/>
    <n v="36"/>
    <s v="Yes"/>
    <n v="6"/>
    <s v="On Time"/>
    <n v="583.68000000000052"/>
    <x v="22"/>
  </r>
  <r>
    <s v="Beta_Supplies"/>
    <d v="2022-09-07T00:00:00"/>
    <d v="2022-09-12T00:00:00"/>
    <x v="4"/>
    <s v="Partially Delivered"/>
    <n v="851"/>
    <n v="76.44"/>
    <n v="74.760000000000005"/>
    <n v="91"/>
    <s v="Yes"/>
    <n v="5"/>
    <s v="On Time"/>
    <n v="1429.6799999999937"/>
    <x v="4"/>
  </r>
  <r>
    <s v="Beta_Supplies"/>
    <d v="2022-06-01T00:00:00"/>
    <d v="2022-06-03T00:00:00"/>
    <x v="0"/>
    <s v="Delivered"/>
    <n v="1169"/>
    <n v="95.6"/>
    <n v="82.16"/>
    <n v="103"/>
    <s v="Yes"/>
    <n v="2"/>
    <s v="On Time"/>
    <n v="15711.359999999997"/>
    <x v="17"/>
  </r>
  <r>
    <s v="Epsilon_Group"/>
    <d v="2023-11-03T00:00:00"/>
    <d v="2023-11-20T00:00:00"/>
    <x v="1"/>
    <s v="Delivered"/>
    <n v="1711"/>
    <n v="29.14"/>
    <n v="26.35"/>
    <n v="48"/>
    <s v="Yes"/>
    <n v="17"/>
    <s v="Delayed"/>
    <n v="4773.6899999999987"/>
    <x v="7"/>
  </r>
  <r>
    <s v="Beta_Supplies"/>
    <d v="2023-12-06T00:00:00"/>
    <d v="2023-12-12T00:00:00"/>
    <x v="2"/>
    <s v="Pending"/>
    <n v="1191"/>
    <n v="68.14"/>
    <n v="61.71"/>
    <n v="112"/>
    <s v="Yes"/>
    <n v="6"/>
    <s v="On Time"/>
    <n v="7658.13"/>
    <x v="15"/>
  </r>
  <r>
    <s v="Epsilon_Group"/>
    <d v="2022-01-06T00:00:00"/>
    <d v="2022-01-14T00:00:00"/>
    <x v="4"/>
    <s v="Delivered"/>
    <n v="609"/>
    <n v="92.39"/>
    <n v="82.75"/>
    <n v="29"/>
    <s v="Yes"/>
    <n v="8"/>
    <s v="Delayed"/>
    <n v="5870.76"/>
    <x v="2"/>
  </r>
  <r>
    <s v="Beta_Supplies"/>
    <d v="2022-04-20T00:00:00"/>
    <d v="2022-05-07T00:00:00"/>
    <x v="0"/>
    <s v="Delivered"/>
    <n v="1674"/>
    <n v="13.25"/>
    <n v="11.77"/>
    <n v="181"/>
    <s v="Yes"/>
    <n v="17"/>
    <s v="Delayed"/>
    <n v="2477.5200000000009"/>
    <x v="1"/>
  </r>
  <r>
    <s v="Gamma_Co"/>
    <d v="2023-03-12T00:00:00"/>
    <d v="2023-03-15T00:00:00"/>
    <x v="1"/>
    <s v="Delivered"/>
    <n v="537"/>
    <n v="77.86"/>
    <n v="71.180000000000007"/>
    <n v="20"/>
    <s v="Yes"/>
    <n v="3"/>
    <s v="On Time"/>
    <n v="3587.1599999999962"/>
    <x v="11"/>
  </r>
  <r>
    <s v="Epsilon_Group"/>
    <d v="2022-08-13T00:00:00"/>
    <d v="2022-08-31T00:00:00"/>
    <x v="4"/>
    <s v="Delivered"/>
    <n v="1310"/>
    <n v="38.049999999999997"/>
    <n v="37"/>
    <n v="45"/>
    <s v="Yes"/>
    <n v="18"/>
    <s v="Delayed"/>
    <n v="1375.4999999999964"/>
    <x v="5"/>
  </r>
  <r>
    <s v="Delta_Logistics"/>
    <d v="2022-06-30T00:00:00"/>
    <d v="2022-07-10T00:00:00"/>
    <x v="3"/>
    <s v="Delivered"/>
    <n v="1958"/>
    <n v="95.53"/>
    <n v="91.72"/>
    <n v="308"/>
    <s v="Yes"/>
    <n v="10"/>
    <s v="Delayed"/>
    <n v="7459.9800000000041"/>
    <x v="17"/>
  </r>
  <r>
    <s v="Delta_Logistics"/>
    <d v="2023-12-14T00:00:00"/>
    <d v="2023-12-17T00:00:00"/>
    <x v="0"/>
    <s v="Delivered"/>
    <n v="946"/>
    <n v="108.6"/>
    <n v="101.78"/>
    <n v="146"/>
    <s v="Yes"/>
    <n v="3"/>
    <s v="On Time"/>
    <n v="6451.7199999999939"/>
    <x v="15"/>
  </r>
  <r>
    <s v="Beta_Supplies"/>
    <d v="2023-06-15T00:00:00"/>
    <d v="2023-06-21T00:00:00"/>
    <x v="2"/>
    <s v="Partially Delivered"/>
    <n v="1345"/>
    <n v="103.06"/>
    <n v="95.14"/>
    <m/>
    <s v="Yes"/>
    <n v="6"/>
    <s v="On Time"/>
    <n v="10652.400000000001"/>
    <x v="12"/>
  </r>
  <r>
    <s v="Delta_Logistics"/>
    <d v="2023-04-21T00:00:00"/>
    <d v="2023-05-10T00:00:00"/>
    <x v="1"/>
    <s v="Delivered"/>
    <n v="1262"/>
    <n v="56.63"/>
    <n v="51.46"/>
    <m/>
    <s v="No"/>
    <n v="19"/>
    <s v="Delayed"/>
    <n v="6524.5400000000018"/>
    <x v="16"/>
  </r>
  <r>
    <s v="Beta_Supplies"/>
    <d v="2022-02-21T00:00:00"/>
    <d v="2022-03-13T00:00:00"/>
    <x v="0"/>
    <s v="Pending"/>
    <n v="753"/>
    <n v="88.02"/>
    <n v="79.92"/>
    <n v="75"/>
    <s v="Yes"/>
    <n v="20"/>
    <s v="Delayed"/>
    <n v="6099.2999999999956"/>
    <x v="20"/>
  </r>
  <r>
    <s v="Beta_Supplies"/>
    <d v="2023-07-25T00:00:00"/>
    <d v="2023-08-14T00:00:00"/>
    <x v="4"/>
    <s v="Delivered"/>
    <n v="1520"/>
    <n v="93.75"/>
    <n v="81.63"/>
    <n v="149"/>
    <s v="Yes"/>
    <n v="20"/>
    <s v="Delayed"/>
    <n v="18422.400000000009"/>
    <x v="8"/>
  </r>
  <r>
    <s v="Delta_Logistics"/>
    <d v="2022-09-13T00:00:00"/>
    <d v="2022-10-02T00:00:00"/>
    <x v="0"/>
    <s v="Delivered"/>
    <n v="630"/>
    <n v="40.270000000000003"/>
    <n v="37.54"/>
    <n v="76"/>
    <s v="Yes"/>
    <n v="19"/>
    <s v="Delayed"/>
    <n v="1719.9000000000026"/>
    <x v="4"/>
  </r>
  <r>
    <s v="Delta_Logistics"/>
    <d v="2022-05-05T00:00:00"/>
    <d v="2022-05-06T00:00:00"/>
    <x v="0"/>
    <s v="Delivered"/>
    <n v="839"/>
    <n v="86.29"/>
    <n v="82.51"/>
    <n v="110"/>
    <s v="Yes"/>
    <n v="1"/>
    <s v="On Time"/>
    <n v="3171.420000000001"/>
    <x v="6"/>
  </r>
  <r>
    <s v="Alpha_Inc"/>
    <d v="2023-04-13T00:00:00"/>
    <d v="2023-05-02T00:00:00"/>
    <x v="4"/>
    <s v="Delivered"/>
    <n v="910"/>
    <n v="14.33"/>
    <n v="14.07"/>
    <n v="27"/>
    <s v="Yes"/>
    <n v="19"/>
    <s v="Delayed"/>
    <n v="236.5999999999998"/>
    <x v="16"/>
  </r>
  <r>
    <s v="Epsilon_Group"/>
    <d v="2022-05-17T00:00:00"/>
    <d v="2022-05-24T00:00:00"/>
    <x v="3"/>
    <s v="Delivered"/>
    <n v="296"/>
    <n v="64.94"/>
    <n v="63.61"/>
    <m/>
    <s v="Yes"/>
    <n v="7"/>
    <s v="On Time"/>
    <n v="393.6799999999995"/>
    <x v="6"/>
  </r>
  <r>
    <s v="Beta_Supplies"/>
    <d v="2023-04-21T00:00:00"/>
    <d v="2023-05-05T00:00:00"/>
    <x v="1"/>
    <s v="Delivered"/>
    <n v="1149"/>
    <n v="33"/>
    <n v="30.65"/>
    <n v="141"/>
    <s v="Yes"/>
    <n v="14"/>
    <s v="Delayed"/>
    <n v="2700.1500000000015"/>
    <x v="16"/>
  </r>
  <r>
    <s v="Delta_Logistics"/>
    <d v="2023-11-15T00:00:00"/>
    <d v="2023-11-16T00:00:00"/>
    <x v="4"/>
    <s v="Delivered"/>
    <n v="203"/>
    <n v="23.14"/>
    <n v="20"/>
    <m/>
    <s v="No"/>
    <n v="1"/>
    <s v="On Time"/>
    <n v="637.42000000000007"/>
    <x v="7"/>
  </r>
  <r>
    <s v="Epsilon_Group"/>
    <d v="2023-06-28T00:00:00"/>
    <d v="2023-07-16T00:00:00"/>
    <x v="0"/>
    <s v="Delivered"/>
    <n v="1729"/>
    <n v="18.36"/>
    <n v="16.34"/>
    <n v="47"/>
    <s v="Yes"/>
    <n v="18"/>
    <s v="Delayed"/>
    <n v="3492.5799999999995"/>
    <x v="12"/>
  </r>
  <r>
    <s v="Delta_Logistics"/>
    <d v="2023-07-27T00:00:00"/>
    <d v="2023-08-06T00:00:00"/>
    <x v="0"/>
    <s v="Delivered"/>
    <n v="1508"/>
    <n v="79.209999999999994"/>
    <n v="73.27"/>
    <n v="226"/>
    <s v="Yes"/>
    <n v="10"/>
    <s v="Delayed"/>
    <n v="8957.5199999999968"/>
    <x v="8"/>
  </r>
  <r>
    <s v="Delta_Logistics"/>
    <d v="2023-09-02T00:00:00"/>
    <d v="2023-09-15T00:00:00"/>
    <x v="2"/>
    <s v="Partially Delivered"/>
    <n v="1046"/>
    <n v="44.65"/>
    <n v="40.1"/>
    <n v="165"/>
    <s v="No"/>
    <n v="13"/>
    <s v="Delayed"/>
    <n v="4759.2999999999975"/>
    <x v="13"/>
  </r>
  <r>
    <s v="Alpha_Inc"/>
    <d v="2022-11-21T00:00:00"/>
    <d v="2022-11-24T00:00:00"/>
    <x v="0"/>
    <s v="Delivered"/>
    <n v="1159"/>
    <n v="78.989999999999995"/>
    <n v="71.69"/>
    <n v="14"/>
    <s v="Yes"/>
    <n v="3"/>
    <s v="On Time"/>
    <n v="8460.6999999999971"/>
    <x v="21"/>
  </r>
  <r>
    <s v="Beta_Supplies"/>
    <d v="2023-03-30T00:00:00"/>
    <d v="2023-04-05T00:00:00"/>
    <x v="4"/>
    <s v="Delivered"/>
    <n v="746"/>
    <n v="16.989999999999998"/>
    <n v="15.35"/>
    <n v="69"/>
    <s v="No"/>
    <n v="6"/>
    <s v="On Time"/>
    <n v="1223.4399999999991"/>
    <x v="11"/>
  </r>
  <r>
    <s v="Beta_Supplies"/>
    <d v="2023-09-20T00:00:00"/>
    <d v="2023-10-06T00:00:00"/>
    <x v="2"/>
    <s v="Delivered"/>
    <n v="1358"/>
    <n v="42.21"/>
    <n v="38.75"/>
    <n v="128"/>
    <s v="Yes"/>
    <n v="16"/>
    <s v="Delayed"/>
    <n v="4698.6800000000012"/>
    <x v="13"/>
  </r>
  <r>
    <s v="Gamma_Co"/>
    <d v="2023-06-01T00:00:00"/>
    <d v="2023-06-12T00:00:00"/>
    <x v="0"/>
    <s v="Delivered"/>
    <n v="1293"/>
    <n v="63.53"/>
    <n v="59.42"/>
    <n v="79"/>
    <s v="Yes"/>
    <n v="11"/>
    <s v="Delayed"/>
    <n v="5314.23"/>
    <x v="12"/>
  </r>
  <r>
    <s v="Alpha_Inc"/>
    <d v="2023-03-13T00:00:00"/>
    <d v="2023-03-24T00:00:00"/>
    <x v="4"/>
    <s v="Delivered"/>
    <n v="1142"/>
    <n v="86.85"/>
    <n v="74.28"/>
    <n v="30"/>
    <s v="Yes"/>
    <n v="11"/>
    <s v="Delayed"/>
    <n v="14354.939999999991"/>
    <x v="11"/>
  </r>
  <r>
    <s v="Epsilon_Group"/>
    <d v="2023-07-16T00:00:00"/>
    <d v="2023-07-27T00:00:00"/>
    <x v="1"/>
    <s v="Delivered"/>
    <n v="1120"/>
    <n v="42.17"/>
    <n v="37.47"/>
    <n v="33"/>
    <s v="Yes"/>
    <n v="11"/>
    <s v="Delayed"/>
    <n v="5264.0000000000036"/>
    <x v="8"/>
  </r>
  <r>
    <s v="Alpha_Inc"/>
    <d v="2023-04-02T00:00:00"/>
    <d v="2023-04-14T00:00:00"/>
    <x v="1"/>
    <s v="Delivered"/>
    <n v="1058"/>
    <n v="71.3"/>
    <n v="62.04"/>
    <m/>
    <s v="Yes"/>
    <n v="12"/>
    <s v="Delayed"/>
    <n v="9797.0799999999981"/>
    <x v="16"/>
  </r>
  <r>
    <s v="Beta_Supplies"/>
    <d v="2023-05-02T00:00:00"/>
    <d v="2023-05-14T00:00:00"/>
    <x v="1"/>
    <s v="Delivered"/>
    <n v="1823"/>
    <n v="70.66"/>
    <n v="66.92"/>
    <n v="202"/>
    <s v="Yes"/>
    <n v="12"/>
    <s v="Delayed"/>
    <n v="6818.0199999999904"/>
    <x v="23"/>
  </r>
  <r>
    <s v="Gamma_Co"/>
    <d v="2023-04-06T00:00:00"/>
    <d v="2023-04-10T00:00:00"/>
    <x v="0"/>
    <s v="Delivered"/>
    <n v="1007"/>
    <n v="33.29"/>
    <n v="28.48"/>
    <n v="49"/>
    <s v="Yes"/>
    <n v="4"/>
    <s v="On Time"/>
    <n v="4843.6699999999992"/>
    <x v="16"/>
  </r>
  <r>
    <s v="Gamma_Co"/>
    <d v="2022-09-23T00:00:00"/>
    <d v="2022-10-08T00:00:00"/>
    <x v="2"/>
    <s v="Delivered"/>
    <n v="1061"/>
    <n v="12.68"/>
    <n v="12.36"/>
    <n v="56"/>
    <s v="No"/>
    <n v="15"/>
    <s v="Delayed"/>
    <n v="339.52000000000032"/>
    <x v="4"/>
  </r>
  <r>
    <s v="Beta_Supplies"/>
    <d v="2022-09-11T00:00:00"/>
    <d v="2022-09-26T00:00:00"/>
    <x v="1"/>
    <s v="Pending"/>
    <n v="502"/>
    <n v="91.84"/>
    <n v="82.33"/>
    <m/>
    <s v="Yes"/>
    <n v="15"/>
    <s v="Delayed"/>
    <n v="4774.0200000000023"/>
    <x v="4"/>
  </r>
  <r>
    <s v="Delta_Logistics"/>
    <d v="2023-10-15T00:00:00"/>
    <d v="2023-10-19T00:00:00"/>
    <x v="2"/>
    <s v="Delivered"/>
    <n v="1277"/>
    <n v="13.17"/>
    <n v="11.63"/>
    <n v="199"/>
    <s v="No"/>
    <n v="4"/>
    <s v="On Time"/>
    <n v="1966.579999999999"/>
    <x v="0"/>
  </r>
  <r>
    <s v="Alpha_Inc"/>
    <d v="2022-10-11T00:00:00"/>
    <d v="2022-10-24T00:00:00"/>
    <x v="2"/>
    <s v="Delivered"/>
    <n v="961"/>
    <n v="92.72"/>
    <n v="88.49"/>
    <n v="22"/>
    <s v="Yes"/>
    <n v="13"/>
    <s v="Delayed"/>
    <n v="4065.0300000000038"/>
    <x v="3"/>
  </r>
  <r>
    <s v="Gamma_Co"/>
    <d v="2023-06-18T00:00:00"/>
    <d v="2023-07-02T00:00:00"/>
    <x v="2"/>
    <s v="Delivered"/>
    <n v="267"/>
    <n v="62.5"/>
    <n v="61.18"/>
    <n v="17"/>
    <s v="Yes"/>
    <n v="14"/>
    <s v="Delayed"/>
    <n v="352.44000000000005"/>
    <x v="12"/>
  </r>
  <r>
    <s v="Delta_Logistics"/>
    <d v="2023-05-12T00:00:00"/>
    <d v="2023-05-18T00:00:00"/>
    <x v="3"/>
    <s v="Cancelled"/>
    <n v="523"/>
    <n v="102.08"/>
    <n v="99.59"/>
    <m/>
    <s v="Yes"/>
    <n v="6"/>
    <s v="On Time"/>
    <n v="1302.2699999999973"/>
    <x v="23"/>
  </r>
  <r>
    <s v="Epsilon_Group"/>
    <d v="2023-10-04T00:00:00"/>
    <d v="2023-10-23T00:00:00"/>
    <x v="4"/>
    <s v="Pending"/>
    <n v="481"/>
    <n v="90.49"/>
    <n v="77.17"/>
    <m/>
    <s v="Yes"/>
    <n v="19"/>
    <s v="Delayed"/>
    <n v="6406.9199999999964"/>
    <x v="0"/>
  </r>
  <r>
    <s v="Gamma_Co"/>
    <d v="2022-09-02T00:00:00"/>
    <d v="2022-09-09T00:00:00"/>
    <x v="0"/>
    <s v="Delivered"/>
    <n v="390"/>
    <n v="103.81"/>
    <n v="100.12"/>
    <n v="20"/>
    <s v="Yes"/>
    <n v="7"/>
    <s v="On Time"/>
    <n v="1439.099999999999"/>
    <x v="4"/>
  </r>
  <r>
    <s v="Epsilon_Group"/>
    <d v="2022-10-09T00:00:00"/>
    <d v="2022-10-25T00:00:00"/>
    <x v="2"/>
    <s v="Delivered"/>
    <n v="600"/>
    <n v="43.43"/>
    <n v="38.76"/>
    <n v="22"/>
    <s v="Yes"/>
    <n v="16"/>
    <s v="Delayed"/>
    <n v="2802.0000000000009"/>
    <x v="3"/>
  </r>
  <r>
    <s v="Epsilon_Group"/>
    <d v="2022-03-21T00:00:00"/>
    <d v="2022-03-31T00:00:00"/>
    <x v="2"/>
    <s v="Cancelled"/>
    <n v="1362"/>
    <n v="46.64"/>
    <n v="42.85"/>
    <n v="33"/>
    <s v="Yes"/>
    <n v="10"/>
    <s v="Delayed"/>
    <n v="5161.9799999999987"/>
    <x v="9"/>
  </r>
  <r>
    <s v="Delta_Logistics"/>
    <d v="2024-01-01T00:00:00"/>
    <d v="2024-01-04T00:00:00"/>
    <x v="4"/>
    <s v="Pending"/>
    <n v="1327"/>
    <n v="59.57"/>
    <n v="56.44"/>
    <n v="169"/>
    <s v="Yes"/>
    <n v="3"/>
    <s v="On Time"/>
    <n v="4153.5100000000029"/>
    <x v="24"/>
  </r>
  <r>
    <s v="Alpha_Inc"/>
    <d v="2022-08-29T00:00:00"/>
    <d v="2022-09-06T00:00:00"/>
    <x v="0"/>
    <s v="Pending"/>
    <n v="406"/>
    <n v="91.73"/>
    <n v="89.13"/>
    <m/>
    <s v="Yes"/>
    <n v="8"/>
    <s v="Delayed"/>
    <n v="1055.6000000000035"/>
    <x v="5"/>
  </r>
  <r>
    <s v="Gamma_Co"/>
    <d v="2022-10-06T00:00:00"/>
    <d v="2022-10-18T00:00:00"/>
    <x v="3"/>
    <s v="Partially Delivered"/>
    <n v="72"/>
    <n v="103"/>
    <n v="89.49"/>
    <n v="1"/>
    <s v="No"/>
    <n v="12"/>
    <s v="Delayed"/>
    <n v="972.72000000000037"/>
    <x v="3"/>
  </r>
  <r>
    <s v="Gamma_Co"/>
    <d v="2022-12-10T00:00:00"/>
    <d v="2022-12-20T00:00:00"/>
    <x v="0"/>
    <s v="Delivered"/>
    <n v="1835"/>
    <n v="83.5"/>
    <n v="82.36"/>
    <n v="85"/>
    <s v="No"/>
    <n v="10"/>
    <s v="Delayed"/>
    <n v="2091.900000000001"/>
    <x v="18"/>
  </r>
  <r>
    <s v="Delta_Logistics"/>
    <d v="2022-11-24T00:00:00"/>
    <d v="2022-12-10T00:00:00"/>
    <x v="4"/>
    <s v="Pending"/>
    <n v="571"/>
    <n v="49.98"/>
    <n v="45.58"/>
    <m/>
    <s v="No"/>
    <n v="16"/>
    <s v="Delayed"/>
    <n v="2512.3999999999992"/>
    <x v="21"/>
  </r>
  <r>
    <s v="Epsilon_Group"/>
    <d v="2023-07-08T00:00:00"/>
    <d v="2023-07-09T00:00:00"/>
    <x v="2"/>
    <s v="Delivered"/>
    <n v="1831"/>
    <n v="52.24"/>
    <n v="50.44"/>
    <n v="60"/>
    <s v="Yes"/>
    <n v="1"/>
    <s v="On Time"/>
    <n v="3295.8000000000079"/>
    <x v="8"/>
  </r>
  <r>
    <s v="Beta_Supplies"/>
    <d v="2022-03-24T00:00:00"/>
    <d v="2022-04-07T00:00:00"/>
    <x v="0"/>
    <s v="Pending"/>
    <n v="1910"/>
    <n v="77.150000000000006"/>
    <n v="68.489999999999995"/>
    <n v="170"/>
    <s v="Yes"/>
    <n v="14"/>
    <s v="Delayed"/>
    <n v="16540.60000000002"/>
    <x v="9"/>
  </r>
  <r>
    <s v="Gamma_Co"/>
    <d v="2022-05-22T00:00:00"/>
    <d v="2022-05-31T00:00:00"/>
    <x v="4"/>
    <s v="Partially Delivered"/>
    <n v="1173"/>
    <n v="32.119999999999997"/>
    <n v="29.18"/>
    <m/>
    <s v="Yes"/>
    <n v="9"/>
    <s v="Delayed"/>
    <n v="3448.6199999999972"/>
    <x v="6"/>
  </r>
  <r>
    <s v="Epsilon_Group"/>
    <d v="2022-06-04T00:00:00"/>
    <d v="2022-06-17T00:00:00"/>
    <x v="2"/>
    <s v="Partially Delivered"/>
    <n v="851"/>
    <n v="20.440000000000001"/>
    <n v="19.22"/>
    <n v="22"/>
    <s v="Yes"/>
    <n v="13"/>
    <s v="Delayed"/>
    <n v="1038.2200000000021"/>
    <x v="17"/>
  </r>
  <r>
    <s v="Epsilon_Group"/>
    <d v="2022-08-25T00:00:00"/>
    <d v="2022-09-07T00:00:00"/>
    <x v="1"/>
    <s v="Cancelled"/>
    <n v="1253"/>
    <n v="43.38"/>
    <n v="38.01"/>
    <n v="34"/>
    <s v="Yes"/>
    <n v="13"/>
    <s v="Delayed"/>
    <n v="6728.610000000006"/>
    <x v="5"/>
  </r>
  <r>
    <s v="Alpha_Inc"/>
    <d v="2023-01-28T00:00:00"/>
    <d v="2023-02-15T00:00:00"/>
    <x v="4"/>
    <s v="Delivered"/>
    <n v="1296"/>
    <n v="38"/>
    <n v="33.42"/>
    <n v="33"/>
    <s v="Yes"/>
    <n v="18"/>
    <s v="Delayed"/>
    <n v="5935.6799999999976"/>
    <x v="19"/>
  </r>
  <r>
    <s v="Beta_Supplies"/>
    <d v="2023-12-12T00:00:00"/>
    <d v="2023-12-30T00:00:00"/>
    <x v="3"/>
    <s v="Delivered"/>
    <n v="1979"/>
    <n v="40.880000000000003"/>
    <n v="39.46"/>
    <n v="221"/>
    <s v="Yes"/>
    <n v="18"/>
    <s v="Delayed"/>
    <n v="2810.1800000000035"/>
    <x v="15"/>
  </r>
  <r>
    <s v="Gamma_Co"/>
    <d v="2022-06-06T00:00:00"/>
    <d v="2022-06-19T00:00:00"/>
    <x v="0"/>
    <s v="Delivered"/>
    <n v="811"/>
    <n v="31.8"/>
    <n v="30.33"/>
    <n v="58"/>
    <s v="Yes"/>
    <n v="13"/>
    <s v="Delayed"/>
    <n v="1192.1700000000019"/>
    <x v="17"/>
  </r>
  <r>
    <s v="Alpha_Inc"/>
    <d v="2023-12-25T00:00:00"/>
    <d v="2024-01-12T00:00:00"/>
    <x v="4"/>
    <s v="Delivered"/>
    <n v="1732"/>
    <n v="15.37"/>
    <n v="14.7"/>
    <n v="38"/>
    <s v="Yes"/>
    <n v="18"/>
    <s v="Delayed"/>
    <n v="1160.4399999999998"/>
    <x v="15"/>
  </r>
  <r>
    <s v="Beta_Supplies"/>
    <d v="2022-08-08T00:00:00"/>
    <d v="2022-08-28T00:00:00"/>
    <x v="2"/>
    <s v="Delivered"/>
    <n v="491"/>
    <n v="12.01"/>
    <n v="11.67"/>
    <n v="47"/>
    <s v="Yes"/>
    <n v="20"/>
    <s v="Delayed"/>
    <n v="166.93999999999994"/>
    <x v="5"/>
  </r>
  <r>
    <s v="Gamma_Co"/>
    <d v="2022-03-07T00:00:00"/>
    <d v="2022-03-11T00:00:00"/>
    <x v="2"/>
    <s v="Cancelled"/>
    <n v="1681"/>
    <n v="99.88"/>
    <n v="96.38"/>
    <n v="90"/>
    <s v="Yes"/>
    <n v="4"/>
    <s v="On Time"/>
    <n v="5883.5"/>
    <x v="9"/>
  </r>
  <r>
    <s v="Alpha_Inc"/>
    <d v="2023-03-01T00:00:00"/>
    <d v="2023-03-05T00:00:00"/>
    <x v="3"/>
    <s v="Partially Delivered"/>
    <n v="818"/>
    <n v="51.89"/>
    <n v="47.85"/>
    <n v="12"/>
    <s v="Yes"/>
    <n v="4"/>
    <s v="On Time"/>
    <n v="3304.7199999999993"/>
    <x v="11"/>
  </r>
  <r>
    <s v="Beta_Supplies"/>
    <d v="2023-02-22T00:00:00"/>
    <d v="2023-03-05T00:00:00"/>
    <x v="0"/>
    <s v="Delivered"/>
    <n v="1065"/>
    <n v="47.49"/>
    <n v="41.42"/>
    <n v="113"/>
    <s v="Yes"/>
    <n v="11"/>
    <s v="Delayed"/>
    <n v="6464.55"/>
    <x v="22"/>
  </r>
  <r>
    <s v="Gamma_Co"/>
    <d v="2022-12-05T00:00:00"/>
    <d v="2022-12-17T00:00:00"/>
    <x v="2"/>
    <s v="Delivered"/>
    <n v="1398"/>
    <n v="75.08"/>
    <n v="67.09"/>
    <n v="57"/>
    <s v="Yes"/>
    <n v="12"/>
    <s v="Delayed"/>
    <n v="11170.019999999993"/>
    <x v="18"/>
  </r>
  <r>
    <s v="Beta_Supplies"/>
    <d v="2023-07-10T00:00:00"/>
    <d v="2023-07-17T00:00:00"/>
    <x v="2"/>
    <s v="Delivered"/>
    <n v="565"/>
    <n v="32.31"/>
    <n v="29.76"/>
    <n v="60"/>
    <s v="Yes"/>
    <n v="7"/>
    <s v="On Time"/>
    <n v="1440.7500000000005"/>
    <x v="8"/>
  </r>
  <r>
    <s v="Epsilon_Group"/>
    <d v="2023-04-23T00:00:00"/>
    <d v="2023-05-06T00:00:00"/>
    <x v="2"/>
    <s v="Pending"/>
    <n v="1089"/>
    <n v="102.66"/>
    <n v="89.21"/>
    <n v="33"/>
    <s v="Yes"/>
    <n v="13"/>
    <s v="Delayed"/>
    <n v="14647.050000000003"/>
    <x v="16"/>
  </r>
  <r>
    <s v="Delta_Logistics"/>
    <d v="2023-03-02T00:00:00"/>
    <d v="2023-03-04T00:00:00"/>
    <x v="4"/>
    <s v="Delivered"/>
    <n v="841"/>
    <n v="86.43"/>
    <n v="83.77"/>
    <n v="125"/>
    <s v="No"/>
    <n v="2"/>
    <s v="On Time"/>
    <n v="2237.060000000009"/>
    <x v="11"/>
  </r>
  <r>
    <s v="Delta_Logistics"/>
    <d v="2022-03-05T00:00:00"/>
    <d v="2022-03-16T00:00:00"/>
    <x v="4"/>
    <s v="Delivered"/>
    <n v="385"/>
    <n v="18.23"/>
    <n v="17.739999999999998"/>
    <m/>
    <s v="Yes"/>
    <n v="11"/>
    <s v="Delayed"/>
    <n v="188.65000000000077"/>
    <x v="9"/>
  </r>
  <r>
    <s v="Epsilon_Group"/>
    <d v="2022-07-31T00:00:00"/>
    <d v="2022-08-17T00:00:00"/>
    <x v="0"/>
    <s v="Delivered"/>
    <n v="1832"/>
    <n v="49.01"/>
    <n v="41.86"/>
    <n v="52"/>
    <s v="Yes"/>
    <n v="17"/>
    <s v="Delayed"/>
    <n v="13098.799999999997"/>
    <x v="14"/>
  </r>
  <r>
    <s v="Beta_Supplies"/>
    <d v="2023-03-07T00:00:00"/>
    <d v="2023-03-27T00:00:00"/>
    <x v="3"/>
    <s v="Delivered"/>
    <n v="307"/>
    <n v="95.36"/>
    <n v="83.63"/>
    <n v="29"/>
    <s v="Yes"/>
    <n v="20"/>
    <s v="Delayed"/>
    <n v="3601.110000000001"/>
    <x v="11"/>
  </r>
  <r>
    <s v="Epsilon_Group"/>
    <d v="2023-02-03T00:00:00"/>
    <d v="2023-02-08T00:00:00"/>
    <x v="0"/>
    <s v="Delivered"/>
    <n v="546"/>
    <n v="101.2"/>
    <n v="97.82"/>
    <n v="21"/>
    <s v="Yes"/>
    <n v="5"/>
    <s v="On Time"/>
    <n v="1845.4800000000052"/>
    <x v="22"/>
  </r>
  <r>
    <s v="Delta_Logistics"/>
    <d v="2023-08-22T00:00:00"/>
    <d v="2023-09-11T00:00:00"/>
    <x v="3"/>
    <s v="Delivered"/>
    <n v="945"/>
    <n v="57.01"/>
    <n v="55.14"/>
    <n v="147"/>
    <s v="No"/>
    <n v="20"/>
    <s v="Delayed"/>
    <n v="1767.1499999999976"/>
    <x v="10"/>
  </r>
  <r>
    <s v="Delta_Logistics"/>
    <d v="2023-12-14T00:00:00"/>
    <d v="2023-12-27T00:00:00"/>
    <x v="1"/>
    <s v="Pending"/>
    <n v="209"/>
    <n v="72.709999999999994"/>
    <n v="64.34"/>
    <n v="39"/>
    <s v="Yes"/>
    <n v="13"/>
    <s v="Delayed"/>
    <n v="1749.3299999999979"/>
    <x v="15"/>
  </r>
  <r>
    <s v="Delta_Logistics"/>
    <d v="2023-08-13T00:00:00"/>
    <d v="2023-08-23T00:00:00"/>
    <x v="3"/>
    <s v="Delivered"/>
    <n v="901"/>
    <n v="108.63"/>
    <n v="106.3"/>
    <n v="141"/>
    <s v="Yes"/>
    <n v="10"/>
    <s v="Delayed"/>
    <n v="2099.3299999999986"/>
    <x v="10"/>
  </r>
  <r>
    <s v="Epsilon_Group"/>
    <d v="2023-01-25T00:00:00"/>
    <d v="2023-02-11T00:00:00"/>
    <x v="2"/>
    <s v="Delivered"/>
    <n v="1737"/>
    <n v="32.700000000000003"/>
    <n v="31.02"/>
    <n v="48"/>
    <s v="Yes"/>
    <n v="17"/>
    <s v="Delayed"/>
    <n v="2918.1600000000058"/>
    <x v="19"/>
  </r>
  <r>
    <s v="Beta_Supplies"/>
    <d v="2023-05-04T00:00:00"/>
    <d v="2023-05-22T00:00:00"/>
    <x v="3"/>
    <s v="Delivered"/>
    <n v="1981"/>
    <n v="102.43"/>
    <n v="90.99"/>
    <n v="204"/>
    <s v="Yes"/>
    <n v="18"/>
    <s v="Delayed"/>
    <n v="22662.640000000025"/>
    <x v="23"/>
  </r>
  <r>
    <s v="Epsilon_Group"/>
    <d v="2022-01-07T00:00:00"/>
    <d v="2022-01-26T00:00:00"/>
    <x v="1"/>
    <s v="Pending"/>
    <n v="739"/>
    <n v="68.47"/>
    <n v="66.09"/>
    <n v="19"/>
    <s v="Yes"/>
    <n v="19"/>
    <s v="Delayed"/>
    <n v="1758.8199999999965"/>
    <x v="2"/>
  </r>
  <r>
    <s v="Beta_Supplies"/>
    <d v="2022-12-27T00:00:00"/>
    <d v="2022-12-28T00:00:00"/>
    <x v="3"/>
    <s v="Delivered"/>
    <n v="1748"/>
    <n v="68.25"/>
    <n v="62.84"/>
    <n v="171"/>
    <s v="Yes"/>
    <n v="1"/>
    <s v="On Time"/>
    <n v="9456.6799999999948"/>
    <x v="18"/>
  </r>
  <r>
    <s v="Delta_Logistics"/>
    <d v="2022-11-02T00:00:00"/>
    <d v="2022-11-06T00:00:00"/>
    <x v="0"/>
    <s v="Cancelled"/>
    <n v="429"/>
    <n v="58.95"/>
    <n v="55.35"/>
    <n v="59"/>
    <s v="No"/>
    <n v="4"/>
    <s v="On Time"/>
    <n v="1544.4000000000005"/>
    <x v="21"/>
  </r>
  <r>
    <s v="Beta_Supplies"/>
    <d v="2023-03-06T00:00:00"/>
    <d v="2023-03-07T00:00:00"/>
    <x v="2"/>
    <s v="Delivered"/>
    <n v="1006"/>
    <n v="27.7"/>
    <n v="23.66"/>
    <n v="101"/>
    <s v="No"/>
    <n v="1"/>
    <s v="On Time"/>
    <n v="4064.2399999999993"/>
    <x v="11"/>
  </r>
  <r>
    <s v="Beta_Supplies"/>
    <d v="2023-07-06T00:00:00"/>
    <d v="2023-07-15T00:00:00"/>
    <x v="4"/>
    <s v="Partially Delivered"/>
    <n v="740"/>
    <n v="32.53"/>
    <n v="29.35"/>
    <n v="84"/>
    <s v="Yes"/>
    <n v="9"/>
    <s v="Delayed"/>
    <n v="2353.1999999999998"/>
    <x v="8"/>
  </r>
  <r>
    <s v="Delta_Logistics"/>
    <d v="2023-09-10T00:00:00"/>
    <d v="2023-09-29T00:00:00"/>
    <x v="0"/>
    <s v="Cancelled"/>
    <n v="1686"/>
    <n v="88.18"/>
    <n v="77.150000000000006"/>
    <m/>
    <s v="Yes"/>
    <n v="19"/>
    <s v="Delayed"/>
    <n v="18596.580000000002"/>
    <x v="13"/>
  </r>
  <r>
    <s v="Epsilon_Group"/>
    <d v="2022-08-14T00:00:00"/>
    <d v="2022-08-16T00:00:00"/>
    <x v="3"/>
    <s v="Cancelled"/>
    <n v="1341"/>
    <n v="42.96"/>
    <n v="41.75"/>
    <n v="39"/>
    <s v="Yes"/>
    <n v="2"/>
    <s v="On Time"/>
    <n v="1622.610000000001"/>
    <x v="5"/>
  </r>
  <r>
    <s v="Alpha_Inc"/>
    <d v="2023-05-15T00:00:00"/>
    <d v="2023-05-21T00:00:00"/>
    <x v="1"/>
    <s v="Cancelled"/>
    <n v="1908"/>
    <n v="16.420000000000002"/>
    <n v="15.31"/>
    <n v="36"/>
    <s v="Yes"/>
    <n v="6"/>
    <s v="On Time"/>
    <n v="2117.8800000000024"/>
    <x v="23"/>
  </r>
  <r>
    <s v="Gamma_Co"/>
    <d v="2022-08-13T00:00:00"/>
    <d v="2022-09-02T00:00:00"/>
    <x v="1"/>
    <s v="Partially Delivered"/>
    <n v="1650"/>
    <n v="100.62"/>
    <n v="90.45"/>
    <n v="85"/>
    <s v="Yes"/>
    <n v="20"/>
    <s v="Delayed"/>
    <n v="16780.500000000004"/>
    <x v="5"/>
  </r>
  <r>
    <s v="Alpha_Inc"/>
    <d v="2022-10-07T00:00:00"/>
    <d v="2022-10-20T00:00:00"/>
    <x v="1"/>
    <s v="Delivered"/>
    <n v="1490"/>
    <n v="93.57"/>
    <n v="81.680000000000007"/>
    <n v="29"/>
    <s v="Yes"/>
    <n v="13"/>
    <s v="Delayed"/>
    <n v="17716.09999999998"/>
    <x v="3"/>
  </r>
  <r>
    <s v="Delta_Logistics"/>
    <d v="2023-03-23T00:00:00"/>
    <d v="2023-03-31T00:00:00"/>
    <x v="3"/>
    <s v="Delivered"/>
    <n v="1241"/>
    <n v="100.04"/>
    <n v="97.56"/>
    <n v="187"/>
    <s v="Yes"/>
    <n v="8"/>
    <s v="Delayed"/>
    <n v="3077.6800000000048"/>
    <x v="11"/>
  </r>
  <r>
    <s v="Beta_Supplies"/>
    <d v="2023-05-13T00:00:00"/>
    <d v="2023-05-17T00:00:00"/>
    <x v="1"/>
    <s v="Delivered"/>
    <n v="1915"/>
    <n v="107.51"/>
    <n v="102.66"/>
    <n v="184"/>
    <s v="Yes"/>
    <n v="4"/>
    <s v="On Time"/>
    <n v="9287.7500000000164"/>
    <x v="23"/>
  </r>
  <r>
    <s v="Beta_Supplies"/>
    <d v="2022-01-30T00:00:00"/>
    <d v="2022-02-14T00:00:00"/>
    <x v="3"/>
    <s v="Delivered"/>
    <n v="1116"/>
    <n v="25.65"/>
    <n v="24.28"/>
    <n v="121"/>
    <s v="Yes"/>
    <n v="15"/>
    <s v="Delayed"/>
    <n v="1528.9199999999971"/>
    <x v="2"/>
  </r>
  <r>
    <s v="Delta_Logistics"/>
    <d v="2023-02-03T00:00:00"/>
    <d v="2023-02-08T00:00:00"/>
    <x v="3"/>
    <s v="Delivered"/>
    <n v="1629"/>
    <n v="48.63"/>
    <n v="43.28"/>
    <n v="260"/>
    <s v="Yes"/>
    <n v="5"/>
    <s v="On Time"/>
    <n v="8715.1500000000015"/>
    <x v="22"/>
  </r>
  <r>
    <s v="Epsilon_Group"/>
    <d v="2022-12-11T00:00:00"/>
    <d v="2022-12-18T00:00:00"/>
    <x v="0"/>
    <s v="Delivered"/>
    <n v="334"/>
    <n v="82.54"/>
    <n v="74.63"/>
    <m/>
    <s v="Yes"/>
    <n v="7"/>
    <s v="On Time"/>
    <n v="2641.9400000000037"/>
    <x v="18"/>
  </r>
  <r>
    <s v="Epsilon_Group"/>
    <d v="2023-11-16T00:00:00"/>
    <d v="2023-12-06T00:00:00"/>
    <x v="2"/>
    <s v="Delivered"/>
    <n v="446"/>
    <n v="80.63"/>
    <n v="70.37"/>
    <m/>
    <s v="Yes"/>
    <n v="20"/>
    <s v="Delayed"/>
    <n v="4575.9599999999955"/>
    <x v="7"/>
  </r>
  <r>
    <s v="Delta_Logistics"/>
    <d v="2023-02-19T00:00:00"/>
    <d v="2023-02-21T00:00:00"/>
    <x v="2"/>
    <s v="Delivered"/>
    <n v="1680"/>
    <n v="88.85"/>
    <n v="87.53"/>
    <m/>
    <s v="Yes"/>
    <n v="2"/>
    <s v="On Time"/>
    <n v="2217.5999999999885"/>
    <x v="22"/>
  </r>
  <r>
    <s v="Delta_Logistics"/>
    <d v="2022-06-19T00:00:00"/>
    <d v="2022-07-06T00:00:00"/>
    <x v="4"/>
    <s v="Delivered"/>
    <n v="1375"/>
    <n v="30.95"/>
    <n v="30.02"/>
    <n v="223"/>
    <s v="Yes"/>
    <n v="17"/>
    <s v="Delayed"/>
    <n v="1278.7499999999995"/>
    <x v="17"/>
  </r>
  <r>
    <s v="Delta_Logistics"/>
    <d v="2023-04-24T00:00:00"/>
    <d v="2023-05-05T00:00:00"/>
    <x v="4"/>
    <s v="Partially Delivered"/>
    <n v="1971"/>
    <n v="32.4"/>
    <n v="30.48"/>
    <n v="321"/>
    <s v="Yes"/>
    <n v="11"/>
    <s v="Delayed"/>
    <n v="3784.3199999999965"/>
    <x v="16"/>
  </r>
  <r>
    <s v="Delta_Logistics"/>
    <d v="2023-09-30T00:00:00"/>
    <d v="2023-10-13T00:00:00"/>
    <x v="1"/>
    <s v="Cancelled"/>
    <n v="548"/>
    <n v="69.7"/>
    <n v="61.87"/>
    <n v="90"/>
    <s v="Yes"/>
    <n v="13"/>
    <s v="Delayed"/>
    <n v="4290.8400000000029"/>
    <x v="13"/>
  </r>
  <r>
    <s v="Beta_Supplies"/>
    <d v="2023-07-01T00:00:00"/>
    <d v="2023-07-07T00:00:00"/>
    <x v="1"/>
    <s v="Delivered"/>
    <n v="803"/>
    <n v="67.81"/>
    <n v="61.53"/>
    <n v="78"/>
    <s v="Yes"/>
    <n v="6"/>
    <s v="On Time"/>
    <n v="5042.8400000000011"/>
    <x v="8"/>
  </r>
  <r>
    <s v="Alpha_Inc"/>
    <d v="2022-01-28T00:00:00"/>
    <d v="2022-02-15T00:00:00"/>
    <x v="1"/>
    <s v="Delivered"/>
    <n v="84"/>
    <n v="18.23"/>
    <n v="15.55"/>
    <n v="0"/>
    <s v="Yes"/>
    <n v="18"/>
    <s v="Delayed"/>
    <n v="225.11999999999998"/>
    <x v="2"/>
  </r>
  <r>
    <s v="Epsilon_Group"/>
    <d v="2023-02-08T00:00:00"/>
    <d v="2023-02-20T00:00:00"/>
    <x v="2"/>
    <s v="Delivered"/>
    <n v="776"/>
    <n v="94.75"/>
    <n v="90.89"/>
    <n v="19"/>
    <s v="Yes"/>
    <n v="12"/>
    <s v="Delayed"/>
    <n v="2995.3599999999997"/>
    <x v="22"/>
  </r>
  <r>
    <s v="Alpha_Inc"/>
    <d v="2023-08-30T00:00:00"/>
    <d v="2023-09-08T00:00:00"/>
    <x v="1"/>
    <s v="Delivered"/>
    <n v="898"/>
    <n v="37.119999999999997"/>
    <n v="35.54"/>
    <n v="18"/>
    <s v="No"/>
    <n v="9"/>
    <s v="Delayed"/>
    <n v="1418.8399999999986"/>
    <x v="10"/>
  </r>
  <r>
    <s v="Beta_Supplies"/>
    <d v="2023-08-01T00:00:00"/>
    <d v="2023-08-08T00:00:00"/>
    <x v="0"/>
    <s v="Cancelled"/>
    <n v="139"/>
    <n v="23.71"/>
    <n v="20.18"/>
    <n v="14"/>
    <s v="Yes"/>
    <n v="7"/>
    <s v="On Time"/>
    <n v="490.67000000000019"/>
    <x v="10"/>
  </r>
  <r>
    <s v="Alpha_Inc"/>
    <d v="2022-01-28T00:00:00"/>
    <d v="2022-02-07T00:00:00"/>
    <x v="1"/>
    <s v="Delivered"/>
    <n v="654"/>
    <n v="96.01"/>
    <n v="90.31"/>
    <n v="10"/>
    <s v="Yes"/>
    <n v="10"/>
    <s v="Delayed"/>
    <n v="3727.800000000002"/>
    <x v="2"/>
  </r>
  <r>
    <s v="Gamma_Co"/>
    <d v="2022-03-27T00:00:00"/>
    <d v="2022-04-06T00:00:00"/>
    <x v="1"/>
    <s v="Delivered"/>
    <n v="1995"/>
    <n v="88.47"/>
    <n v="82.65"/>
    <n v="87"/>
    <s v="No"/>
    <n v="10"/>
    <s v="Delayed"/>
    <n v="11610.899999999987"/>
    <x v="9"/>
  </r>
  <r>
    <s v="Beta_Supplies"/>
    <d v="2023-10-21T00:00:00"/>
    <d v="2023-10-28T00:00:00"/>
    <x v="1"/>
    <s v="Delivered"/>
    <n v="1019"/>
    <n v="91.56"/>
    <n v="77.930000000000007"/>
    <n v="111"/>
    <s v="No"/>
    <n v="7"/>
    <s v="On Time"/>
    <n v="13888.969999999996"/>
    <x v="0"/>
  </r>
  <r>
    <s v="Epsilon_Group"/>
    <d v="2023-03-15T00:00:00"/>
    <d v="2023-03-31T00:00:00"/>
    <x v="2"/>
    <s v="Pending"/>
    <n v="1675"/>
    <n v="73.8"/>
    <n v="65.34"/>
    <n v="42"/>
    <s v="Yes"/>
    <n v="16"/>
    <s v="Delayed"/>
    <n v="14170.499999999989"/>
    <x v="11"/>
  </r>
  <r>
    <s v="Gamma_Co"/>
    <d v="2022-05-19T00:00:00"/>
    <d v="2022-05-31T00:00:00"/>
    <x v="3"/>
    <s v="Pending"/>
    <n v="1071"/>
    <n v="60.77"/>
    <n v="58.5"/>
    <m/>
    <s v="Yes"/>
    <n v="12"/>
    <s v="Delayed"/>
    <n v="2431.1700000000033"/>
    <x v="6"/>
  </r>
  <r>
    <s v="Beta_Supplies"/>
    <d v="2023-04-18T00:00:00"/>
    <d v="2023-04-27T00:00:00"/>
    <x v="0"/>
    <s v="Delivered"/>
    <n v="467"/>
    <n v="19.170000000000002"/>
    <n v="17.11"/>
    <n v="49"/>
    <s v="Yes"/>
    <n v="9"/>
    <s v="Delayed"/>
    <n v="962.02000000000112"/>
    <x v="16"/>
  </r>
  <r>
    <s v="Delta_Logistics"/>
    <d v="2022-07-06T00:00:00"/>
    <d v="2022-07-25T00:00:00"/>
    <x v="1"/>
    <s v="Pending"/>
    <n v="164"/>
    <n v="48.16"/>
    <n v="47.46"/>
    <n v="27"/>
    <s v="Yes"/>
    <n v="19"/>
    <s v="Delayed"/>
    <n v="114.7999999999993"/>
    <x v="14"/>
  </r>
  <r>
    <s v="Epsilon_Group"/>
    <d v="2022-02-21T00:00:00"/>
    <d v="2022-03-06T00:00:00"/>
    <x v="4"/>
    <s v="Cancelled"/>
    <n v="666"/>
    <n v="43.76"/>
    <n v="41.13"/>
    <n v="18"/>
    <s v="Yes"/>
    <n v="13"/>
    <s v="Delayed"/>
    <n v="1751.579999999997"/>
    <x v="20"/>
  </r>
  <r>
    <s v="Delta_Logistics"/>
    <d v="2022-09-24T00:00:00"/>
    <d v="2022-10-07T00:00:00"/>
    <x v="2"/>
    <s v="Partially Delivered"/>
    <n v="1976"/>
    <n v="34.71"/>
    <n v="31.56"/>
    <n v="286"/>
    <s v="No"/>
    <n v="13"/>
    <s v="Delayed"/>
    <n v="6224.4000000000042"/>
    <x v="4"/>
  </r>
  <r>
    <s v="Epsilon_Group"/>
    <d v="2023-01-24T00:00:00"/>
    <d v="2023-01-29T00:00:00"/>
    <x v="1"/>
    <s v="Delivered"/>
    <n v="1269"/>
    <n v="79.61"/>
    <n v="71.86"/>
    <n v="47"/>
    <s v="Yes"/>
    <n v="5"/>
    <s v="On Time"/>
    <n v="9834.75"/>
    <x v="19"/>
  </r>
  <r>
    <s v="Epsilon_Group"/>
    <d v="2022-12-02T00:00:00"/>
    <d v="2022-12-12T00:00:00"/>
    <x v="1"/>
    <s v="Delivered"/>
    <n v="875"/>
    <n v="57.63"/>
    <n v="51.8"/>
    <n v="16"/>
    <s v="Yes"/>
    <n v="10"/>
    <s v="Delayed"/>
    <n v="5101.2500000000045"/>
    <x v="18"/>
  </r>
  <r>
    <s v="Epsilon_Group"/>
    <d v="2023-04-11T00:00:00"/>
    <d v="2023-04-26T00:00:00"/>
    <x v="0"/>
    <s v="Partially Delivered"/>
    <n v="1699"/>
    <n v="32.049999999999997"/>
    <n v="29.34"/>
    <n v="69"/>
    <s v="Yes"/>
    <n v="15"/>
    <s v="Delayed"/>
    <n v="4604.2899999999954"/>
    <x v="16"/>
  </r>
  <r>
    <s v="Alpha_Inc"/>
    <d v="2022-12-01T00:00:00"/>
    <d v="2022-12-17T00:00:00"/>
    <x v="4"/>
    <s v="Delivered"/>
    <n v="1566"/>
    <n v="75.430000000000007"/>
    <n v="71.27"/>
    <n v="27"/>
    <s v="Yes"/>
    <n v="16"/>
    <s v="Delayed"/>
    <n v="6514.5600000000168"/>
    <x v="18"/>
  </r>
  <r>
    <s v="Gamma_Co"/>
    <d v="2022-12-12T00:00:00"/>
    <d v="2022-12-30T00:00:00"/>
    <x v="4"/>
    <s v="Delivered"/>
    <n v="1148"/>
    <n v="17.78"/>
    <n v="17.16"/>
    <n v="61"/>
    <s v="Yes"/>
    <n v="18"/>
    <s v="Delayed"/>
    <n v="711.76000000000113"/>
    <x v="18"/>
  </r>
  <r>
    <s v="Epsilon_Group"/>
    <d v="2023-01-24T00:00:00"/>
    <d v="2023-02-11T00:00:00"/>
    <x v="0"/>
    <s v="Delivered"/>
    <n v="462"/>
    <n v="91.81"/>
    <n v="83.14"/>
    <n v="11"/>
    <s v="Yes"/>
    <n v="18"/>
    <s v="Delayed"/>
    <n v="4005.5400000000009"/>
    <x v="19"/>
  </r>
  <r>
    <s v="Gamma_Co"/>
    <d v="2022-10-12T00:00:00"/>
    <d v="2022-10-17T00:00:00"/>
    <x v="2"/>
    <s v="Delivered"/>
    <n v="1449"/>
    <n v="57.02"/>
    <n v="49.28"/>
    <n v="71"/>
    <s v="Yes"/>
    <n v="5"/>
    <s v="On Time"/>
    <n v="11215.260000000002"/>
    <x v="3"/>
  </r>
  <r>
    <s v="Epsilon_Group"/>
    <d v="2023-03-08T00:00:00"/>
    <d v="2023-03-27T00:00:00"/>
    <x v="1"/>
    <s v="Delivered"/>
    <n v="1493"/>
    <n v="56.98"/>
    <n v="52.51"/>
    <n v="43"/>
    <s v="Yes"/>
    <n v="19"/>
    <s v="Delayed"/>
    <n v="6673.7099999999982"/>
    <x v="11"/>
  </r>
  <r>
    <s v="Alpha_Inc"/>
    <d v="2022-09-16T00:00:00"/>
    <d v="2022-09-18T00:00:00"/>
    <x v="0"/>
    <s v="Delivered"/>
    <n v="778"/>
    <n v="65.849999999999994"/>
    <n v="62.08"/>
    <m/>
    <s v="No"/>
    <n v="2"/>
    <s v="On Time"/>
    <n v="2933.0599999999968"/>
    <x v="4"/>
  </r>
  <r>
    <s v="Delta_Logistics"/>
    <d v="2022-03-25T00:00:00"/>
    <d v="2022-04-11T00:00:00"/>
    <x v="2"/>
    <s v="Partially Delivered"/>
    <n v="1350"/>
    <n v="85.06"/>
    <n v="82.34"/>
    <m/>
    <s v="No"/>
    <n v="17"/>
    <s v="Delayed"/>
    <n v="3671.9999999999986"/>
    <x v="9"/>
  </r>
  <r>
    <s v="Epsilon_Group"/>
    <d v="2023-04-27T00:00:00"/>
    <d v="2023-05-05T00:00:00"/>
    <x v="2"/>
    <s v="Delivered"/>
    <n v="1070"/>
    <n v="44.4"/>
    <n v="40.07"/>
    <n v="26"/>
    <s v="Yes"/>
    <n v="8"/>
    <s v="Delayed"/>
    <n v="4633.0999999999985"/>
    <x v="16"/>
  </r>
  <r>
    <s v="Beta_Supplies"/>
    <d v="2022-01-20T00:00:00"/>
    <d v="2022-02-03T00:00:00"/>
    <x v="2"/>
    <s v="Pending"/>
    <n v="810"/>
    <n v="71.02"/>
    <n v="66.8"/>
    <n v="73"/>
    <s v="Yes"/>
    <n v="14"/>
    <s v="Delayed"/>
    <n v="3418.1999999999989"/>
    <x v="2"/>
  </r>
  <r>
    <s v="Delta_Logistics"/>
    <d v="2023-07-07T00:00:00"/>
    <d v="2023-07-23T00:00:00"/>
    <x v="2"/>
    <s v="Cancelled"/>
    <n v="725"/>
    <n v="66.400000000000006"/>
    <n v="62.1"/>
    <n v="118"/>
    <s v="Yes"/>
    <n v="16"/>
    <s v="Delayed"/>
    <n v="3117.5000000000032"/>
    <x v="8"/>
  </r>
  <r>
    <s v="Alpha_Inc"/>
    <d v="2022-02-23T00:00:00"/>
    <d v="2022-02-28T00:00:00"/>
    <x v="4"/>
    <s v="Delivered"/>
    <n v="1467"/>
    <n v="34.200000000000003"/>
    <n v="30.5"/>
    <n v="25"/>
    <s v="Yes"/>
    <n v="5"/>
    <s v="On Time"/>
    <n v="5427.9000000000042"/>
    <x v="20"/>
  </r>
  <r>
    <s v="Beta_Supplies"/>
    <d v="2022-12-25T00:00:00"/>
    <d v="2023-01-12T00:00:00"/>
    <x v="2"/>
    <s v="Delivered"/>
    <n v="1942"/>
    <n v="93.98"/>
    <n v="81.31"/>
    <n v="198"/>
    <s v="Yes"/>
    <n v="18"/>
    <s v="Delayed"/>
    <n v="24605.140000000003"/>
    <x v="18"/>
  </r>
  <r>
    <s v="Alpha_Inc"/>
    <d v="2023-10-28T00:00:00"/>
    <d v="2023-11-13T00:00:00"/>
    <x v="1"/>
    <s v="Delivered"/>
    <n v="969"/>
    <n v="76.53"/>
    <n v="75.64"/>
    <n v="30"/>
    <s v="Yes"/>
    <n v="16"/>
    <s v="Delayed"/>
    <n v="862.41000000000054"/>
    <x v="0"/>
  </r>
  <r>
    <s v="Delta_Logistics"/>
    <d v="2022-03-12T00:00:00"/>
    <d v="2022-03-19T00:00:00"/>
    <x v="1"/>
    <s v="Delivered"/>
    <n v="241"/>
    <n v="87.42"/>
    <n v="82.15"/>
    <m/>
    <s v="Yes"/>
    <n v="7"/>
    <s v="On Time"/>
    <n v="1270.069999999999"/>
    <x v="9"/>
  </r>
  <r>
    <s v="Gamma_Co"/>
    <d v="2023-10-30T00:00:00"/>
    <d v="2023-11-09T00:00:00"/>
    <x v="3"/>
    <s v="Delivered"/>
    <n v="788"/>
    <n v="97.3"/>
    <n v="94.44"/>
    <n v="32"/>
    <s v="Yes"/>
    <n v="10"/>
    <s v="Delayed"/>
    <n v="2253.6799999999994"/>
    <x v="0"/>
  </r>
  <r>
    <s v="Gamma_Co"/>
    <d v="2022-02-11T00:00:00"/>
    <d v="2022-02-13T00:00:00"/>
    <x v="0"/>
    <s v="Delivered"/>
    <n v="1762"/>
    <n v="74.12"/>
    <n v="65.709999999999994"/>
    <n v="94"/>
    <s v="Yes"/>
    <n v="2"/>
    <s v="On Time"/>
    <n v="14818.420000000018"/>
    <x v="20"/>
  </r>
  <r>
    <s v="Delta_Logistics"/>
    <d v="2022-09-11T00:00:00"/>
    <d v="2022-09-30T00:00:00"/>
    <x v="0"/>
    <s v="Delivered"/>
    <n v="1621"/>
    <n v="75.680000000000007"/>
    <n v="73.78"/>
    <n v="226"/>
    <s v="No"/>
    <n v="19"/>
    <s v="Delayed"/>
    <n v="3079.9000000000092"/>
    <x v="4"/>
  </r>
  <r>
    <s v="Alpha_Inc"/>
    <d v="2022-07-24T00:00:00"/>
    <d v="2022-07-26T00:00:00"/>
    <x v="2"/>
    <s v="Delivered"/>
    <n v="1027"/>
    <n v="73.349999999999994"/>
    <n v="65.42"/>
    <n v="24"/>
    <s v="No"/>
    <n v="2"/>
    <s v="On Time"/>
    <n v="8144.1099999999924"/>
    <x v="14"/>
  </r>
  <r>
    <s v="Beta_Supplies"/>
    <d v="2023-09-29T00:00:00"/>
    <d v="2023-10-05T00:00:00"/>
    <x v="2"/>
    <s v="Delivered"/>
    <n v="145"/>
    <n v="85.52"/>
    <n v="81.86"/>
    <n v="11"/>
    <s v="No"/>
    <n v="6"/>
    <s v="On Time"/>
    <n v="530.69999999999948"/>
    <x v="13"/>
  </r>
  <r>
    <s v="Gamma_Co"/>
    <d v="2022-09-02T00:00:00"/>
    <d v="2022-09-15T00:00:00"/>
    <x v="4"/>
    <s v="Delivered"/>
    <n v="712"/>
    <n v="92.85"/>
    <n v="89.39"/>
    <n v="43"/>
    <s v="Yes"/>
    <n v="13"/>
    <s v="Delayed"/>
    <n v="2463.5199999999954"/>
    <x v="4"/>
  </r>
  <r>
    <s v="Epsilon_Group"/>
    <d v="2022-05-10T00:00:00"/>
    <d v="2022-05-16T00:00:00"/>
    <x v="4"/>
    <s v="Delivered"/>
    <n v="1263"/>
    <n v="90.24"/>
    <n v="86.84"/>
    <n v="28"/>
    <s v="Yes"/>
    <n v="6"/>
    <s v="On Time"/>
    <n v="4294.1999999999889"/>
    <x v="6"/>
  </r>
  <r>
    <s v="Beta_Supplies"/>
    <d v="2023-08-01T00:00:00"/>
    <d v="2023-08-02T00:00:00"/>
    <x v="4"/>
    <s v="Delivered"/>
    <n v="1442"/>
    <n v="43.98"/>
    <n v="41.82"/>
    <n v="140"/>
    <s v="No"/>
    <n v="1"/>
    <s v="On Time"/>
    <n v="3114.7199999999953"/>
    <x v="10"/>
  </r>
  <r>
    <s v="Beta_Supplies"/>
    <d v="2022-08-12T00:00:00"/>
    <d v="2022-09-01T00:00:00"/>
    <x v="0"/>
    <s v="Pending"/>
    <n v="1768"/>
    <n v="79.61"/>
    <n v="74.97"/>
    <n v="207"/>
    <s v="No"/>
    <n v="20"/>
    <s v="Delayed"/>
    <n v="8203.52"/>
    <x v="5"/>
  </r>
  <r>
    <s v="Beta_Supplies"/>
    <d v="2023-04-22T00:00:00"/>
    <d v="2023-05-03T00:00:00"/>
    <x v="4"/>
    <s v="Partially Delivered"/>
    <n v="1598"/>
    <n v="26.3"/>
    <n v="26.03"/>
    <n v="154"/>
    <s v="No"/>
    <n v="11"/>
    <s v="Delayed"/>
    <n v="431.4599999999993"/>
    <x v="16"/>
  </r>
  <r>
    <s v="Alpha_Inc"/>
    <d v="2023-12-18T00:00:00"/>
    <d v="2024-01-05T00:00:00"/>
    <x v="1"/>
    <s v="Cancelled"/>
    <n v="328"/>
    <n v="93.23"/>
    <n v="82.63"/>
    <n v="6"/>
    <s v="Yes"/>
    <n v="18"/>
    <s v="Delayed"/>
    <n v="3476.8000000000029"/>
    <x v="15"/>
  </r>
  <r>
    <s v="Epsilon_Group"/>
    <d v="2022-09-20T00:00:00"/>
    <d v="2022-09-25T00:00:00"/>
    <x v="2"/>
    <s v="Delivered"/>
    <n v="266"/>
    <n v="88.29"/>
    <n v="80.22"/>
    <n v="4"/>
    <s v="Yes"/>
    <n v="5"/>
    <s v="On Time"/>
    <n v="2146.6200000000022"/>
    <x v="4"/>
  </r>
  <r>
    <s v="Gamma_Co"/>
    <d v="2023-01-13T00:00:00"/>
    <d v="2023-01-28T00:00:00"/>
    <x v="3"/>
    <s v="Delivered"/>
    <n v="916"/>
    <n v="59.01"/>
    <n v="53.37"/>
    <n v="47"/>
    <s v="Yes"/>
    <n v="15"/>
    <s v="Delayed"/>
    <n v="5166.2400000000007"/>
    <x v="19"/>
  </r>
  <r>
    <s v="Epsilon_Group"/>
    <d v="2022-06-21T00:00:00"/>
    <d v="2022-06-25T00:00:00"/>
    <x v="2"/>
    <s v="Cancelled"/>
    <n v="922"/>
    <n v="10.84"/>
    <n v="9.27"/>
    <n v="29"/>
    <s v="Yes"/>
    <n v="4"/>
    <s v="On Time"/>
    <n v="1447.5400000000002"/>
    <x v="17"/>
  </r>
  <r>
    <s v="Gamma_Co"/>
    <d v="2023-09-13T00:00:00"/>
    <d v="2023-09-28T00:00:00"/>
    <x v="2"/>
    <s v="Delivered"/>
    <n v="1871"/>
    <n v="39.42"/>
    <n v="37.409999999999997"/>
    <n v="101"/>
    <s v="No"/>
    <n v="15"/>
    <s v="Delayed"/>
    <n v="3760.7100000000096"/>
    <x v="13"/>
  </r>
  <r>
    <s v="Epsilon_Group"/>
    <d v="2023-09-14T00:00:00"/>
    <d v="2023-09-20T00:00:00"/>
    <x v="3"/>
    <s v="Delivered"/>
    <n v="1346"/>
    <n v="72.08"/>
    <n v="67.040000000000006"/>
    <n v="38"/>
    <s v="Yes"/>
    <n v="6"/>
    <s v="On Time"/>
    <n v="6783.8399999999892"/>
    <x v="13"/>
  </r>
  <r>
    <s v="Epsilon_Group"/>
    <d v="2022-04-28T00:00:00"/>
    <d v="2022-05-09T00:00:00"/>
    <x v="4"/>
    <s v="Delivered"/>
    <n v="1954"/>
    <n v="99.78"/>
    <n v="87.47"/>
    <n v="57"/>
    <s v="Yes"/>
    <n v="11"/>
    <s v="Delayed"/>
    <n v="24053.740000000005"/>
    <x v="1"/>
  </r>
  <r>
    <s v="Beta_Supplies"/>
    <d v="2022-06-17T00:00:00"/>
    <d v="2022-07-06T00:00:00"/>
    <x v="4"/>
    <s v="Delivered"/>
    <n v="111"/>
    <n v="68.53"/>
    <n v="65.22"/>
    <n v="11"/>
    <s v="Yes"/>
    <n v="19"/>
    <s v="Delayed"/>
    <n v="367.41000000000025"/>
    <x v="17"/>
  </r>
  <r>
    <s v="Gamma_Co"/>
    <d v="2022-11-15T00:00:00"/>
    <d v="2022-11-22T00:00:00"/>
    <x v="0"/>
    <s v="Pending"/>
    <n v="645"/>
    <n v="35.049999999999997"/>
    <n v="30.88"/>
    <n v="27"/>
    <s v="Yes"/>
    <n v="7"/>
    <s v="On Time"/>
    <n v="2689.6499999999987"/>
    <x v="21"/>
  </r>
  <r>
    <s v="Gamma_Co"/>
    <d v="2022-04-21T00:00:00"/>
    <d v="2022-05-04T00:00:00"/>
    <x v="4"/>
    <s v="Cancelled"/>
    <n v="1953"/>
    <n v="68.069999999999993"/>
    <n v="62.95"/>
    <n v="87"/>
    <s v="Yes"/>
    <n v="13"/>
    <s v="Delayed"/>
    <n v="9999.3599999999806"/>
    <x v="1"/>
  </r>
  <r>
    <s v="Gamma_Co"/>
    <d v="2023-08-16T00:00:00"/>
    <d v="2023-09-02T00:00:00"/>
    <x v="4"/>
    <s v="Delivered"/>
    <n v="778"/>
    <n v="64.17"/>
    <n v="61.6"/>
    <n v="47"/>
    <s v="Yes"/>
    <n v="17"/>
    <s v="Delayed"/>
    <n v="1999.4600000000003"/>
    <x v="10"/>
  </r>
  <r>
    <s v="Epsilon_Group"/>
    <d v="2022-01-27T00:00:00"/>
    <d v="2022-02-09T00:00:00"/>
    <x v="0"/>
    <s v="Delivered"/>
    <n v="1415"/>
    <n v="80.19"/>
    <n v="78.34"/>
    <m/>
    <s v="Yes"/>
    <n v="13"/>
    <s v="Delayed"/>
    <n v="2617.7499999999918"/>
    <x v="2"/>
  </r>
  <r>
    <s v="Gamma_Co"/>
    <d v="2022-11-16T00:00:00"/>
    <d v="2022-11-22T00:00:00"/>
    <x v="3"/>
    <s v="Delivered"/>
    <n v="446"/>
    <n v="20.61"/>
    <n v="19.46"/>
    <n v="14"/>
    <s v="Yes"/>
    <n v="6"/>
    <s v="On Time"/>
    <n v="512.89999999999941"/>
    <x v="21"/>
  </r>
  <r>
    <s v="Alpha_Inc"/>
    <d v="2023-11-25T00:00:00"/>
    <d v="2023-12-03T00:00:00"/>
    <x v="4"/>
    <s v="Pending"/>
    <n v="1092"/>
    <n v="65.17"/>
    <n v="63.11"/>
    <n v="21"/>
    <s v="Yes"/>
    <n v="8"/>
    <s v="Delayed"/>
    <n v="2249.5200000000023"/>
    <x v="7"/>
  </r>
  <r>
    <s v="Beta_Supplies"/>
    <d v="2023-01-20T00:00:00"/>
    <d v="2023-02-02T00:00:00"/>
    <x v="4"/>
    <s v="Delivered"/>
    <n v="226"/>
    <n v="102.47"/>
    <n v="99.16"/>
    <n v="28"/>
    <s v="Yes"/>
    <n v="13"/>
    <s v="Delayed"/>
    <n v="748.06000000000051"/>
    <x v="19"/>
  </r>
  <r>
    <s v="Delta_Logistics"/>
    <d v="2023-02-11T00:00:00"/>
    <d v="2023-02-20T00:00:00"/>
    <x v="4"/>
    <s v="Delivered"/>
    <n v="1685"/>
    <n v="43.42"/>
    <n v="42.24"/>
    <n v="262"/>
    <s v="Yes"/>
    <n v="9"/>
    <s v="Delayed"/>
    <n v="1988.2999999999995"/>
    <x v="22"/>
  </r>
  <r>
    <s v="Gamma_Co"/>
    <d v="2022-03-19T00:00:00"/>
    <d v="2022-04-07T00:00:00"/>
    <x v="3"/>
    <s v="Delivered"/>
    <n v="494"/>
    <n v="94.82"/>
    <n v="81.89"/>
    <n v="29"/>
    <s v="Yes"/>
    <n v="19"/>
    <s v="Delayed"/>
    <n v="6387.4199999999964"/>
    <x v="9"/>
  </r>
  <r>
    <s v="Beta_Supplies"/>
    <d v="2023-08-30T00:00:00"/>
    <d v="2023-09-11T00:00:00"/>
    <x v="1"/>
    <s v="Delivered"/>
    <n v="1306"/>
    <n v="21.05"/>
    <n v="18.27"/>
    <n v="128"/>
    <s v="Yes"/>
    <n v="12"/>
    <s v="Delayed"/>
    <n v="3630.6800000000017"/>
    <x v="10"/>
  </r>
  <r>
    <s v="Beta_Supplies"/>
    <d v="2023-12-09T00:00:00"/>
    <d v="2023-12-11T00:00:00"/>
    <x v="0"/>
    <s v="Delivered"/>
    <n v="1988"/>
    <n v="105.2"/>
    <n v="93.23"/>
    <n v="187"/>
    <s v="Yes"/>
    <n v="2"/>
    <s v="On Time"/>
    <n v="23796.359999999997"/>
    <x v="15"/>
  </r>
  <r>
    <m/>
    <m/>
    <m/>
    <x v="5"/>
    <m/>
    <m/>
    <m/>
    <m/>
    <m/>
    <m/>
    <m/>
    <m/>
    <m/>
    <x v="25"/>
  </r>
  <r>
    <m/>
    <m/>
    <m/>
    <x v="5"/>
    <m/>
    <m/>
    <m/>
    <m/>
    <m/>
    <m/>
    <m/>
    <m/>
    <m/>
    <x v="25"/>
  </r>
  <r>
    <m/>
    <m/>
    <m/>
    <x v="5"/>
    <m/>
    <m/>
    <m/>
    <m/>
    <m/>
    <m/>
    <m/>
    <m/>
    <m/>
    <x v="25"/>
  </r>
  <r>
    <m/>
    <m/>
    <m/>
    <x v="5"/>
    <m/>
    <m/>
    <m/>
    <m/>
    <m/>
    <m/>
    <m/>
    <m/>
    <m/>
    <x v="25"/>
  </r>
  <r>
    <m/>
    <m/>
    <m/>
    <x v="5"/>
    <m/>
    <m/>
    <m/>
    <m/>
    <m/>
    <m/>
    <m/>
    <m/>
    <m/>
    <x v="25"/>
  </r>
  <r>
    <m/>
    <m/>
    <m/>
    <x v="5"/>
    <m/>
    <m/>
    <m/>
    <m/>
    <m/>
    <m/>
    <m/>
    <m/>
    <m/>
    <x v="25"/>
  </r>
  <r>
    <m/>
    <m/>
    <m/>
    <x v="5"/>
    <m/>
    <m/>
    <m/>
    <m/>
    <m/>
    <m/>
    <m/>
    <m/>
    <m/>
    <x v="25"/>
  </r>
  <r>
    <m/>
    <m/>
    <m/>
    <x v="5"/>
    <m/>
    <m/>
    <m/>
    <m/>
    <m/>
    <m/>
    <m/>
    <m/>
    <m/>
    <x v="25"/>
  </r>
  <r>
    <m/>
    <m/>
    <m/>
    <x v="5"/>
    <m/>
    <m/>
    <m/>
    <m/>
    <m/>
    <m/>
    <m/>
    <m/>
    <m/>
    <x v="25"/>
  </r>
  <r>
    <m/>
    <m/>
    <m/>
    <x v="5"/>
    <m/>
    <m/>
    <m/>
    <m/>
    <m/>
    <m/>
    <m/>
    <m/>
    <m/>
    <x v="25"/>
  </r>
  <r>
    <m/>
    <m/>
    <m/>
    <x v="5"/>
    <m/>
    <m/>
    <m/>
    <m/>
    <m/>
    <m/>
    <m/>
    <m/>
    <m/>
    <x v="25"/>
  </r>
  <r>
    <m/>
    <m/>
    <m/>
    <x v="5"/>
    <m/>
    <m/>
    <m/>
    <m/>
    <m/>
    <m/>
    <m/>
    <m/>
    <m/>
    <x v="25"/>
  </r>
  <r>
    <m/>
    <m/>
    <m/>
    <x v="5"/>
    <m/>
    <m/>
    <m/>
    <m/>
    <m/>
    <m/>
    <m/>
    <m/>
    <m/>
    <x v="25"/>
  </r>
  <r>
    <m/>
    <m/>
    <m/>
    <x v="5"/>
    <m/>
    <m/>
    <m/>
    <m/>
    <m/>
    <m/>
    <m/>
    <m/>
    <m/>
    <x v="25"/>
  </r>
  <r>
    <m/>
    <m/>
    <m/>
    <x v="5"/>
    <m/>
    <m/>
    <m/>
    <m/>
    <m/>
    <m/>
    <m/>
    <m/>
    <m/>
    <x v="25"/>
  </r>
  <r>
    <m/>
    <m/>
    <m/>
    <x v="5"/>
    <m/>
    <m/>
    <m/>
    <m/>
    <m/>
    <m/>
    <m/>
    <m/>
    <m/>
    <x v="25"/>
  </r>
  <r>
    <m/>
    <m/>
    <m/>
    <x v="5"/>
    <m/>
    <m/>
    <m/>
    <m/>
    <m/>
    <m/>
    <m/>
    <m/>
    <m/>
    <x v="25"/>
  </r>
  <r>
    <m/>
    <m/>
    <m/>
    <x v="5"/>
    <m/>
    <m/>
    <m/>
    <m/>
    <m/>
    <m/>
    <m/>
    <m/>
    <m/>
    <x v="25"/>
  </r>
  <r>
    <m/>
    <m/>
    <m/>
    <x v="5"/>
    <m/>
    <m/>
    <m/>
    <m/>
    <m/>
    <m/>
    <m/>
    <m/>
    <m/>
    <x v="25"/>
  </r>
  <r>
    <m/>
    <m/>
    <m/>
    <x v="5"/>
    <m/>
    <m/>
    <m/>
    <m/>
    <m/>
    <m/>
    <m/>
    <m/>
    <m/>
    <x v="25"/>
  </r>
  <r>
    <m/>
    <m/>
    <m/>
    <x v="5"/>
    <m/>
    <m/>
    <m/>
    <m/>
    <m/>
    <m/>
    <m/>
    <m/>
    <m/>
    <x v="25"/>
  </r>
  <r>
    <m/>
    <m/>
    <m/>
    <x v="5"/>
    <m/>
    <m/>
    <m/>
    <m/>
    <m/>
    <m/>
    <m/>
    <m/>
    <m/>
    <x v="25"/>
  </r>
  <r>
    <m/>
    <m/>
    <m/>
    <x v="5"/>
    <m/>
    <m/>
    <m/>
    <m/>
    <m/>
    <m/>
    <m/>
    <m/>
    <m/>
    <x v="25"/>
  </r>
  <r>
    <m/>
    <m/>
    <m/>
    <x v="5"/>
    <m/>
    <m/>
    <m/>
    <m/>
    <m/>
    <m/>
    <m/>
    <m/>
    <m/>
    <x v="25"/>
  </r>
  <r>
    <m/>
    <m/>
    <m/>
    <x v="5"/>
    <m/>
    <m/>
    <m/>
    <m/>
    <m/>
    <m/>
    <m/>
    <m/>
    <m/>
    <x v="25"/>
  </r>
  <r>
    <m/>
    <m/>
    <m/>
    <x v="5"/>
    <m/>
    <m/>
    <m/>
    <m/>
    <m/>
    <m/>
    <m/>
    <m/>
    <m/>
    <x v="25"/>
  </r>
  <r>
    <m/>
    <m/>
    <m/>
    <x v="5"/>
    <m/>
    <m/>
    <m/>
    <m/>
    <m/>
    <m/>
    <m/>
    <m/>
    <m/>
    <x v="25"/>
  </r>
  <r>
    <m/>
    <m/>
    <m/>
    <x v="5"/>
    <m/>
    <m/>
    <m/>
    <m/>
    <m/>
    <m/>
    <m/>
    <m/>
    <m/>
    <x v="25"/>
  </r>
  <r>
    <m/>
    <m/>
    <m/>
    <x v="5"/>
    <m/>
    <m/>
    <m/>
    <m/>
    <m/>
    <m/>
    <m/>
    <m/>
    <m/>
    <x v="25"/>
  </r>
  <r>
    <m/>
    <m/>
    <m/>
    <x v="5"/>
    <m/>
    <m/>
    <m/>
    <m/>
    <m/>
    <m/>
    <m/>
    <m/>
    <m/>
    <x v="25"/>
  </r>
  <r>
    <m/>
    <m/>
    <m/>
    <x v="5"/>
    <m/>
    <m/>
    <m/>
    <m/>
    <m/>
    <m/>
    <m/>
    <m/>
    <m/>
    <x v="25"/>
  </r>
  <r>
    <m/>
    <m/>
    <m/>
    <x v="5"/>
    <m/>
    <m/>
    <m/>
    <m/>
    <m/>
    <m/>
    <m/>
    <m/>
    <m/>
    <x v="25"/>
  </r>
  <r>
    <m/>
    <m/>
    <m/>
    <x v="5"/>
    <m/>
    <m/>
    <m/>
    <m/>
    <m/>
    <m/>
    <m/>
    <m/>
    <m/>
    <x v="25"/>
  </r>
  <r>
    <m/>
    <m/>
    <m/>
    <x v="5"/>
    <m/>
    <m/>
    <m/>
    <m/>
    <m/>
    <m/>
    <m/>
    <m/>
    <m/>
    <x v="25"/>
  </r>
  <r>
    <m/>
    <m/>
    <m/>
    <x v="5"/>
    <m/>
    <m/>
    <m/>
    <m/>
    <m/>
    <m/>
    <m/>
    <m/>
    <m/>
    <x v="25"/>
  </r>
  <r>
    <m/>
    <m/>
    <m/>
    <x v="5"/>
    <m/>
    <m/>
    <m/>
    <m/>
    <m/>
    <m/>
    <m/>
    <m/>
    <m/>
    <x v="25"/>
  </r>
  <r>
    <m/>
    <m/>
    <m/>
    <x v="5"/>
    <m/>
    <m/>
    <m/>
    <m/>
    <m/>
    <m/>
    <m/>
    <m/>
    <m/>
    <x v="25"/>
  </r>
  <r>
    <m/>
    <m/>
    <m/>
    <x v="5"/>
    <m/>
    <m/>
    <m/>
    <m/>
    <m/>
    <m/>
    <m/>
    <m/>
    <m/>
    <x v="25"/>
  </r>
  <r>
    <m/>
    <m/>
    <m/>
    <x v="5"/>
    <m/>
    <m/>
    <m/>
    <m/>
    <m/>
    <m/>
    <m/>
    <m/>
    <m/>
    <x v="25"/>
  </r>
  <r>
    <m/>
    <m/>
    <m/>
    <x v="5"/>
    <m/>
    <m/>
    <m/>
    <m/>
    <m/>
    <m/>
    <m/>
    <m/>
    <m/>
    <x v="25"/>
  </r>
  <r>
    <m/>
    <m/>
    <m/>
    <x v="5"/>
    <m/>
    <m/>
    <m/>
    <m/>
    <m/>
    <m/>
    <m/>
    <m/>
    <m/>
    <x v="25"/>
  </r>
  <r>
    <m/>
    <m/>
    <m/>
    <x v="5"/>
    <m/>
    <m/>
    <m/>
    <m/>
    <m/>
    <m/>
    <m/>
    <m/>
    <m/>
    <x v="25"/>
  </r>
  <r>
    <m/>
    <m/>
    <m/>
    <x v="5"/>
    <m/>
    <m/>
    <m/>
    <m/>
    <m/>
    <m/>
    <m/>
    <m/>
    <m/>
    <x v="25"/>
  </r>
  <r>
    <m/>
    <m/>
    <m/>
    <x v="5"/>
    <m/>
    <m/>
    <m/>
    <m/>
    <m/>
    <m/>
    <m/>
    <m/>
    <m/>
    <x v="25"/>
  </r>
  <r>
    <m/>
    <m/>
    <m/>
    <x v="5"/>
    <m/>
    <m/>
    <m/>
    <m/>
    <m/>
    <m/>
    <m/>
    <m/>
    <m/>
    <x v="25"/>
  </r>
  <r>
    <m/>
    <m/>
    <m/>
    <x v="5"/>
    <m/>
    <m/>
    <m/>
    <m/>
    <m/>
    <m/>
    <m/>
    <m/>
    <m/>
    <x v="25"/>
  </r>
  <r>
    <m/>
    <m/>
    <m/>
    <x v="5"/>
    <m/>
    <m/>
    <m/>
    <m/>
    <m/>
    <m/>
    <m/>
    <m/>
    <m/>
    <x v="25"/>
  </r>
  <r>
    <m/>
    <m/>
    <m/>
    <x v="5"/>
    <m/>
    <m/>
    <m/>
    <m/>
    <m/>
    <m/>
    <m/>
    <m/>
    <m/>
    <x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1159E7-4D43-4D97-A230-A5F5D6BE7344}" name="PivotTable6"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J15:P42" firstHeaderRow="1" firstDataRow="2" firstDataCol="1"/>
  <pivotFields count="14">
    <pivotField showAll="0"/>
    <pivotField showAll="0"/>
    <pivotField showAll="0"/>
    <pivotField axis="axisCol" showAll="0">
      <items count="7">
        <item x="4"/>
        <item x="1"/>
        <item x="0"/>
        <item x="2"/>
        <item x="3"/>
        <item h="1" x="5"/>
        <item t="default"/>
      </items>
    </pivotField>
    <pivotField showAll="0"/>
    <pivotField showAll="0"/>
    <pivotField dataField="1" showAll="0"/>
    <pivotField showAll="0"/>
    <pivotField showAll="0"/>
    <pivotField showAll="0"/>
    <pivotField showAll="0"/>
    <pivotField showAll="0"/>
    <pivotField showAll="0"/>
    <pivotField axis="axisRow" showAll="0" sortType="descending">
      <items count="27">
        <item h="1" x="25"/>
        <item x="13"/>
        <item x="4"/>
        <item x="0"/>
        <item x="3"/>
        <item x="7"/>
        <item x="21"/>
        <item x="23"/>
        <item x="6"/>
        <item x="11"/>
        <item x="9"/>
        <item x="12"/>
        <item x="17"/>
        <item x="8"/>
        <item x="14"/>
        <item x="24"/>
        <item x="19"/>
        <item x="2"/>
        <item x="22"/>
        <item x="20"/>
        <item x="15"/>
        <item x="18"/>
        <item x="10"/>
        <item x="5"/>
        <item x="16"/>
        <item x="1"/>
        <item t="default"/>
      </items>
    </pivotField>
  </pivotFields>
  <rowFields count="1">
    <field x="13"/>
  </rowFields>
  <rowItems count="26">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3"/>
  </colFields>
  <colItems count="6">
    <i>
      <x/>
    </i>
    <i>
      <x v="1"/>
    </i>
    <i>
      <x v="2"/>
    </i>
    <i>
      <x v="3"/>
    </i>
    <i>
      <x v="4"/>
    </i>
    <i t="grand">
      <x/>
    </i>
  </colItems>
  <dataFields count="1">
    <dataField name="Sum of Unit_Price" fld="6" baseField="0" baseItem="0"/>
  </dataFields>
  <chartFormats count="5">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BA5581-60FA-412F-AAA9-5C263476D82E}"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Supplier">
  <location ref="J2:M9" firstHeaderRow="1" firstDataRow="2" firstDataCol="1"/>
  <pivotFields count="11">
    <pivotField dataField="1" showAll="0"/>
    <pivotField axis="axisRow" showAll="0">
      <items count="7">
        <item x="0"/>
        <item x="3"/>
        <item x="1"/>
        <item x="4"/>
        <item x="2"/>
        <item x="5"/>
        <item t="default"/>
      </items>
    </pivotField>
    <pivotField showAll="0"/>
    <pivotField showAll="0"/>
    <pivotField showAll="0"/>
    <pivotField showAll="0"/>
    <pivotField showAll="0"/>
    <pivotField showAll="0"/>
    <pivotField showAll="0"/>
    <pivotField showAll="0"/>
    <pivotField axis="axisCol" showAll="0">
      <items count="4">
        <item x="1"/>
        <item x="0"/>
        <item h="1" x="2"/>
        <item t="default"/>
      </items>
    </pivotField>
  </pivotFields>
  <rowFields count="1">
    <field x="1"/>
  </rowFields>
  <rowItems count="6">
    <i>
      <x/>
    </i>
    <i>
      <x v="1"/>
    </i>
    <i>
      <x v="2"/>
    </i>
    <i>
      <x v="3"/>
    </i>
    <i>
      <x v="4"/>
    </i>
    <i t="grand">
      <x/>
    </i>
  </rowItems>
  <colFields count="1">
    <field x="10"/>
  </colFields>
  <colItems count="3">
    <i>
      <x/>
    </i>
    <i>
      <x v="1"/>
    </i>
    <i t="grand">
      <x/>
    </i>
  </colItems>
  <dataFields count="1">
    <dataField name="Count of PO_ID" fld="0" subtotal="count" baseField="0" baseItem="0"/>
  </dataFields>
  <chartFormats count="3">
    <chartFormat chart="2" format="0" series="1">
      <pivotArea type="data" outline="0" fieldPosition="0">
        <references count="2">
          <reference field="4294967294" count="1" selected="0">
            <x v="0"/>
          </reference>
          <reference field="10" count="1" selected="0">
            <x v="0"/>
          </reference>
        </references>
      </pivotArea>
    </chartFormat>
    <chartFormat chart="2" format="1" series="1">
      <pivotArea type="data" outline="0" fieldPosition="0">
        <references count="2">
          <reference field="4294967294" count="1" selected="0">
            <x v="0"/>
          </reference>
          <reference field="10" count="1" selected="0">
            <x v="1"/>
          </reference>
        </references>
      </pivotArea>
    </chartFormat>
    <chartFormat chart="2" format="2"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0264C3-BEEB-4DBB-9CD6-7859929169C8}"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Supplier">
  <location ref="B15:C21" firstHeaderRow="1" firstDataRow="1" firstDataCol="1"/>
  <pivotFields count="13">
    <pivotField axis="axisRow" showAll="0" sortType="descending">
      <items count="7">
        <item x="0"/>
        <item x="3"/>
        <item x="1"/>
        <item x="4"/>
        <item x="2"/>
        <item h="1"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6">
    <i>
      <x v="1"/>
    </i>
    <i>
      <x v="3"/>
    </i>
    <i>
      <x v="2"/>
    </i>
    <i>
      <x v="4"/>
    </i>
    <i>
      <x/>
    </i>
    <i t="grand">
      <x/>
    </i>
  </rowItems>
  <colItems count="1">
    <i/>
  </colItems>
  <dataFields count="1">
    <dataField name="Sum of Savings" fld="12" baseField="0" baseItem="0"/>
  </dataFields>
  <formats count="2">
    <format dxfId="1">
      <pivotArea collapsedLevelsAreSubtotals="1" fieldPosition="0">
        <references count="1">
          <reference field="0" count="0"/>
        </references>
      </pivotArea>
    </format>
    <format dxfId="0">
      <pivotArea grandRow="1" outline="0" collapsedLevelsAreSubtotals="1" fieldPosition="0"/>
    </format>
  </format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F14147-B489-471D-8B70-E1D01A9B9FB0}"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upplier">
  <location ref="B4:E10" firstHeaderRow="0" firstDataRow="1" firstDataCol="1" rowPageCount="1" colPageCount="1"/>
  <pivotFields count="12">
    <pivotField axis="axisRow" showAll="0" sortType="descending">
      <items count="7">
        <item x="0"/>
        <item x="3"/>
        <item x="1"/>
        <item x="4"/>
        <item x="2"/>
        <item h="1"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axis="axisPage" dataField="1" showAll="0" countASubtotal="1">
      <items count="4">
        <item x="1"/>
        <item x="0"/>
        <item x="2"/>
        <item t="countA"/>
      </items>
    </pivotField>
    <pivotField dataField="1" showAll="0"/>
    <pivotField showAll="0"/>
  </pivotFields>
  <rowFields count="1">
    <field x="0"/>
  </rowFields>
  <rowItems count="6">
    <i>
      <x v="2"/>
    </i>
    <i>
      <x v="1"/>
    </i>
    <i>
      <x v="4"/>
    </i>
    <i>
      <x/>
    </i>
    <i>
      <x v="3"/>
    </i>
    <i t="grand">
      <x/>
    </i>
  </rowItems>
  <colFields count="1">
    <field x="-2"/>
  </colFields>
  <colItems count="3">
    <i>
      <x/>
    </i>
    <i i="1">
      <x v="1"/>
    </i>
    <i i="2">
      <x v="2"/>
    </i>
  </colItems>
  <pageFields count="1">
    <pageField fld="9" item="0" hier="-1"/>
  </pageFields>
  <dataFields count="3">
    <dataField name="Sum of Defective_Units" fld="8" baseField="0" baseItem="0"/>
    <dataField name="Sum of Delivery Delays (Days)" fld="10" baseField="0" baseItem="0"/>
    <dataField name="Count of Complianc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Category" xr10:uid="{6BCE9D00-CFD0-4631-B784-A3D00FAF0994}" sourceName="Item_Category">
  <pivotTables>
    <pivotTable tabId="3" name="PivotTable6"/>
  </pivotTables>
  <data>
    <tabular pivotCacheId="1081935896">
      <items count="6">
        <i x="4" s="1"/>
        <i x="1" s="1"/>
        <i x="0" s="1"/>
        <i x="2" s="1"/>
        <i x="3" s="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Category" xr10:uid="{1A3AC53B-0774-49B8-AD43-9A455FA9030D}" cache="Slicer_Item_Category" caption="Item_Categ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69469-ED70-47BD-8065-F292BB53E96B}">
  <dimension ref="A1:O691"/>
  <sheetViews>
    <sheetView topLeftCell="E1" workbookViewId="0">
      <selection activeCell="Q5" sqref="Q5"/>
    </sheetView>
  </sheetViews>
  <sheetFormatPr defaultRowHeight="15" x14ac:dyDescent="0.25"/>
  <cols>
    <col min="2" max="2" width="18.140625" customWidth="1"/>
    <col min="3" max="3" width="11.7109375" customWidth="1"/>
    <col min="4" max="4" width="14.42578125" customWidth="1"/>
    <col min="5" max="5" width="14.5703125" customWidth="1"/>
    <col min="6" max="6" width="14" customWidth="1"/>
    <col min="7" max="7" width="9.42578125" customWidth="1"/>
    <col min="8" max="8" width="10.85546875" style="8" customWidth="1"/>
    <col min="9" max="9" width="17.5703125" style="8" customWidth="1"/>
    <col min="10" max="10" width="16.28515625" customWidth="1"/>
    <col min="11" max="11" width="12.85546875" customWidth="1"/>
    <col min="12" max="12" width="21.28515625" customWidth="1"/>
    <col min="13" max="13" width="20.28515625" customWidth="1"/>
    <col min="14" max="14" width="10.140625" style="9" bestFit="1" customWidth="1"/>
    <col min="15" max="15" width="14.85546875" customWidth="1"/>
  </cols>
  <sheetData>
    <row r="1" spans="1:15" x14ac:dyDescent="0.25">
      <c r="A1" t="s">
        <v>0</v>
      </c>
      <c r="B1" t="s">
        <v>1</v>
      </c>
      <c r="C1" t="s">
        <v>2</v>
      </c>
      <c r="D1" t="s">
        <v>3</v>
      </c>
      <c r="E1" t="s">
        <v>4</v>
      </c>
      <c r="F1" t="s">
        <v>5</v>
      </c>
      <c r="G1" t="s">
        <v>6</v>
      </c>
      <c r="H1" s="8" t="s">
        <v>7</v>
      </c>
      <c r="I1" s="8" t="s">
        <v>8</v>
      </c>
      <c r="J1" t="s">
        <v>9</v>
      </c>
      <c r="K1" t="s">
        <v>10</v>
      </c>
      <c r="L1" t="s">
        <v>718</v>
      </c>
      <c r="M1" s="5" t="s">
        <v>717</v>
      </c>
      <c r="N1" s="10" t="s">
        <v>725</v>
      </c>
      <c r="O1" s="5" t="s">
        <v>732</v>
      </c>
    </row>
    <row r="2" spans="1:15" x14ac:dyDescent="0.25">
      <c r="A2" t="s">
        <v>11</v>
      </c>
      <c r="B2" t="s">
        <v>12</v>
      </c>
      <c r="C2" s="1">
        <v>45216</v>
      </c>
      <c r="D2" s="1">
        <v>45224</v>
      </c>
      <c r="E2" t="s">
        <v>13</v>
      </c>
      <c r="F2" t="s">
        <v>14</v>
      </c>
      <c r="G2">
        <v>1176</v>
      </c>
      <c r="H2" s="8">
        <v>20.13</v>
      </c>
      <c r="I2" s="8">
        <v>17.809999999999999</v>
      </c>
      <c r="K2" t="s">
        <v>15</v>
      </c>
      <c r="L2">
        <f>D2-C2</f>
        <v>8</v>
      </c>
      <c r="M2" t="str">
        <f>IF(L2&gt;7,"Delayed","On Time")</f>
        <v>Delayed</v>
      </c>
      <c r="N2" s="9">
        <f>(H2-I2)*G2</f>
        <v>2728.32</v>
      </c>
      <c r="O2" t="str">
        <f>TEXT(C2, "mmm-yyyy")</f>
        <v>Oct-2023</v>
      </c>
    </row>
    <row r="3" spans="1:15" x14ac:dyDescent="0.25">
      <c r="A3" t="s">
        <v>16</v>
      </c>
      <c r="B3" t="s">
        <v>17</v>
      </c>
      <c r="C3" s="1">
        <v>44676</v>
      </c>
      <c r="D3" s="1">
        <v>44686</v>
      </c>
      <c r="E3" t="s">
        <v>13</v>
      </c>
      <c r="F3" t="s">
        <v>18</v>
      </c>
      <c r="G3">
        <v>1509</v>
      </c>
      <c r="H3" s="8">
        <v>39.32</v>
      </c>
      <c r="I3" s="8">
        <v>37.340000000000003</v>
      </c>
      <c r="J3">
        <v>235</v>
      </c>
      <c r="K3" t="s">
        <v>15</v>
      </c>
      <c r="L3">
        <f t="shared" ref="L3:L59" si="0">D3-C3</f>
        <v>10</v>
      </c>
      <c r="M3" t="str">
        <f t="shared" ref="M3:M66" si="1">IF(L3&gt;7,"Delayed","On Time")</f>
        <v>Delayed</v>
      </c>
      <c r="N3" s="9">
        <f>(H3-I3)*G3</f>
        <v>2987.8199999999952</v>
      </c>
      <c r="O3" t="str">
        <f t="shared" ref="O3:O66" si="2">TEXT(C3, "mmm-yyyy")</f>
        <v>Apr-2022</v>
      </c>
    </row>
    <row r="4" spans="1:15" x14ac:dyDescent="0.25">
      <c r="A4" t="s">
        <v>19</v>
      </c>
      <c r="B4" t="s">
        <v>20</v>
      </c>
      <c r="C4" s="1">
        <v>44587</v>
      </c>
      <c r="D4" s="1">
        <v>44607</v>
      </c>
      <c r="E4" t="s">
        <v>21</v>
      </c>
      <c r="F4" t="s">
        <v>18</v>
      </c>
      <c r="G4">
        <v>910</v>
      </c>
      <c r="H4" s="8">
        <v>95.51</v>
      </c>
      <c r="I4" s="8">
        <v>92.26</v>
      </c>
      <c r="J4">
        <v>41</v>
      </c>
      <c r="K4" t="s">
        <v>15</v>
      </c>
      <c r="L4">
        <f t="shared" si="0"/>
        <v>20</v>
      </c>
      <c r="M4" t="str">
        <f t="shared" si="1"/>
        <v>Delayed</v>
      </c>
      <c r="N4" s="9">
        <f t="shared" ref="N3:N66" si="3">(H4-I4)*G4</f>
        <v>2957.5</v>
      </c>
      <c r="O4" t="str">
        <f t="shared" si="2"/>
        <v>Jan-2022</v>
      </c>
    </row>
    <row r="5" spans="1:15" x14ac:dyDescent="0.25">
      <c r="A5" t="s">
        <v>22</v>
      </c>
      <c r="B5" t="s">
        <v>23</v>
      </c>
      <c r="C5" s="1">
        <v>44843</v>
      </c>
      <c r="D5" s="1">
        <v>44862</v>
      </c>
      <c r="E5" t="s">
        <v>24</v>
      </c>
      <c r="F5" t="s">
        <v>18</v>
      </c>
      <c r="G5">
        <v>1344</v>
      </c>
      <c r="H5" s="8">
        <v>99.85</v>
      </c>
      <c r="I5" s="8">
        <v>95.52</v>
      </c>
      <c r="J5">
        <v>112</v>
      </c>
      <c r="K5" t="s">
        <v>15</v>
      </c>
      <c r="L5">
        <f t="shared" si="0"/>
        <v>19</v>
      </c>
      <c r="M5" t="str">
        <f t="shared" si="1"/>
        <v>Delayed</v>
      </c>
      <c r="N5" s="9">
        <f t="shared" si="3"/>
        <v>5819.5199999999977</v>
      </c>
      <c r="O5" t="str">
        <f t="shared" si="2"/>
        <v>Oct-2022</v>
      </c>
    </row>
    <row r="6" spans="1:15" x14ac:dyDescent="0.25">
      <c r="A6" t="s">
        <v>25</v>
      </c>
      <c r="B6" t="s">
        <v>17</v>
      </c>
      <c r="C6" s="1">
        <v>44812</v>
      </c>
      <c r="D6" s="1">
        <v>44824</v>
      </c>
      <c r="E6" t="s">
        <v>26</v>
      </c>
      <c r="F6" t="s">
        <v>18</v>
      </c>
      <c r="G6">
        <v>1180</v>
      </c>
      <c r="H6" s="8">
        <v>64.069999999999993</v>
      </c>
      <c r="I6" s="8">
        <v>60.53</v>
      </c>
      <c r="J6">
        <v>171</v>
      </c>
      <c r="K6" t="s">
        <v>27</v>
      </c>
      <c r="L6">
        <f t="shared" si="0"/>
        <v>12</v>
      </c>
      <c r="M6" t="str">
        <f t="shared" si="1"/>
        <v>Delayed</v>
      </c>
      <c r="N6" s="9">
        <f t="shared" si="3"/>
        <v>4177.1999999999907</v>
      </c>
      <c r="O6" t="str">
        <f t="shared" si="2"/>
        <v>Sep-2022</v>
      </c>
    </row>
    <row r="7" spans="1:15" x14ac:dyDescent="0.25">
      <c r="A7" t="s">
        <v>28</v>
      </c>
      <c r="B7" t="s">
        <v>29</v>
      </c>
      <c r="C7" s="1">
        <v>44790</v>
      </c>
      <c r="D7" s="1">
        <v>44802</v>
      </c>
      <c r="E7" t="s">
        <v>21</v>
      </c>
      <c r="F7" t="s">
        <v>18</v>
      </c>
      <c r="G7">
        <v>1145</v>
      </c>
      <c r="H7" s="8">
        <v>69.209999999999994</v>
      </c>
      <c r="I7" s="8">
        <v>63.57</v>
      </c>
      <c r="J7">
        <v>39</v>
      </c>
      <c r="K7" t="s">
        <v>15</v>
      </c>
      <c r="L7">
        <f t="shared" si="0"/>
        <v>12</v>
      </c>
      <c r="M7" t="str">
        <f t="shared" si="1"/>
        <v>Delayed</v>
      </c>
      <c r="N7" s="9">
        <f t="shared" si="3"/>
        <v>6457.7999999999929</v>
      </c>
      <c r="O7" t="str">
        <f t="shared" si="2"/>
        <v>Aug-2022</v>
      </c>
    </row>
    <row r="8" spans="1:15" x14ac:dyDescent="0.25">
      <c r="A8" t="s">
        <v>30</v>
      </c>
      <c r="B8" t="s">
        <v>20</v>
      </c>
      <c r="C8" s="1">
        <v>44704</v>
      </c>
      <c r="D8" s="1">
        <v>44715</v>
      </c>
      <c r="E8" t="s">
        <v>21</v>
      </c>
      <c r="F8" t="s">
        <v>18</v>
      </c>
      <c r="G8">
        <v>1774</v>
      </c>
      <c r="H8" s="8">
        <v>51.37</v>
      </c>
      <c r="I8" s="8">
        <v>47.82</v>
      </c>
      <c r="J8">
        <v>96</v>
      </c>
      <c r="K8" t="s">
        <v>27</v>
      </c>
      <c r="L8">
        <f t="shared" si="0"/>
        <v>11</v>
      </c>
      <c r="M8" t="str">
        <f t="shared" si="1"/>
        <v>Delayed</v>
      </c>
      <c r="N8" s="9">
        <f t="shared" si="3"/>
        <v>6297.6999999999953</v>
      </c>
      <c r="O8" t="str">
        <f t="shared" si="2"/>
        <v>May-2022</v>
      </c>
    </row>
    <row r="9" spans="1:15" x14ac:dyDescent="0.25">
      <c r="A9" t="s">
        <v>31</v>
      </c>
      <c r="B9" t="s">
        <v>12</v>
      </c>
      <c r="C9" s="1">
        <v>44666</v>
      </c>
      <c r="D9" s="1">
        <v>44680</v>
      </c>
      <c r="E9" t="s">
        <v>21</v>
      </c>
      <c r="F9" t="s">
        <v>18</v>
      </c>
      <c r="G9">
        <v>1094</v>
      </c>
      <c r="H9" s="8">
        <v>36.93</v>
      </c>
      <c r="I9" s="8">
        <v>32.78</v>
      </c>
      <c r="J9">
        <v>22</v>
      </c>
      <c r="K9" t="s">
        <v>15</v>
      </c>
      <c r="L9">
        <f t="shared" si="0"/>
        <v>14</v>
      </c>
      <c r="M9" t="str">
        <f t="shared" si="1"/>
        <v>Delayed</v>
      </c>
      <c r="N9" s="9">
        <f t="shared" si="3"/>
        <v>4540.0999999999985</v>
      </c>
      <c r="O9" t="str">
        <f t="shared" si="2"/>
        <v>Apr-2022</v>
      </c>
    </row>
    <row r="10" spans="1:15" x14ac:dyDescent="0.25">
      <c r="A10" t="s">
        <v>32</v>
      </c>
      <c r="B10" t="s">
        <v>20</v>
      </c>
      <c r="C10" s="1">
        <v>45254</v>
      </c>
      <c r="D10" s="1">
        <v>45258</v>
      </c>
      <c r="E10" t="s">
        <v>26</v>
      </c>
      <c r="F10" t="s">
        <v>33</v>
      </c>
      <c r="G10">
        <v>1688</v>
      </c>
      <c r="H10" s="8">
        <v>43.93</v>
      </c>
      <c r="I10" s="8">
        <v>39.89</v>
      </c>
      <c r="J10">
        <v>89</v>
      </c>
      <c r="K10" t="s">
        <v>15</v>
      </c>
      <c r="L10">
        <f t="shared" si="0"/>
        <v>4</v>
      </c>
      <c r="M10" t="str">
        <f t="shared" si="1"/>
        <v>On Time</v>
      </c>
      <c r="N10" s="9">
        <f t="shared" si="3"/>
        <v>6819.5199999999986</v>
      </c>
      <c r="O10" t="str">
        <f t="shared" si="2"/>
        <v>Nov-2023</v>
      </c>
    </row>
    <row r="11" spans="1:15" x14ac:dyDescent="0.25">
      <c r="A11" t="s">
        <v>34</v>
      </c>
      <c r="B11" t="s">
        <v>20</v>
      </c>
      <c r="C11" s="1">
        <v>45120</v>
      </c>
      <c r="D11" s="1">
        <v>45132</v>
      </c>
      <c r="E11" t="s">
        <v>26</v>
      </c>
      <c r="F11" t="s">
        <v>35</v>
      </c>
      <c r="G11">
        <v>171</v>
      </c>
      <c r="H11" s="8">
        <v>76.87</v>
      </c>
      <c r="I11" s="8">
        <v>70.2</v>
      </c>
      <c r="J11">
        <v>8</v>
      </c>
      <c r="K11" t="s">
        <v>15</v>
      </c>
      <c r="L11">
        <f t="shared" si="0"/>
        <v>12</v>
      </c>
      <c r="M11" t="str">
        <f t="shared" si="1"/>
        <v>Delayed</v>
      </c>
      <c r="N11" s="9">
        <f t="shared" si="3"/>
        <v>1140.5700000000004</v>
      </c>
      <c r="O11" t="str">
        <f t="shared" si="2"/>
        <v>Jul-2023</v>
      </c>
    </row>
    <row r="12" spans="1:15" x14ac:dyDescent="0.25">
      <c r="A12" t="s">
        <v>36</v>
      </c>
      <c r="B12" t="s">
        <v>29</v>
      </c>
      <c r="C12" s="1">
        <v>44651</v>
      </c>
      <c r="D12" s="1">
        <v>44666</v>
      </c>
      <c r="E12" t="s">
        <v>26</v>
      </c>
      <c r="F12" t="s">
        <v>18</v>
      </c>
      <c r="G12">
        <v>5000</v>
      </c>
      <c r="H12" s="8">
        <v>78.489999999999995</v>
      </c>
      <c r="I12" s="8">
        <v>73.680000000000007</v>
      </c>
      <c r="J12">
        <v>18</v>
      </c>
      <c r="K12" t="s">
        <v>15</v>
      </c>
      <c r="L12">
        <f t="shared" si="0"/>
        <v>15</v>
      </c>
      <c r="M12" t="str">
        <f t="shared" si="1"/>
        <v>Delayed</v>
      </c>
      <c r="N12" s="9">
        <f t="shared" si="3"/>
        <v>24049.999999999942</v>
      </c>
      <c r="O12" t="str">
        <f t="shared" si="2"/>
        <v>Mar-2022</v>
      </c>
    </row>
    <row r="13" spans="1:15" x14ac:dyDescent="0.25">
      <c r="A13" t="s">
        <v>37</v>
      </c>
      <c r="B13" t="s">
        <v>23</v>
      </c>
      <c r="C13" s="1">
        <v>45166</v>
      </c>
      <c r="D13" s="1">
        <v>45180</v>
      </c>
      <c r="E13" t="s">
        <v>26</v>
      </c>
      <c r="F13" t="s">
        <v>18</v>
      </c>
      <c r="G13">
        <v>5000</v>
      </c>
      <c r="H13" s="8">
        <v>88.96</v>
      </c>
      <c r="I13" s="8">
        <v>86.58</v>
      </c>
      <c r="J13">
        <v>115</v>
      </c>
      <c r="K13" t="s">
        <v>15</v>
      </c>
      <c r="L13">
        <f t="shared" si="0"/>
        <v>14</v>
      </c>
      <c r="M13" t="str">
        <f t="shared" si="1"/>
        <v>Delayed</v>
      </c>
      <c r="N13" s="9">
        <f t="shared" si="3"/>
        <v>11899.999999999978</v>
      </c>
      <c r="O13" t="str">
        <f t="shared" si="2"/>
        <v>Aug-2023</v>
      </c>
    </row>
    <row r="14" spans="1:15" x14ac:dyDescent="0.25">
      <c r="A14" t="s">
        <v>38</v>
      </c>
      <c r="B14" t="s">
        <v>23</v>
      </c>
      <c r="C14" s="1">
        <v>44994</v>
      </c>
      <c r="D14" s="1">
        <v>45011</v>
      </c>
      <c r="E14" t="s">
        <v>39</v>
      </c>
      <c r="F14" t="s">
        <v>35</v>
      </c>
      <c r="G14">
        <v>5000</v>
      </c>
      <c r="H14" s="8">
        <v>86.74</v>
      </c>
      <c r="I14" s="8">
        <v>74.86</v>
      </c>
      <c r="J14">
        <v>51</v>
      </c>
      <c r="K14" t="s">
        <v>15</v>
      </c>
      <c r="L14">
        <f t="shared" si="0"/>
        <v>17</v>
      </c>
      <c r="M14" t="str">
        <f t="shared" si="1"/>
        <v>Delayed</v>
      </c>
      <c r="N14" s="9">
        <f t="shared" si="3"/>
        <v>59399.999999999978</v>
      </c>
      <c r="O14" t="str">
        <f t="shared" si="2"/>
        <v>Mar-2023</v>
      </c>
    </row>
    <row r="15" spans="1:15" x14ac:dyDescent="0.25">
      <c r="A15" t="s">
        <v>40</v>
      </c>
      <c r="B15" t="s">
        <v>17</v>
      </c>
      <c r="C15" s="1">
        <v>44592</v>
      </c>
      <c r="D15" s="1">
        <v>44610</v>
      </c>
      <c r="E15" t="s">
        <v>39</v>
      </c>
      <c r="F15" t="s">
        <v>35</v>
      </c>
      <c r="G15">
        <v>5000</v>
      </c>
      <c r="H15" s="8">
        <v>54.5</v>
      </c>
      <c r="I15" s="8">
        <v>48.45</v>
      </c>
      <c r="J15">
        <v>22</v>
      </c>
      <c r="K15" t="s">
        <v>15</v>
      </c>
      <c r="L15">
        <f t="shared" si="0"/>
        <v>18</v>
      </c>
      <c r="M15" t="str">
        <f t="shared" si="1"/>
        <v>Delayed</v>
      </c>
      <c r="N15" s="9">
        <f t="shared" si="3"/>
        <v>30249.999999999985</v>
      </c>
      <c r="O15" t="str">
        <f t="shared" si="2"/>
        <v>Jan-2022</v>
      </c>
    </row>
    <row r="16" spans="1:15" x14ac:dyDescent="0.25">
      <c r="A16" t="s">
        <v>41</v>
      </c>
      <c r="B16" t="s">
        <v>23</v>
      </c>
      <c r="C16" s="1">
        <v>44657</v>
      </c>
      <c r="D16" s="1">
        <v>44672</v>
      </c>
      <c r="E16" t="s">
        <v>24</v>
      </c>
      <c r="F16" t="s">
        <v>18</v>
      </c>
      <c r="G16">
        <v>5000</v>
      </c>
      <c r="H16" s="8">
        <v>15.41</v>
      </c>
      <c r="I16" s="8">
        <v>15.12</v>
      </c>
      <c r="K16" t="s">
        <v>15</v>
      </c>
      <c r="L16">
        <f t="shared" si="0"/>
        <v>15</v>
      </c>
      <c r="M16" t="str">
        <f t="shared" si="1"/>
        <v>Delayed</v>
      </c>
      <c r="N16" s="9">
        <f t="shared" si="3"/>
        <v>1450.0000000000045</v>
      </c>
      <c r="O16" t="str">
        <f t="shared" si="2"/>
        <v>Apr-2022</v>
      </c>
    </row>
    <row r="17" spans="1:15" x14ac:dyDescent="0.25">
      <c r="A17" t="s">
        <v>42</v>
      </c>
      <c r="B17" t="s">
        <v>17</v>
      </c>
      <c r="C17" s="1">
        <v>44785</v>
      </c>
      <c r="D17" s="1">
        <v>44804</v>
      </c>
      <c r="E17" t="s">
        <v>21</v>
      </c>
      <c r="F17" t="s">
        <v>18</v>
      </c>
      <c r="G17">
        <v>1173</v>
      </c>
      <c r="H17" s="8">
        <v>61.54</v>
      </c>
      <c r="I17" s="8">
        <v>55.49</v>
      </c>
      <c r="J17">
        <v>172</v>
      </c>
      <c r="K17" t="s">
        <v>27</v>
      </c>
      <c r="L17">
        <f t="shared" si="0"/>
        <v>19</v>
      </c>
      <c r="M17" t="str">
        <f t="shared" si="1"/>
        <v>Delayed</v>
      </c>
      <c r="N17" s="9">
        <f t="shared" si="3"/>
        <v>7096.6499999999969</v>
      </c>
      <c r="O17" t="str">
        <f t="shared" si="2"/>
        <v>Aug-2022</v>
      </c>
    </row>
    <row r="18" spans="1:15" x14ac:dyDescent="0.25">
      <c r="A18" t="s">
        <v>43</v>
      </c>
      <c r="B18" t="s">
        <v>29</v>
      </c>
      <c r="C18" s="1">
        <v>44800</v>
      </c>
      <c r="D18" s="1">
        <v>44808</v>
      </c>
      <c r="E18" t="s">
        <v>26</v>
      </c>
      <c r="F18" t="s">
        <v>18</v>
      </c>
      <c r="G18">
        <v>921</v>
      </c>
      <c r="H18" s="8">
        <v>51.48</v>
      </c>
      <c r="I18" s="8">
        <v>50.61</v>
      </c>
      <c r="K18" t="s">
        <v>15</v>
      </c>
      <c r="L18">
        <f t="shared" si="0"/>
        <v>8</v>
      </c>
      <c r="M18" t="str">
        <f t="shared" si="1"/>
        <v>Delayed</v>
      </c>
      <c r="N18" s="9">
        <f t="shared" si="3"/>
        <v>801.26999999999759</v>
      </c>
      <c r="O18" t="str">
        <f t="shared" si="2"/>
        <v>Aug-2022</v>
      </c>
    </row>
    <row r="19" spans="1:15" x14ac:dyDescent="0.25">
      <c r="A19" t="s">
        <v>44</v>
      </c>
      <c r="B19" t="s">
        <v>20</v>
      </c>
      <c r="C19" s="1">
        <v>45079</v>
      </c>
      <c r="D19" s="1">
        <v>45082</v>
      </c>
      <c r="E19" t="s">
        <v>26</v>
      </c>
      <c r="F19" t="s">
        <v>33</v>
      </c>
      <c r="G19">
        <v>1737</v>
      </c>
      <c r="H19" s="8">
        <v>97.53</v>
      </c>
      <c r="I19" s="8">
        <v>87.37</v>
      </c>
      <c r="J19">
        <v>79</v>
      </c>
      <c r="K19" t="s">
        <v>15</v>
      </c>
      <c r="L19">
        <f t="shared" si="0"/>
        <v>3</v>
      </c>
      <c r="M19" t="str">
        <f t="shared" si="1"/>
        <v>On Time</v>
      </c>
      <c r="N19" s="9">
        <f t="shared" si="3"/>
        <v>17647.919999999995</v>
      </c>
      <c r="O19" t="str">
        <f t="shared" si="2"/>
        <v>Jun-2023</v>
      </c>
    </row>
    <row r="20" spans="1:15" x14ac:dyDescent="0.25">
      <c r="A20" t="s">
        <v>45</v>
      </c>
      <c r="B20" t="s">
        <v>17</v>
      </c>
      <c r="C20" s="1">
        <v>45178</v>
      </c>
      <c r="D20" s="1">
        <v>45193</v>
      </c>
      <c r="E20" t="s">
        <v>26</v>
      </c>
      <c r="F20" t="s">
        <v>18</v>
      </c>
      <c r="G20">
        <v>180</v>
      </c>
      <c r="H20" s="8">
        <v>45.74</v>
      </c>
      <c r="I20" s="8">
        <v>38.89</v>
      </c>
      <c r="K20" t="s">
        <v>27</v>
      </c>
      <c r="L20">
        <f t="shared" si="0"/>
        <v>15</v>
      </c>
      <c r="M20" t="str">
        <f t="shared" si="1"/>
        <v>Delayed</v>
      </c>
      <c r="N20" s="9">
        <f t="shared" si="3"/>
        <v>1233.0000000000002</v>
      </c>
      <c r="O20" t="str">
        <f t="shared" si="2"/>
        <v>Sep-2023</v>
      </c>
    </row>
    <row r="21" spans="1:15" x14ac:dyDescent="0.25">
      <c r="A21" t="s">
        <v>46</v>
      </c>
      <c r="B21" t="s">
        <v>29</v>
      </c>
      <c r="C21" s="1">
        <v>44589</v>
      </c>
      <c r="D21" s="1">
        <v>44604</v>
      </c>
      <c r="E21" t="s">
        <v>39</v>
      </c>
      <c r="F21" t="s">
        <v>14</v>
      </c>
      <c r="G21">
        <v>1735</v>
      </c>
      <c r="H21" s="8">
        <v>20.54</v>
      </c>
      <c r="I21" s="8">
        <v>19.690000000000001</v>
      </c>
      <c r="J21">
        <v>49</v>
      </c>
      <c r="K21" t="s">
        <v>15</v>
      </c>
      <c r="L21">
        <f t="shared" si="0"/>
        <v>15</v>
      </c>
      <c r="M21" t="str">
        <f t="shared" si="1"/>
        <v>Delayed</v>
      </c>
      <c r="N21" s="9">
        <f t="shared" si="3"/>
        <v>1474.7499999999964</v>
      </c>
      <c r="O21" t="str">
        <f t="shared" si="2"/>
        <v>Jan-2022</v>
      </c>
    </row>
    <row r="22" spans="1:15" x14ac:dyDescent="0.25">
      <c r="A22" t="s">
        <v>47</v>
      </c>
      <c r="B22" t="s">
        <v>17</v>
      </c>
      <c r="C22" s="1">
        <v>45136</v>
      </c>
      <c r="D22" s="1">
        <v>45149</v>
      </c>
      <c r="E22" t="s">
        <v>26</v>
      </c>
      <c r="F22" t="s">
        <v>18</v>
      </c>
      <c r="G22">
        <v>1382</v>
      </c>
      <c r="H22" s="8">
        <v>24.93</v>
      </c>
      <c r="I22" s="8">
        <v>23.75</v>
      </c>
      <c r="K22" t="s">
        <v>15</v>
      </c>
      <c r="L22">
        <f t="shared" si="0"/>
        <v>13</v>
      </c>
      <c r="M22" t="str">
        <f t="shared" si="1"/>
        <v>Delayed</v>
      </c>
      <c r="N22" s="9">
        <f t="shared" si="3"/>
        <v>1630.7599999999995</v>
      </c>
      <c r="O22" t="str">
        <f t="shared" si="2"/>
        <v>Jul-2023</v>
      </c>
    </row>
    <row r="23" spans="1:15" x14ac:dyDescent="0.25">
      <c r="A23" t="s">
        <v>48</v>
      </c>
      <c r="B23" t="s">
        <v>29</v>
      </c>
      <c r="C23" s="1">
        <v>44765</v>
      </c>
      <c r="D23" s="1">
        <v>44781</v>
      </c>
      <c r="E23" t="s">
        <v>21</v>
      </c>
      <c r="F23" t="s">
        <v>18</v>
      </c>
      <c r="G23">
        <v>819</v>
      </c>
      <c r="H23" s="8">
        <v>80.89</v>
      </c>
      <c r="I23" s="8">
        <v>77.03</v>
      </c>
      <c r="J23">
        <v>29</v>
      </c>
      <c r="K23" t="s">
        <v>15</v>
      </c>
      <c r="L23">
        <f t="shared" si="0"/>
        <v>16</v>
      </c>
      <c r="M23" t="str">
        <f t="shared" si="1"/>
        <v>Delayed</v>
      </c>
      <c r="N23" s="9">
        <f t="shared" si="3"/>
        <v>3161.3399999999997</v>
      </c>
      <c r="O23" t="str">
        <f t="shared" si="2"/>
        <v>Jul-2022</v>
      </c>
    </row>
    <row r="24" spans="1:15" x14ac:dyDescent="0.25">
      <c r="A24" t="s">
        <v>49</v>
      </c>
      <c r="B24" t="s">
        <v>23</v>
      </c>
      <c r="C24" s="1">
        <v>45227</v>
      </c>
      <c r="D24" s="1">
        <v>45233</v>
      </c>
      <c r="E24" t="s">
        <v>13</v>
      </c>
      <c r="F24" t="s">
        <v>33</v>
      </c>
      <c r="G24">
        <v>393</v>
      </c>
      <c r="H24" s="8">
        <v>72.53</v>
      </c>
      <c r="I24" s="8">
        <v>66.31</v>
      </c>
      <c r="J24">
        <v>42</v>
      </c>
      <c r="K24" t="s">
        <v>27</v>
      </c>
      <c r="L24">
        <f t="shared" si="0"/>
        <v>6</v>
      </c>
      <c r="M24" t="str">
        <f t="shared" si="1"/>
        <v>On Time</v>
      </c>
      <c r="N24" s="9">
        <f t="shared" si="3"/>
        <v>2444.4599999999996</v>
      </c>
      <c r="O24" t="str">
        <f t="shared" si="2"/>
        <v>Oct-2023</v>
      </c>
    </row>
    <row r="25" spans="1:15" x14ac:dyDescent="0.25">
      <c r="A25" t="s">
        <v>50</v>
      </c>
      <c r="B25" t="s">
        <v>23</v>
      </c>
      <c r="C25" s="1">
        <v>45280</v>
      </c>
      <c r="D25" s="1">
        <v>45292</v>
      </c>
      <c r="E25" t="s">
        <v>21</v>
      </c>
      <c r="F25" t="s">
        <v>18</v>
      </c>
      <c r="G25">
        <v>1565</v>
      </c>
      <c r="H25" s="8">
        <v>21.3</v>
      </c>
      <c r="I25" s="8">
        <v>20.09</v>
      </c>
      <c r="J25">
        <v>161</v>
      </c>
      <c r="K25" t="s">
        <v>15</v>
      </c>
      <c r="L25">
        <f t="shared" si="0"/>
        <v>12</v>
      </c>
      <c r="M25" t="str">
        <f t="shared" si="1"/>
        <v>Delayed</v>
      </c>
      <c r="N25" s="9">
        <f t="shared" si="3"/>
        <v>1893.6500000000012</v>
      </c>
      <c r="O25" t="str">
        <f t="shared" si="2"/>
        <v>Dec-2023</v>
      </c>
    </row>
    <row r="26" spans="1:15" x14ac:dyDescent="0.25">
      <c r="A26" t="s">
        <v>51</v>
      </c>
      <c r="B26" t="s">
        <v>29</v>
      </c>
      <c r="C26" s="1">
        <v>45120</v>
      </c>
      <c r="D26" s="1">
        <v>45131</v>
      </c>
      <c r="E26" t="s">
        <v>24</v>
      </c>
      <c r="F26" t="s">
        <v>18</v>
      </c>
      <c r="G26">
        <v>1487</v>
      </c>
      <c r="H26" s="8">
        <v>19.149999999999999</v>
      </c>
      <c r="I26" s="8">
        <v>17.239999999999998</v>
      </c>
      <c r="K26" t="s">
        <v>15</v>
      </c>
      <c r="L26">
        <f t="shared" si="0"/>
        <v>11</v>
      </c>
      <c r="M26" t="str">
        <f t="shared" si="1"/>
        <v>Delayed</v>
      </c>
      <c r="N26" s="9">
        <f t="shared" si="3"/>
        <v>2840.17</v>
      </c>
      <c r="O26" t="str">
        <f t="shared" si="2"/>
        <v>Jul-2023</v>
      </c>
    </row>
    <row r="27" spans="1:15" x14ac:dyDescent="0.25">
      <c r="A27" t="s">
        <v>52</v>
      </c>
      <c r="B27" t="s">
        <v>12</v>
      </c>
      <c r="C27" s="1">
        <v>44991</v>
      </c>
      <c r="D27" s="1">
        <v>45011</v>
      </c>
      <c r="E27" t="s">
        <v>21</v>
      </c>
      <c r="F27" t="s">
        <v>18</v>
      </c>
      <c r="G27">
        <v>855</v>
      </c>
      <c r="H27" s="8">
        <v>78.2</v>
      </c>
      <c r="I27" s="8">
        <v>67.16</v>
      </c>
      <c r="J27">
        <v>17</v>
      </c>
      <c r="K27" t="s">
        <v>15</v>
      </c>
      <c r="L27">
        <f t="shared" si="0"/>
        <v>20</v>
      </c>
      <c r="M27" t="str">
        <f t="shared" si="1"/>
        <v>Delayed</v>
      </c>
      <c r="N27" s="9">
        <f t="shared" si="3"/>
        <v>9439.2000000000062</v>
      </c>
      <c r="O27" t="str">
        <f t="shared" si="2"/>
        <v>Mar-2023</v>
      </c>
    </row>
    <row r="28" spans="1:15" x14ac:dyDescent="0.25">
      <c r="A28" t="s">
        <v>53</v>
      </c>
      <c r="B28" t="s">
        <v>29</v>
      </c>
      <c r="C28" s="1">
        <v>44787</v>
      </c>
      <c r="D28" s="1">
        <v>44796</v>
      </c>
      <c r="E28" t="s">
        <v>26</v>
      </c>
      <c r="F28" t="s">
        <v>18</v>
      </c>
      <c r="G28">
        <v>435</v>
      </c>
      <c r="H28" s="8">
        <v>17.13</v>
      </c>
      <c r="I28" s="8">
        <v>15.84</v>
      </c>
      <c r="J28">
        <v>8</v>
      </c>
      <c r="K28" t="s">
        <v>15</v>
      </c>
      <c r="L28">
        <f t="shared" si="0"/>
        <v>9</v>
      </c>
      <c r="M28" t="str">
        <f t="shared" si="1"/>
        <v>Delayed</v>
      </c>
      <c r="N28" s="9">
        <f t="shared" si="3"/>
        <v>561.14999999999964</v>
      </c>
      <c r="O28" t="str">
        <f t="shared" si="2"/>
        <v>Aug-2022</v>
      </c>
    </row>
    <row r="29" spans="1:15" x14ac:dyDescent="0.25">
      <c r="A29" t="s">
        <v>54</v>
      </c>
      <c r="B29" t="s">
        <v>17</v>
      </c>
      <c r="C29" s="1">
        <v>45021</v>
      </c>
      <c r="D29" s="1">
        <v>45038</v>
      </c>
      <c r="E29" t="s">
        <v>21</v>
      </c>
      <c r="F29" t="s">
        <v>18</v>
      </c>
      <c r="G29">
        <v>1265</v>
      </c>
      <c r="H29" s="8">
        <v>90.26</v>
      </c>
      <c r="I29" s="8">
        <v>79.47</v>
      </c>
      <c r="J29">
        <v>187</v>
      </c>
      <c r="K29" t="s">
        <v>15</v>
      </c>
      <c r="L29">
        <f t="shared" si="0"/>
        <v>17</v>
      </c>
      <c r="M29" t="str">
        <f t="shared" si="1"/>
        <v>Delayed</v>
      </c>
      <c r="N29" s="9">
        <f t="shared" si="3"/>
        <v>13649.350000000008</v>
      </c>
      <c r="O29" t="str">
        <f t="shared" si="2"/>
        <v>Apr-2023</v>
      </c>
    </row>
    <row r="30" spans="1:15" x14ac:dyDescent="0.25">
      <c r="A30" t="s">
        <v>55</v>
      </c>
      <c r="B30" t="s">
        <v>20</v>
      </c>
      <c r="C30" s="1">
        <v>44846</v>
      </c>
      <c r="D30" s="1">
        <v>44860</v>
      </c>
      <c r="E30" t="s">
        <v>39</v>
      </c>
      <c r="F30" t="s">
        <v>18</v>
      </c>
      <c r="G30">
        <v>326</v>
      </c>
      <c r="H30" s="8">
        <v>18.100000000000001</v>
      </c>
      <c r="I30" s="8">
        <v>15.92</v>
      </c>
      <c r="K30" t="s">
        <v>27</v>
      </c>
      <c r="L30">
        <f t="shared" si="0"/>
        <v>14</v>
      </c>
      <c r="M30" t="str">
        <f t="shared" si="1"/>
        <v>Delayed</v>
      </c>
      <c r="N30" s="9">
        <f t="shared" si="3"/>
        <v>710.68000000000052</v>
      </c>
      <c r="O30" t="str">
        <f t="shared" si="2"/>
        <v>Oct-2022</v>
      </c>
    </row>
    <row r="31" spans="1:15" x14ac:dyDescent="0.25">
      <c r="A31" t="s">
        <v>56</v>
      </c>
      <c r="B31" t="s">
        <v>12</v>
      </c>
      <c r="C31" s="1">
        <v>44568</v>
      </c>
      <c r="D31" s="1">
        <v>44576</v>
      </c>
      <c r="E31" t="s">
        <v>13</v>
      </c>
      <c r="F31" t="s">
        <v>18</v>
      </c>
      <c r="G31">
        <v>1234</v>
      </c>
      <c r="H31" s="8">
        <v>17.64</v>
      </c>
      <c r="I31" s="8">
        <v>15.66</v>
      </c>
      <c r="J31">
        <v>26</v>
      </c>
      <c r="K31" t="s">
        <v>15</v>
      </c>
      <c r="L31">
        <f t="shared" si="0"/>
        <v>8</v>
      </c>
      <c r="M31" t="str">
        <f t="shared" si="1"/>
        <v>Delayed</v>
      </c>
      <c r="N31" s="9">
        <f t="shared" si="3"/>
        <v>2443.3200000000006</v>
      </c>
      <c r="O31" t="str">
        <f t="shared" si="2"/>
        <v>Jan-2022</v>
      </c>
    </row>
    <row r="32" spans="1:15" x14ac:dyDescent="0.25">
      <c r="A32" t="s">
        <v>57</v>
      </c>
      <c r="B32" t="s">
        <v>29</v>
      </c>
      <c r="C32" s="1">
        <v>44725</v>
      </c>
      <c r="D32" s="1">
        <v>44741</v>
      </c>
      <c r="E32" t="s">
        <v>21</v>
      </c>
      <c r="F32" t="s">
        <v>18</v>
      </c>
      <c r="G32">
        <v>509</v>
      </c>
      <c r="H32" s="8">
        <v>101.27</v>
      </c>
      <c r="I32" s="8">
        <v>97.82</v>
      </c>
      <c r="J32">
        <v>19</v>
      </c>
      <c r="K32" t="s">
        <v>15</v>
      </c>
      <c r="L32">
        <f t="shared" si="0"/>
        <v>16</v>
      </c>
      <c r="M32" t="str">
        <f t="shared" si="1"/>
        <v>Delayed</v>
      </c>
      <c r="N32" s="9">
        <f t="shared" si="3"/>
        <v>1756.0500000000015</v>
      </c>
      <c r="O32" t="str">
        <f t="shared" si="2"/>
        <v>Jun-2022</v>
      </c>
    </row>
    <row r="33" spans="1:15" x14ac:dyDescent="0.25">
      <c r="A33" t="s">
        <v>58</v>
      </c>
      <c r="B33" t="s">
        <v>12</v>
      </c>
      <c r="C33" s="1">
        <v>45276</v>
      </c>
      <c r="D33" s="1">
        <v>45277</v>
      </c>
      <c r="E33" t="s">
        <v>24</v>
      </c>
      <c r="F33" t="s">
        <v>18</v>
      </c>
      <c r="G33">
        <v>1387</v>
      </c>
      <c r="H33" s="8">
        <v>48.71</v>
      </c>
      <c r="I33" s="8">
        <v>43.71</v>
      </c>
      <c r="J33">
        <v>27</v>
      </c>
      <c r="K33" t="s">
        <v>15</v>
      </c>
      <c r="L33">
        <f t="shared" si="0"/>
        <v>1</v>
      </c>
      <c r="M33" t="str">
        <f t="shared" si="1"/>
        <v>On Time</v>
      </c>
      <c r="N33" s="9">
        <f t="shared" si="3"/>
        <v>6935</v>
      </c>
      <c r="O33" t="str">
        <f t="shared" si="2"/>
        <v>Dec-2023</v>
      </c>
    </row>
    <row r="34" spans="1:15" x14ac:dyDescent="0.25">
      <c r="A34" t="s">
        <v>59</v>
      </c>
      <c r="B34" t="s">
        <v>12</v>
      </c>
      <c r="C34" s="1">
        <v>44994</v>
      </c>
      <c r="D34" s="1">
        <v>45002</v>
      </c>
      <c r="E34" t="s">
        <v>21</v>
      </c>
      <c r="F34" t="s">
        <v>18</v>
      </c>
      <c r="G34">
        <v>71</v>
      </c>
      <c r="H34" s="8">
        <v>46.39</v>
      </c>
      <c r="I34" s="8">
        <v>43.18</v>
      </c>
      <c r="J34">
        <v>0</v>
      </c>
      <c r="K34" t="s">
        <v>15</v>
      </c>
      <c r="L34">
        <f t="shared" si="0"/>
        <v>8</v>
      </c>
      <c r="M34" t="str">
        <f t="shared" si="1"/>
        <v>Delayed</v>
      </c>
      <c r="N34" s="9">
        <f t="shared" si="3"/>
        <v>227.91000000000005</v>
      </c>
      <c r="O34" t="str">
        <f t="shared" si="2"/>
        <v>Mar-2023</v>
      </c>
    </row>
    <row r="35" spans="1:15" x14ac:dyDescent="0.25">
      <c r="A35" t="s">
        <v>60</v>
      </c>
      <c r="B35" t="s">
        <v>29</v>
      </c>
      <c r="C35" s="1">
        <v>44910</v>
      </c>
      <c r="D35" s="1">
        <v>44918</v>
      </c>
      <c r="E35" t="s">
        <v>13</v>
      </c>
      <c r="F35" t="s">
        <v>18</v>
      </c>
      <c r="G35">
        <v>302</v>
      </c>
      <c r="H35" s="8">
        <v>87.73</v>
      </c>
      <c r="I35" s="8">
        <v>81.52</v>
      </c>
      <c r="J35">
        <v>9</v>
      </c>
      <c r="K35" t="s">
        <v>15</v>
      </c>
      <c r="L35">
        <f t="shared" si="0"/>
        <v>8</v>
      </c>
      <c r="M35" t="str">
        <f t="shared" si="1"/>
        <v>Delayed</v>
      </c>
      <c r="N35" s="9">
        <f t="shared" si="3"/>
        <v>1875.4200000000023</v>
      </c>
      <c r="O35" t="str">
        <f t="shared" si="2"/>
        <v>Dec-2022</v>
      </c>
    </row>
    <row r="36" spans="1:15" x14ac:dyDescent="0.25">
      <c r="A36" t="s">
        <v>61</v>
      </c>
      <c r="B36" t="s">
        <v>29</v>
      </c>
      <c r="C36" s="1">
        <v>44846</v>
      </c>
      <c r="D36" s="1">
        <v>44865</v>
      </c>
      <c r="E36" t="s">
        <v>13</v>
      </c>
      <c r="F36" t="s">
        <v>35</v>
      </c>
      <c r="G36">
        <v>797</v>
      </c>
      <c r="H36" s="8">
        <v>99.54</v>
      </c>
      <c r="I36" s="8">
        <v>91.37</v>
      </c>
      <c r="J36">
        <v>18</v>
      </c>
      <c r="K36" t="s">
        <v>15</v>
      </c>
      <c r="L36">
        <f t="shared" si="0"/>
        <v>19</v>
      </c>
      <c r="M36" t="str">
        <f t="shared" si="1"/>
        <v>Delayed</v>
      </c>
      <c r="N36" s="9">
        <f t="shared" si="3"/>
        <v>6511.4900000000016</v>
      </c>
      <c r="O36" t="str">
        <f t="shared" si="2"/>
        <v>Oct-2022</v>
      </c>
    </row>
    <row r="37" spans="1:15" x14ac:dyDescent="0.25">
      <c r="A37" t="s">
        <v>62</v>
      </c>
      <c r="B37" t="s">
        <v>23</v>
      </c>
      <c r="C37" s="1">
        <v>44721</v>
      </c>
      <c r="D37" s="1">
        <v>44739</v>
      </c>
      <c r="E37" t="s">
        <v>13</v>
      </c>
      <c r="F37" t="s">
        <v>35</v>
      </c>
      <c r="G37">
        <v>906</v>
      </c>
      <c r="H37" s="8">
        <v>101.21</v>
      </c>
      <c r="I37" s="8">
        <v>90.9</v>
      </c>
      <c r="J37">
        <v>94</v>
      </c>
      <c r="K37" t="s">
        <v>15</v>
      </c>
      <c r="L37">
        <f t="shared" si="0"/>
        <v>18</v>
      </c>
      <c r="M37" t="str">
        <f t="shared" si="1"/>
        <v>Delayed</v>
      </c>
      <c r="N37" s="9">
        <f t="shared" si="3"/>
        <v>9340.8599999999897</v>
      </c>
      <c r="O37" t="str">
        <f t="shared" si="2"/>
        <v>Jun-2022</v>
      </c>
    </row>
    <row r="38" spans="1:15" x14ac:dyDescent="0.25">
      <c r="A38" t="s">
        <v>63</v>
      </c>
      <c r="B38" t="s">
        <v>29</v>
      </c>
      <c r="C38" s="1">
        <v>44782</v>
      </c>
      <c r="D38" s="1">
        <v>44796</v>
      </c>
      <c r="E38" t="s">
        <v>13</v>
      </c>
      <c r="F38" t="s">
        <v>18</v>
      </c>
      <c r="G38">
        <v>1634</v>
      </c>
      <c r="H38" s="8">
        <v>80.53</v>
      </c>
      <c r="I38" s="8">
        <v>76.150000000000006</v>
      </c>
      <c r="J38">
        <v>50</v>
      </c>
      <c r="K38" t="s">
        <v>15</v>
      </c>
      <c r="L38">
        <f t="shared" si="0"/>
        <v>14</v>
      </c>
      <c r="M38" t="str">
        <f t="shared" si="1"/>
        <v>Delayed</v>
      </c>
      <c r="N38" s="9">
        <f t="shared" si="3"/>
        <v>7156.9199999999928</v>
      </c>
      <c r="O38" t="str">
        <f t="shared" si="2"/>
        <v>Aug-2022</v>
      </c>
    </row>
    <row r="39" spans="1:15" x14ac:dyDescent="0.25">
      <c r="A39" t="s">
        <v>64</v>
      </c>
      <c r="B39" t="s">
        <v>23</v>
      </c>
      <c r="C39" s="1">
        <v>44666</v>
      </c>
      <c r="D39" s="1">
        <v>44678</v>
      </c>
      <c r="E39" t="s">
        <v>39</v>
      </c>
      <c r="F39" t="s">
        <v>18</v>
      </c>
      <c r="G39">
        <v>1132</v>
      </c>
      <c r="H39" s="8">
        <v>17.78</v>
      </c>
      <c r="I39" s="8">
        <v>15.36</v>
      </c>
      <c r="J39">
        <v>96</v>
      </c>
      <c r="K39" t="s">
        <v>15</v>
      </c>
      <c r="L39">
        <f t="shared" si="0"/>
        <v>12</v>
      </c>
      <c r="M39" t="str">
        <f t="shared" si="1"/>
        <v>Delayed</v>
      </c>
      <c r="N39" s="9">
        <f t="shared" si="3"/>
        <v>2739.4400000000019</v>
      </c>
      <c r="O39" t="str">
        <f t="shared" si="2"/>
        <v>Apr-2022</v>
      </c>
    </row>
    <row r="40" spans="1:15" x14ac:dyDescent="0.25">
      <c r="A40" t="s">
        <v>65</v>
      </c>
      <c r="B40" t="s">
        <v>23</v>
      </c>
      <c r="C40" s="1">
        <v>44656</v>
      </c>
      <c r="D40" s="1">
        <v>44665</v>
      </c>
      <c r="E40" t="s">
        <v>13</v>
      </c>
      <c r="F40" t="s">
        <v>18</v>
      </c>
      <c r="G40">
        <v>560</v>
      </c>
      <c r="H40" s="8">
        <v>81.14</v>
      </c>
      <c r="I40" s="8">
        <v>77.87</v>
      </c>
      <c r="J40">
        <v>34</v>
      </c>
      <c r="K40" t="s">
        <v>27</v>
      </c>
      <c r="L40">
        <f t="shared" si="0"/>
        <v>9</v>
      </c>
      <c r="M40" t="str">
        <f t="shared" si="1"/>
        <v>Delayed</v>
      </c>
      <c r="N40" s="9">
        <f t="shared" si="3"/>
        <v>1831.1999999999978</v>
      </c>
      <c r="O40" t="str">
        <f t="shared" si="2"/>
        <v>Apr-2022</v>
      </c>
    </row>
    <row r="41" spans="1:15" x14ac:dyDescent="0.25">
      <c r="A41" t="s">
        <v>66</v>
      </c>
      <c r="B41" t="s">
        <v>20</v>
      </c>
      <c r="C41" s="1">
        <v>44951</v>
      </c>
      <c r="D41" s="1">
        <v>44959</v>
      </c>
      <c r="E41" t="s">
        <v>39</v>
      </c>
      <c r="F41" t="s">
        <v>18</v>
      </c>
      <c r="G41">
        <v>1755</v>
      </c>
      <c r="H41" s="8">
        <v>63.87</v>
      </c>
      <c r="I41" s="8">
        <v>58.4</v>
      </c>
      <c r="J41">
        <v>85</v>
      </c>
      <c r="K41" t="s">
        <v>15</v>
      </c>
      <c r="L41">
        <f t="shared" si="0"/>
        <v>8</v>
      </c>
      <c r="M41" t="str">
        <f t="shared" si="1"/>
        <v>Delayed</v>
      </c>
      <c r="N41" s="9">
        <f t="shared" si="3"/>
        <v>9599.8499999999985</v>
      </c>
      <c r="O41" t="str">
        <f t="shared" si="2"/>
        <v>Jan-2023</v>
      </c>
    </row>
    <row r="42" spans="1:15" x14ac:dyDescent="0.25">
      <c r="A42" t="s">
        <v>67</v>
      </c>
      <c r="B42" t="s">
        <v>29</v>
      </c>
      <c r="C42" s="1">
        <v>44661</v>
      </c>
      <c r="D42" s="1">
        <v>44668</v>
      </c>
      <c r="E42" t="s">
        <v>21</v>
      </c>
      <c r="F42" t="s">
        <v>18</v>
      </c>
      <c r="G42">
        <v>1549</v>
      </c>
      <c r="H42" s="8">
        <v>48.9</v>
      </c>
      <c r="I42" s="8">
        <v>42.42</v>
      </c>
      <c r="J42">
        <v>48</v>
      </c>
      <c r="K42" t="s">
        <v>15</v>
      </c>
      <c r="L42">
        <f t="shared" si="0"/>
        <v>7</v>
      </c>
      <c r="M42" t="str">
        <f t="shared" si="1"/>
        <v>On Time</v>
      </c>
      <c r="N42" s="9">
        <f t="shared" si="3"/>
        <v>10037.519999999995</v>
      </c>
      <c r="O42" t="str">
        <f t="shared" si="2"/>
        <v>Apr-2022</v>
      </c>
    </row>
    <row r="43" spans="1:15" x14ac:dyDescent="0.25">
      <c r="A43" t="s">
        <v>68</v>
      </c>
      <c r="B43" t="s">
        <v>17</v>
      </c>
      <c r="C43" s="1">
        <v>44929</v>
      </c>
      <c r="D43" s="1">
        <v>44947</v>
      </c>
      <c r="E43" t="s">
        <v>21</v>
      </c>
      <c r="F43" t="s">
        <v>18</v>
      </c>
      <c r="G43">
        <v>749</v>
      </c>
      <c r="H43" s="8">
        <v>97.07</v>
      </c>
      <c r="I43" s="8">
        <v>94.16</v>
      </c>
      <c r="J43">
        <v>123</v>
      </c>
      <c r="K43" t="s">
        <v>15</v>
      </c>
      <c r="L43">
        <f t="shared" si="0"/>
        <v>18</v>
      </c>
      <c r="M43" t="str">
        <f t="shared" si="1"/>
        <v>Delayed</v>
      </c>
      <c r="N43" s="9">
        <f t="shared" si="3"/>
        <v>2179.5899999999974</v>
      </c>
      <c r="O43" t="str">
        <f t="shared" si="2"/>
        <v>Jan-2023</v>
      </c>
    </row>
    <row r="44" spans="1:15" x14ac:dyDescent="0.25">
      <c r="A44" t="s">
        <v>69</v>
      </c>
      <c r="B44" t="s">
        <v>23</v>
      </c>
      <c r="C44" s="1">
        <v>45180</v>
      </c>
      <c r="D44" s="1">
        <v>45187</v>
      </c>
      <c r="E44" t="s">
        <v>26</v>
      </c>
      <c r="F44" t="s">
        <v>18</v>
      </c>
      <c r="G44">
        <v>1856</v>
      </c>
      <c r="H44" s="8">
        <v>59.77</v>
      </c>
      <c r="I44" s="8">
        <v>50.81</v>
      </c>
      <c r="J44">
        <v>191</v>
      </c>
      <c r="K44" t="s">
        <v>15</v>
      </c>
      <c r="L44">
        <f t="shared" si="0"/>
        <v>7</v>
      </c>
      <c r="M44" t="str">
        <f t="shared" si="1"/>
        <v>On Time</v>
      </c>
      <c r="N44" s="9">
        <f t="shared" si="3"/>
        <v>16629.760000000002</v>
      </c>
      <c r="O44" t="str">
        <f t="shared" si="2"/>
        <v>Sep-2023</v>
      </c>
    </row>
    <row r="45" spans="1:15" x14ac:dyDescent="0.25">
      <c r="A45" t="s">
        <v>70</v>
      </c>
      <c r="B45" t="s">
        <v>29</v>
      </c>
      <c r="C45" s="1">
        <v>44832</v>
      </c>
      <c r="D45" s="1">
        <v>44848</v>
      </c>
      <c r="E45" t="s">
        <v>13</v>
      </c>
      <c r="F45" t="s">
        <v>18</v>
      </c>
      <c r="G45">
        <v>239</v>
      </c>
      <c r="H45" s="8">
        <v>11.46</v>
      </c>
      <c r="I45" s="8">
        <v>11.28</v>
      </c>
      <c r="J45">
        <v>4</v>
      </c>
      <c r="K45" t="s">
        <v>15</v>
      </c>
      <c r="L45">
        <f t="shared" si="0"/>
        <v>16</v>
      </c>
      <c r="M45" t="str">
        <f t="shared" si="1"/>
        <v>Delayed</v>
      </c>
      <c r="N45" s="9">
        <f t="shared" si="3"/>
        <v>43.020000000000358</v>
      </c>
      <c r="O45" t="str">
        <f t="shared" si="2"/>
        <v>Sep-2022</v>
      </c>
    </row>
    <row r="46" spans="1:15" x14ac:dyDescent="0.25">
      <c r="A46" t="s">
        <v>71</v>
      </c>
      <c r="B46" t="s">
        <v>17</v>
      </c>
      <c r="C46" s="1">
        <v>44606</v>
      </c>
      <c r="D46" s="1">
        <v>44625</v>
      </c>
      <c r="E46" t="s">
        <v>13</v>
      </c>
      <c r="F46" t="s">
        <v>35</v>
      </c>
      <c r="G46">
        <v>1007</v>
      </c>
      <c r="H46" s="8">
        <v>52.44</v>
      </c>
      <c r="I46" s="8">
        <v>46.06</v>
      </c>
      <c r="J46">
        <v>167</v>
      </c>
      <c r="K46" t="s">
        <v>15</v>
      </c>
      <c r="L46">
        <f t="shared" si="0"/>
        <v>19</v>
      </c>
      <c r="M46" t="str">
        <f t="shared" si="1"/>
        <v>Delayed</v>
      </c>
      <c r="N46" s="9">
        <f t="shared" si="3"/>
        <v>6424.6599999999953</v>
      </c>
      <c r="O46" t="str">
        <f t="shared" si="2"/>
        <v>Feb-2022</v>
      </c>
    </row>
    <row r="47" spans="1:15" x14ac:dyDescent="0.25">
      <c r="A47" t="s">
        <v>72</v>
      </c>
      <c r="B47" t="s">
        <v>29</v>
      </c>
      <c r="C47" s="1">
        <v>45111</v>
      </c>
      <c r="D47" s="1">
        <v>45121</v>
      </c>
      <c r="E47" t="s">
        <v>39</v>
      </c>
      <c r="F47" t="s">
        <v>18</v>
      </c>
      <c r="G47">
        <v>1007</v>
      </c>
      <c r="H47" s="8">
        <v>22.56</v>
      </c>
      <c r="I47" s="8">
        <v>19.59</v>
      </c>
      <c r="K47" t="s">
        <v>15</v>
      </c>
      <c r="L47">
        <f t="shared" si="0"/>
        <v>10</v>
      </c>
      <c r="M47" t="str">
        <f t="shared" si="1"/>
        <v>Delayed</v>
      </c>
      <c r="N47" s="9">
        <f t="shared" si="3"/>
        <v>2990.7899999999991</v>
      </c>
      <c r="O47" t="str">
        <f t="shared" si="2"/>
        <v>Jul-2023</v>
      </c>
    </row>
    <row r="48" spans="1:15" x14ac:dyDescent="0.25">
      <c r="A48" t="s">
        <v>73</v>
      </c>
      <c r="B48" t="s">
        <v>12</v>
      </c>
      <c r="C48" s="1">
        <v>44949</v>
      </c>
      <c r="D48" s="1">
        <v>44959</v>
      </c>
      <c r="E48" t="s">
        <v>21</v>
      </c>
      <c r="F48" t="s">
        <v>35</v>
      </c>
      <c r="G48">
        <v>1949</v>
      </c>
      <c r="H48" s="8">
        <v>72.53</v>
      </c>
      <c r="I48" s="8">
        <v>63.26</v>
      </c>
      <c r="J48">
        <v>48</v>
      </c>
      <c r="K48" t="s">
        <v>27</v>
      </c>
      <c r="L48">
        <f t="shared" si="0"/>
        <v>10</v>
      </c>
      <c r="M48" t="str">
        <f t="shared" si="1"/>
        <v>Delayed</v>
      </c>
      <c r="N48" s="9">
        <f t="shared" si="3"/>
        <v>18067.230000000007</v>
      </c>
      <c r="O48" t="str">
        <f t="shared" si="2"/>
        <v>Jan-2023</v>
      </c>
    </row>
    <row r="49" spans="1:15" x14ac:dyDescent="0.25">
      <c r="A49" t="s">
        <v>74</v>
      </c>
      <c r="B49" t="s">
        <v>17</v>
      </c>
      <c r="C49" s="1">
        <v>44642</v>
      </c>
      <c r="D49" s="1">
        <v>44648</v>
      </c>
      <c r="E49" t="s">
        <v>13</v>
      </c>
      <c r="F49" t="s">
        <v>14</v>
      </c>
      <c r="G49">
        <v>1640</v>
      </c>
      <c r="H49" s="8">
        <v>77.92</v>
      </c>
      <c r="I49" s="8">
        <v>76.41</v>
      </c>
      <c r="J49">
        <v>262</v>
      </c>
      <c r="K49" t="s">
        <v>27</v>
      </c>
      <c r="L49">
        <f t="shared" si="0"/>
        <v>6</v>
      </c>
      <c r="M49" t="str">
        <f t="shared" si="1"/>
        <v>On Time</v>
      </c>
      <c r="N49" s="9">
        <f t="shared" si="3"/>
        <v>2476.4000000000083</v>
      </c>
      <c r="O49" t="str">
        <f t="shared" si="2"/>
        <v>Mar-2022</v>
      </c>
    </row>
    <row r="50" spans="1:15" x14ac:dyDescent="0.25">
      <c r="A50" t="s">
        <v>75</v>
      </c>
      <c r="B50" t="s">
        <v>23</v>
      </c>
      <c r="C50" s="1">
        <v>45127</v>
      </c>
      <c r="D50" s="1">
        <v>45145</v>
      </c>
      <c r="E50" t="s">
        <v>39</v>
      </c>
      <c r="F50" t="s">
        <v>18</v>
      </c>
      <c r="G50">
        <v>1317</v>
      </c>
      <c r="H50" s="8">
        <v>68.13</v>
      </c>
      <c r="I50" s="8">
        <v>60.52</v>
      </c>
      <c r="J50">
        <v>136</v>
      </c>
      <c r="K50" t="s">
        <v>15</v>
      </c>
      <c r="L50">
        <f t="shared" si="0"/>
        <v>18</v>
      </c>
      <c r="M50" t="str">
        <f t="shared" si="1"/>
        <v>Delayed</v>
      </c>
      <c r="N50" s="9">
        <f t="shared" si="3"/>
        <v>10022.36999999999</v>
      </c>
      <c r="O50" t="str">
        <f t="shared" si="2"/>
        <v>Jul-2023</v>
      </c>
    </row>
    <row r="51" spans="1:15" x14ac:dyDescent="0.25">
      <c r="A51" t="s">
        <v>76</v>
      </c>
      <c r="B51" t="s">
        <v>29</v>
      </c>
      <c r="C51" s="1">
        <v>44862</v>
      </c>
      <c r="D51" s="1">
        <v>44864</v>
      </c>
      <c r="E51" t="s">
        <v>26</v>
      </c>
      <c r="F51" t="s">
        <v>18</v>
      </c>
      <c r="G51">
        <v>881</v>
      </c>
      <c r="H51" s="8">
        <v>100.94</v>
      </c>
      <c r="I51" s="8">
        <v>95.05</v>
      </c>
      <c r="J51">
        <v>30</v>
      </c>
      <c r="K51" t="s">
        <v>15</v>
      </c>
      <c r="L51">
        <f t="shared" si="0"/>
        <v>2</v>
      </c>
      <c r="M51" t="str">
        <f t="shared" si="1"/>
        <v>On Time</v>
      </c>
      <c r="N51" s="9">
        <f t="shared" si="3"/>
        <v>5189.09</v>
      </c>
      <c r="O51" t="str">
        <f t="shared" si="2"/>
        <v>Oct-2022</v>
      </c>
    </row>
    <row r="52" spans="1:15" x14ac:dyDescent="0.25">
      <c r="A52" t="s">
        <v>77</v>
      </c>
      <c r="B52" t="s">
        <v>17</v>
      </c>
      <c r="C52" s="1">
        <v>45195</v>
      </c>
      <c r="D52" s="1">
        <v>45200</v>
      </c>
      <c r="E52" t="s">
        <v>21</v>
      </c>
      <c r="F52" t="s">
        <v>18</v>
      </c>
      <c r="G52">
        <v>1204</v>
      </c>
      <c r="H52" s="8">
        <v>39.29</v>
      </c>
      <c r="I52" s="8">
        <v>35.44</v>
      </c>
      <c r="K52" t="s">
        <v>15</v>
      </c>
      <c r="L52">
        <f t="shared" si="0"/>
        <v>5</v>
      </c>
      <c r="M52" t="str">
        <f t="shared" si="1"/>
        <v>On Time</v>
      </c>
      <c r="N52" s="9">
        <f t="shared" si="3"/>
        <v>4635.4000000000015</v>
      </c>
      <c r="O52" t="str">
        <f t="shared" si="2"/>
        <v>Sep-2023</v>
      </c>
    </row>
    <row r="53" spans="1:15" x14ac:dyDescent="0.25">
      <c r="A53" t="s">
        <v>78</v>
      </c>
      <c r="B53" t="s">
        <v>29</v>
      </c>
      <c r="C53" s="1">
        <v>44932</v>
      </c>
      <c r="D53" s="1">
        <v>44948</v>
      </c>
      <c r="E53" t="s">
        <v>21</v>
      </c>
      <c r="F53" t="s">
        <v>35</v>
      </c>
      <c r="G53">
        <v>1558</v>
      </c>
      <c r="H53" s="8">
        <v>93.46</v>
      </c>
      <c r="I53" s="8">
        <v>91.27</v>
      </c>
      <c r="J53">
        <v>39</v>
      </c>
      <c r="K53" t="s">
        <v>15</v>
      </c>
      <c r="L53">
        <f t="shared" si="0"/>
        <v>16</v>
      </c>
      <c r="M53" t="str">
        <f t="shared" si="1"/>
        <v>Delayed</v>
      </c>
      <c r="N53" s="9">
        <f t="shared" si="3"/>
        <v>3412.0199999999963</v>
      </c>
      <c r="O53" t="str">
        <f t="shared" si="2"/>
        <v>Jan-2023</v>
      </c>
    </row>
    <row r="54" spans="1:15" x14ac:dyDescent="0.25">
      <c r="A54" t="s">
        <v>79</v>
      </c>
      <c r="B54" t="s">
        <v>12</v>
      </c>
      <c r="C54" s="1">
        <v>45153</v>
      </c>
      <c r="D54" s="1">
        <v>45154</v>
      </c>
      <c r="E54" t="s">
        <v>24</v>
      </c>
      <c r="F54" t="s">
        <v>18</v>
      </c>
      <c r="G54">
        <v>1892</v>
      </c>
      <c r="H54" s="8">
        <v>32.99</v>
      </c>
      <c r="I54" s="8">
        <v>28.81</v>
      </c>
      <c r="J54">
        <v>35</v>
      </c>
      <c r="K54" t="s">
        <v>15</v>
      </c>
      <c r="L54">
        <f t="shared" si="0"/>
        <v>1</v>
      </c>
      <c r="M54" t="str">
        <f t="shared" si="1"/>
        <v>On Time</v>
      </c>
      <c r="N54" s="9">
        <f t="shared" si="3"/>
        <v>7908.5600000000059</v>
      </c>
      <c r="O54" t="str">
        <f t="shared" si="2"/>
        <v>Aug-2023</v>
      </c>
    </row>
    <row r="55" spans="1:15" x14ac:dyDescent="0.25">
      <c r="A55" t="s">
        <v>80</v>
      </c>
      <c r="B55" t="s">
        <v>29</v>
      </c>
      <c r="C55" s="1">
        <v>44758</v>
      </c>
      <c r="D55" s="1">
        <v>44774</v>
      </c>
      <c r="E55" t="s">
        <v>24</v>
      </c>
      <c r="F55" t="s">
        <v>18</v>
      </c>
      <c r="G55">
        <v>696</v>
      </c>
      <c r="H55" s="8">
        <v>99.59</v>
      </c>
      <c r="I55" s="8">
        <v>90.18</v>
      </c>
      <c r="J55">
        <v>25</v>
      </c>
      <c r="K55" t="s">
        <v>15</v>
      </c>
      <c r="L55">
        <f t="shared" si="0"/>
        <v>16</v>
      </c>
      <c r="M55" t="str">
        <f t="shared" si="1"/>
        <v>Delayed</v>
      </c>
      <c r="N55" s="9">
        <f t="shared" si="3"/>
        <v>6549.3599999999979</v>
      </c>
      <c r="O55" t="str">
        <f t="shared" si="2"/>
        <v>Jul-2022</v>
      </c>
    </row>
    <row r="56" spans="1:15" x14ac:dyDescent="0.25">
      <c r="A56" t="s">
        <v>81</v>
      </c>
      <c r="B56" t="s">
        <v>17</v>
      </c>
      <c r="C56" s="1">
        <v>45283</v>
      </c>
      <c r="D56" s="1">
        <v>45294</v>
      </c>
      <c r="E56" t="s">
        <v>21</v>
      </c>
      <c r="F56" t="s">
        <v>33</v>
      </c>
      <c r="G56">
        <v>70</v>
      </c>
      <c r="H56" s="8">
        <v>12.37</v>
      </c>
      <c r="I56" s="8">
        <v>11.04</v>
      </c>
      <c r="J56">
        <v>10</v>
      </c>
      <c r="K56" t="s">
        <v>15</v>
      </c>
      <c r="L56">
        <f t="shared" si="0"/>
        <v>11</v>
      </c>
      <c r="M56" t="str">
        <f t="shared" si="1"/>
        <v>Delayed</v>
      </c>
      <c r="N56" s="9">
        <f t="shared" si="3"/>
        <v>93.100000000000009</v>
      </c>
      <c r="O56" t="str">
        <f t="shared" si="2"/>
        <v>Dec-2023</v>
      </c>
    </row>
    <row r="57" spans="1:15" x14ac:dyDescent="0.25">
      <c r="A57" t="s">
        <v>82</v>
      </c>
      <c r="B57" t="s">
        <v>20</v>
      </c>
      <c r="C57" s="1">
        <v>44633</v>
      </c>
      <c r="D57" s="1">
        <v>44635</v>
      </c>
      <c r="E57" t="s">
        <v>26</v>
      </c>
      <c r="F57" t="s">
        <v>18</v>
      </c>
      <c r="G57">
        <v>890</v>
      </c>
      <c r="H57" s="8">
        <v>98.26</v>
      </c>
      <c r="I57" s="8">
        <v>93.14</v>
      </c>
      <c r="J57">
        <v>49</v>
      </c>
      <c r="K57" t="s">
        <v>15</v>
      </c>
      <c r="L57">
        <f t="shared" si="0"/>
        <v>2</v>
      </c>
      <c r="M57" t="str">
        <f t="shared" si="1"/>
        <v>On Time</v>
      </c>
      <c r="N57" s="9">
        <f t="shared" si="3"/>
        <v>4556.8000000000038</v>
      </c>
      <c r="O57" t="str">
        <f t="shared" si="2"/>
        <v>Mar-2022</v>
      </c>
    </row>
    <row r="58" spans="1:15" x14ac:dyDescent="0.25">
      <c r="A58" t="s">
        <v>83</v>
      </c>
      <c r="B58" t="s">
        <v>12</v>
      </c>
      <c r="C58" s="1">
        <v>44608</v>
      </c>
      <c r="D58" s="1">
        <v>44624</v>
      </c>
      <c r="E58" t="s">
        <v>21</v>
      </c>
      <c r="F58" t="s">
        <v>18</v>
      </c>
      <c r="G58">
        <v>216</v>
      </c>
      <c r="H58" s="8">
        <v>13.95</v>
      </c>
      <c r="I58" s="8">
        <v>12.31</v>
      </c>
      <c r="J58">
        <v>5</v>
      </c>
      <c r="K58" t="s">
        <v>15</v>
      </c>
      <c r="L58">
        <f t="shared" si="0"/>
        <v>16</v>
      </c>
      <c r="M58" t="str">
        <f t="shared" si="1"/>
        <v>Delayed</v>
      </c>
      <c r="N58" s="9">
        <f t="shared" si="3"/>
        <v>354.23999999999972</v>
      </c>
      <c r="O58" t="str">
        <f t="shared" si="2"/>
        <v>Feb-2022</v>
      </c>
    </row>
    <row r="59" spans="1:15" x14ac:dyDescent="0.25">
      <c r="A59" t="s">
        <v>84</v>
      </c>
      <c r="B59" t="s">
        <v>17</v>
      </c>
      <c r="C59" s="1">
        <v>45239</v>
      </c>
      <c r="D59" s="1">
        <v>45242</v>
      </c>
      <c r="E59" t="s">
        <v>24</v>
      </c>
      <c r="F59" t="s">
        <v>18</v>
      </c>
      <c r="G59">
        <v>1347</v>
      </c>
      <c r="H59" s="8">
        <v>100.13</v>
      </c>
      <c r="I59" s="8">
        <v>94.3</v>
      </c>
      <c r="J59">
        <v>200</v>
      </c>
      <c r="K59" t="s">
        <v>15</v>
      </c>
      <c r="L59">
        <f t="shared" si="0"/>
        <v>3</v>
      </c>
      <c r="M59" t="str">
        <f t="shared" si="1"/>
        <v>On Time</v>
      </c>
      <c r="N59" s="9">
        <f t="shared" si="3"/>
        <v>7853.0099999999975</v>
      </c>
      <c r="O59" t="str">
        <f t="shared" si="2"/>
        <v>Nov-2023</v>
      </c>
    </row>
    <row r="60" spans="1:15" x14ac:dyDescent="0.25">
      <c r="A60" t="s">
        <v>85</v>
      </c>
      <c r="B60" t="s">
        <v>20</v>
      </c>
      <c r="C60" s="1">
        <v>44795</v>
      </c>
      <c r="D60" s="1">
        <v>44798</v>
      </c>
      <c r="E60" t="s">
        <v>13</v>
      </c>
      <c r="F60" t="s">
        <v>33</v>
      </c>
      <c r="G60">
        <v>437</v>
      </c>
      <c r="H60" s="8">
        <v>59.51</v>
      </c>
      <c r="I60" s="8">
        <v>56.45</v>
      </c>
      <c r="J60">
        <v>25</v>
      </c>
      <c r="K60" t="s">
        <v>27</v>
      </c>
      <c r="L60">
        <f t="shared" ref="L60:L113" si="4">D60-C60</f>
        <v>3</v>
      </c>
      <c r="M60" t="str">
        <f t="shared" si="1"/>
        <v>On Time</v>
      </c>
      <c r="N60" s="9">
        <f t="shared" si="3"/>
        <v>1337.219999999998</v>
      </c>
      <c r="O60" t="str">
        <f t="shared" si="2"/>
        <v>Aug-2022</v>
      </c>
    </row>
    <row r="61" spans="1:15" x14ac:dyDescent="0.25">
      <c r="A61" t="s">
        <v>86</v>
      </c>
      <c r="B61" t="s">
        <v>12</v>
      </c>
      <c r="C61" s="1">
        <v>44858</v>
      </c>
      <c r="D61" s="1">
        <v>44860</v>
      </c>
      <c r="E61" t="s">
        <v>39</v>
      </c>
      <c r="F61" t="s">
        <v>18</v>
      </c>
      <c r="G61">
        <v>650</v>
      </c>
      <c r="H61" s="8">
        <v>103.84</v>
      </c>
      <c r="I61" s="8">
        <v>88.28</v>
      </c>
      <c r="J61">
        <v>12</v>
      </c>
      <c r="K61" t="s">
        <v>15</v>
      </c>
      <c r="L61">
        <f t="shared" si="4"/>
        <v>2</v>
      </c>
      <c r="M61" t="str">
        <f t="shared" si="1"/>
        <v>On Time</v>
      </c>
      <c r="N61" s="9">
        <f t="shared" si="3"/>
        <v>10114.000000000002</v>
      </c>
      <c r="O61" t="str">
        <f t="shared" si="2"/>
        <v>Oct-2022</v>
      </c>
    </row>
    <row r="62" spans="1:15" x14ac:dyDescent="0.25">
      <c r="A62" t="s">
        <v>87</v>
      </c>
      <c r="B62" t="s">
        <v>23</v>
      </c>
      <c r="C62" s="1">
        <v>44643</v>
      </c>
      <c r="D62" s="1">
        <v>44662</v>
      </c>
      <c r="E62" t="s">
        <v>13</v>
      </c>
      <c r="F62" t="s">
        <v>18</v>
      </c>
      <c r="G62">
        <v>365</v>
      </c>
      <c r="H62" s="8">
        <v>16.809999999999999</v>
      </c>
      <c r="I62" s="8">
        <v>15.41</v>
      </c>
      <c r="J62">
        <v>38</v>
      </c>
      <c r="K62" t="s">
        <v>15</v>
      </c>
      <c r="L62">
        <f t="shared" si="4"/>
        <v>19</v>
      </c>
      <c r="M62" t="str">
        <f t="shared" si="1"/>
        <v>Delayed</v>
      </c>
      <c r="N62" s="9">
        <f t="shared" si="3"/>
        <v>510.99999999999949</v>
      </c>
      <c r="O62" t="str">
        <f t="shared" si="2"/>
        <v>Mar-2022</v>
      </c>
    </row>
    <row r="63" spans="1:15" x14ac:dyDescent="0.25">
      <c r="A63" t="s">
        <v>88</v>
      </c>
      <c r="B63" t="s">
        <v>12</v>
      </c>
      <c r="C63" s="1">
        <v>44665</v>
      </c>
      <c r="D63" s="1">
        <v>44673</v>
      </c>
      <c r="E63" t="s">
        <v>21</v>
      </c>
      <c r="F63" t="s">
        <v>18</v>
      </c>
      <c r="G63">
        <v>291</v>
      </c>
      <c r="H63" s="8">
        <v>98.7</v>
      </c>
      <c r="I63" s="8">
        <v>87.02</v>
      </c>
      <c r="J63">
        <v>9</v>
      </c>
      <c r="K63" t="s">
        <v>15</v>
      </c>
      <c r="L63">
        <f t="shared" si="4"/>
        <v>8</v>
      </c>
      <c r="M63" t="str">
        <f t="shared" si="1"/>
        <v>Delayed</v>
      </c>
      <c r="N63" s="9">
        <f t="shared" si="3"/>
        <v>3398.8800000000019</v>
      </c>
      <c r="O63" t="str">
        <f t="shared" si="2"/>
        <v>Apr-2022</v>
      </c>
    </row>
    <row r="64" spans="1:15" x14ac:dyDescent="0.25">
      <c r="A64" t="s">
        <v>89</v>
      </c>
      <c r="B64" t="s">
        <v>12</v>
      </c>
      <c r="C64" s="1">
        <v>44951</v>
      </c>
      <c r="D64" s="1">
        <v>44965</v>
      </c>
      <c r="E64" t="s">
        <v>21</v>
      </c>
      <c r="F64" t="s">
        <v>14</v>
      </c>
      <c r="G64">
        <v>826</v>
      </c>
      <c r="H64" s="8">
        <v>60.5</v>
      </c>
      <c r="I64" s="8">
        <v>57.18</v>
      </c>
      <c r="J64">
        <v>18</v>
      </c>
      <c r="K64" t="s">
        <v>15</v>
      </c>
      <c r="L64">
        <f t="shared" si="4"/>
        <v>14</v>
      </c>
      <c r="M64" t="str">
        <f t="shared" si="1"/>
        <v>Delayed</v>
      </c>
      <c r="N64" s="9">
        <f t="shared" si="3"/>
        <v>2742.32</v>
      </c>
      <c r="O64" t="str">
        <f t="shared" si="2"/>
        <v>Jan-2023</v>
      </c>
    </row>
    <row r="65" spans="1:15" x14ac:dyDescent="0.25">
      <c r="A65" t="s">
        <v>90</v>
      </c>
      <c r="B65" t="s">
        <v>17</v>
      </c>
      <c r="C65" s="1">
        <v>44846</v>
      </c>
      <c r="D65" s="1">
        <v>44866</v>
      </c>
      <c r="E65" t="s">
        <v>39</v>
      </c>
      <c r="F65" t="s">
        <v>35</v>
      </c>
      <c r="G65">
        <v>1419</v>
      </c>
      <c r="H65" s="8">
        <v>69.64</v>
      </c>
      <c r="I65" s="8">
        <v>59.28</v>
      </c>
      <c r="J65">
        <v>194</v>
      </c>
      <c r="K65" t="s">
        <v>15</v>
      </c>
      <c r="L65">
        <f t="shared" si="4"/>
        <v>20</v>
      </c>
      <c r="M65" t="str">
        <f t="shared" si="1"/>
        <v>Delayed</v>
      </c>
      <c r="N65" s="9">
        <f t="shared" si="3"/>
        <v>14700.839999999998</v>
      </c>
      <c r="O65" t="str">
        <f t="shared" si="2"/>
        <v>Oct-2022</v>
      </c>
    </row>
    <row r="66" spans="1:15" x14ac:dyDescent="0.25">
      <c r="A66" t="s">
        <v>91</v>
      </c>
      <c r="B66" t="s">
        <v>20</v>
      </c>
      <c r="C66" s="1">
        <v>45026</v>
      </c>
      <c r="D66" s="1">
        <v>45043</v>
      </c>
      <c r="E66" t="s">
        <v>13</v>
      </c>
      <c r="F66" t="s">
        <v>18</v>
      </c>
      <c r="G66">
        <v>614</v>
      </c>
      <c r="H66" s="8">
        <v>78.06</v>
      </c>
      <c r="I66" s="8">
        <v>73.95</v>
      </c>
      <c r="J66">
        <v>40</v>
      </c>
      <c r="K66" t="s">
        <v>15</v>
      </c>
      <c r="L66">
        <f t="shared" si="4"/>
        <v>17</v>
      </c>
      <c r="M66" t="str">
        <f t="shared" si="1"/>
        <v>Delayed</v>
      </c>
      <c r="N66" s="9">
        <f t="shared" si="3"/>
        <v>2523.5399999999995</v>
      </c>
      <c r="O66" t="str">
        <f t="shared" si="2"/>
        <v>Apr-2023</v>
      </c>
    </row>
    <row r="67" spans="1:15" x14ac:dyDescent="0.25">
      <c r="A67" t="s">
        <v>92</v>
      </c>
      <c r="B67" t="s">
        <v>12</v>
      </c>
      <c r="C67" s="1">
        <v>45212</v>
      </c>
      <c r="D67" s="1">
        <v>45227</v>
      </c>
      <c r="E67" t="s">
        <v>39</v>
      </c>
      <c r="F67" t="s">
        <v>18</v>
      </c>
      <c r="G67">
        <v>947</v>
      </c>
      <c r="H67" s="8">
        <v>56.25</v>
      </c>
      <c r="I67" s="8">
        <v>54.25</v>
      </c>
      <c r="J67">
        <v>19</v>
      </c>
      <c r="K67" t="s">
        <v>15</v>
      </c>
      <c r="L67">
        <f t="shared" si="4"/>
        <v>15</v>
      </c>
      <c r="M67" t="str">
        <f t="shared" ref="M67:M130" si="5">IF(L67&gt;7,"Delayed","On Time")</f>
        <v>Delayed</v>
      </c>
      <c r="N67" s="9">
        <f t="shared" ref="N67:N130" si="6">(H67-I67)*G67</f>
        <v>1894</v>
      </c>
      <c r="O67" t="str">
        <f t="shared" ref="O67:O130" si="7">TEXT(C67, "mmm-yyyy")</f>
        <v>Oct-2023</v>
      </c>
    </row>
    <row r="68" spans="1:15" x14ac:dyDescent="0.25">
      <c r="A68" t="s">
        <v>93</v>
      </c>
      <c r="B68" t="s">
        <v>29</v>
      </c>
      <c r="C68" s="1">
        <v>44935</v>
      </c>
      <c r="D68" s="1">
        <v>44954</v>
      </c>
      <c r="E68" t="s">
        <v>26</v>
      </c>
      <c r="F68" t="s">
        <v>18</v>
      </c>
      <c r="G68">
        <v>1413</v>
      </c>
      <c r="H68" s="8">
        <v>70.47</v>
      </c>
      <c r="I68" s="8">
        <v>69.650000000000006</v>
      </c>
      <c r="K68" t="s">
        <v>15</v>
      </c>
      <c r="L68">
        <f t="shared" si="4"/>
        <v>19</v>
      </c>
      <c r="M68" t="str">
        <f t="shared" si="5"/>
        <v>Delayed</v>
      </c>
      <c r="N68" s="9">
        <f t="shared" si="6"/>
        <v>1158.6599999999903</v>
      </c>
      <c r="O68" t="str">
        <f t="shared" si="7"/>
        <v>Jan-2023</v>
      </c>
    </row>
    <row r="69" spans="1:15" x14ac:dyDescent="0.25">
      <c r="A69" t="s">
        <v>94</v>
      </c>
      <c r="B69" t="s">
        <v>12</v>
      </c>
      <c r="C69" s="1">
        <v>44941</v>
      </c>
      <c r="D69" s="1">
        <v>44961</v>
      </c>
      <c r="E69" t="s">
        <v>13</v>
      </c>
      <c r="F69" t="s">
        <v>18</v>
      </c>
      <c r="G69">
        <v>1440</v>
      </c>
      <c r="H69" s="8">
        <v>96.57</v>
      </c>
      <c r="I69" s="8">
        <v>83.87</v>
      </c>
      <c r="J69">
        <v>36</v>
      </c>
      <c r="K69" t="s">
        <v>15</v>
      </c>
      <c r="L69">
        <f t="shared" si="4"/>
        <v>20</v>
      </c>
      <c r="M69" t="str">
        <f t="shared" si="5"/>
        <v>Delayed</v>
      </c>
      <c r="N69" s="9">
        <f t="shared" si="6"/>
        <v>18287.999999999985</v>
      </c>
      <c r="O69" t="str">
        <f t="shared" si="7"/>
        <v>Jan-2023</v>
      </c>
    </row>
    <row r="70" spans="1:15" x14ac:dyDescent="0.25">
      <c r="A70" t="s">
        <v>95</v>
      </c>
      <c r="B70" t="s">
        <v>17</v>
      </c>
      <c r="C70" s="1">
        <v>44925</v>
      </c>
      <c r="D70" s="1">
        <v>44929</v>
      </c>
      <c r="E70" t="s">
        <v>26</v>
      </c>
      <c r="F70" t="s">
        <v>18</v>
      </c>
      <c r="G70">
        <v>1005</v>
      </c>
      <c r="H70" s="8">
        <v>14.87</v>
      </c>
      <c r="I70" s="8">
        <v>12.79</v>
      </c>
      <c r="K70" t="s">
        <v>27</v>
      </c>
      <c r="L70">
        <f t="shared" si="4"/>
        <v>4</v>
      </c>
      <c r="M70" t="str">
        <f t="shared" si="5"/>
        <v>On Time</v>
      </c>
      <c r="N70" s="9">
        <f t="shared" si="6"/>
        <v>2090.4</v>
      </c>
      <c r="O70" t="str">
        <f t="shared" si="7"/>
        <v>Dec-2022</v>
      </c>
    </row>
    <row r="71" spans="1:15" x14ac:dyDescent="0.25">
      <c r="A71" t="s">
        <v>96</v>
      </c>
      <c r="B71" t="s">
        <v>20</v>
      </c>
      <c r="C71" s="1">
        <v>45248</v>
      </c>
      <c r="D71" s="1">
        <v>45255</v>
      </c>
      <c r="E71" t="s">
        <v>21</v>
      </c>
      <c r="F71" t="s">
        <v>18</v>
      </c>
      <c r="G71">
        <v>1501</v>
      </c>
      <c r="H71" s="8">
        <v>106.05</v>
      </c>
      <c r="I71" s="8">
        <v>100.99</v>
      </c>
      <c r="J71">
        <v>77</v>
      </c>
      <c r="K71" t="s">
        <v>27</v>
      </c>
      <c r="L71">
        <f t="shared" si="4"/>
        <v>7</v>
      </c>
      <c r="M71" t="str">
        <f t="shared" si="5"/>
        <v>On Time</v>
      </c>
      <c r="N71" s="9">
        <f t="shared" si="6"/>
        <v>7595.0600000000031</v>
      </c>
      <c r="O71" t="str">
        <f t="shared" si="7"/>
        <v>Nov-2023</v>
      </c>
    </row>
    <row r="72" spans="1:15" x14ac:dyDescent="0.25">
      <c r="A72" t="s">
        <v>97</v>
      </c>
      <c r="B72" t="s">
        <v>17</v>
      </c>
      <c r="C72" s="1">
        <v>44835</v>
      </c>
      <c r="D72" s="1">
        <v>44838</v>
      </c>
      <c r="E72" t="s">
        <v>24</v>
      </c>
      <c r="F72" t="s">
        <v>18</v>
      </c>
      <c r="G72">
        <v>558</v>
      </c>
      <c r="H72" s="8">
        <v>94.18</v>
      </c>
      <c r="I72" s="8">
        <v>81.400000000000006</v>
      </c>
      <c r="K72" t="s">
        <v>27</v>
      </c>
      <c r="L72">
        <f t="shared" si="4"/>
        <v>3</v>
      </c>
      <c r="M72" t="str">
        <f t="shared" si="5"/>
        <v>On Time</v>
      </c>
      <c r="N72" s="9">
        <f t="shared" si="6"/>
        <v>7131.2400000000007</v>
      </c>
      <c r="O72" t="str">
        <f t="shared" si="7"/>
        <v>Oct-2022</v>
      </c>
    </row>
    <row r="73" spans="1:15" x14ac:dyDescent="0.25">
      <c r="A73" t="s">
        <v>98</v>
      </c>
      <c r="B73" t="s">
        <v>23</v>
      </c>
      <c r="C73" s="1">
        <v>45280</v>
      </c>
      <c r="D73" s="1">
        <v>45286</v>
      </c>
      <c r="E73" t="s">
        <v>21</v>
      </c>
      <c r="F73" t="s">
        <v>18</v>
      </c>
      <c r="G73">
        <v>825</v>
      </c>
      <c r="H73" s="8">
        <v>56.88</v>
      </c>
      <c r="I73" s="8">
        <v>50.84</v>
      </c>
      <c r="K73" t="s">
        <v>15</v>
      </c>
      <c r="L73">
        <f t="shared" si="4"/>
        <v>6</v>
      </c>
      <c r="M73" t="str">
        <f t="shared" si="5"/>
        <v>On Time</v>
      </c>
      <c r="N73" s="9">
        <f t="shared" si="6"/>
        <v>4982.9999999999991</v>
      </c>
      <c r="O73" t="str">
        <f t="shared" si="7"/>
        <v>Dec-2023</v>
      </c>
    </row>
    <row r="74" spans="1:15" x14ac:dyDescent="0.25">
      <c r="A74" t="s">
        <v>99</v>
      </c>
      <c r="B74" t="s">
        <v>23</v>
      </c>
      <c r="C74" s="1">
        <v>45261</v>
      </c>
      <c r="D74" s="1">
        <v>45267</v>
      </c>
      <c r="E74" t="s">
        <v>39</v>
      </c>
      <c r="F74" t="s">
        <v>14</v>
      </c>
      <c r="G74">
        <v>84</v>
      </c>
      <c r="H74" s="8">
        <v>73.38</v>
      </c>
      <c r="I74" s="8">
        <v>71.42</v>
      </c>
      <c r="J74">
        <v>9</v>
      </c>
      <c r="K74" t="s">
        <v>15</v>
      </c>
      <c r="L74">
        <f t="shared" si="4"/>
        <v>6</v>
      </c>
      <c r="M74" t="str">
        <f t="shared" si="5"/>
        <v>On Time</v>
      </c>
      <c r="N74" s="9">
        <f t="shared" si="6"/>
        <v>164.63999999999947</v>
      </c>
      <c r="O74" t="str">
        <f t="shared" si="7"/>
        <v>Dec-2023</v>
      </c>
    </row>
    <row r="75" spans="1:15" x14ac:dyDescent="0.25">
      <c r="A75" t="s">
        <v>100</v>
      </c>
      <c r="B75" t="s">
        <v>17</v>
      </c>
      <c r="C75" s="1">
        <v>45225</v>
      </c>
      <c r="D75" s="1">
        <v>45240</v>
      </c>
      <c r="E75" t="s">
        <v>26</v>
      </c>
      <c r="F75" t="s">
        <v>18</v>
      </c>
      <c r="G75">
        <v>255</v>
      </c>
      <c r="H75" s="8">
        <v>38.64</v>
      </c>
      <c r="I75" s="8">
        <v>33.590000000000003</v>
      </c>
      <c r="J75">
        <v>27</v>
      </c>
      <c r="K75" t="s">
        <v>27</v>
      </c>
      <c r="L75">
        <f t="shared" si="4"/>
        <v>15</v>
      </c>
      <c r="M75" t="str">
        <f t="shared" si="5"/>
        <v>Delayed</v>
      </c>
      <c r="N75" s="9">
        <f t="shared" si="6"/>
        <v>1287.7499999999993</v>
      </c>
      <c r="O75" t="str">
        <f t="shared" si="7"/>
        <v>Oct-2023</v>
      </c>
    </row>
    <row r="76" spans="1:15" x14ac:dyDescent="0.25">
      <c r="A76" t="s">
        <v>101</v>
      </c>
      <c r="B76" t="s">
        <v>20</v>
      </c>
      <c r="C76" s="1">
        <v>44635</v>
      </c>
      <c r="D76" s="1">
        <v>44651</v>
      </c>
      <c r="E76" t="s">
        <v>21</v>
      </c>
      <c r="F76" t="s">
        <v>18</v>
      </c>
      <c r="G76">
        <v>1154</v>
      </c>
      <c r="H76" s="8">
        <v>27.2</v>
      </c>
      <c r="I76" s="8">
        <v>26.07</v>
      </c>
      <c r="J76">
        <v>58</v>
      </c>
      <c r="K76" t="s">
        <v>15</v>
      </c>
      <c r="L76">
        <f t="shared" si="4"/>
        <v>16</v>
      </c>
      <c r="M76" t="str">
        <f t="shared" si="5"/>
        <v>Delayed</v>
      </c>
      <c r="N76" s="9">
        <f t="shared" si="6"/>
        <v>1304.0199999999988</v>
      </c>
      <c r="O76" t="str">
        <f t="shared" si="7"/>
        <v>Mar-2022</v>
      </c>
    </row>
    <row r="77" spans="1:15" x14ac:dyDescent="0.25">
      <c r="A77" t="s">
        <v>102</v>
      </c>
      <c r="B77" t="s">
        <v>17</v>
      </c>
      <c r="C77" s="1">
        <v>45185</v>
      </c>
      <c r="D77" s="1">
        <v>45193</v>
      </c>
      <c r="E77" t="s">
        <v>13</v>
      </c>
      <c r="F77" t="s">
        <v>18</v>
      </c>
      <c r="G77">
        <v>1635</v>
      </c>
      <c r="H77" s="8">
        <v>56.91</v>
      </c>
      <c r="I77" s="8">
        <v>54.37</v>
      </c>
      <c r="J77">
        <v>262</v>
      </c>
      <c r="K77" t="s">
        <v>27</v>
      </c>
      <c r="L77">
        <f t="shared" si="4"/>
        <v>8</v>
      </c>
      <c r="M77" t="str">
        <f t="shared" si="5"/>
        <v>Delayed</v>
      </c>
      <c r="N77" s="9">
        <f t="shared" si="6"/>
        <v>4152.8999999999987</v>
      </c>
      <c r="O77" t="str">
        <f t="shared" si="7"/>
        <v>Sep-2023</v>
      </c>
    </row>
    <row r="78" spans="1:15" x14ac:dyDescent="0.25">
      <c r="A78" t="s">
        <v>103</v>
      </c>
      <c r="B78" t="s">
        <v>17</v>
      </c>
      <c r="C78" s="1">
        <v>45212</v>
      </c>
      <c r="D78" s="1">
        <v>45222</v>
      </c>
      <c r="E78" t="s">
        <v>26</v>
      </c>
      <c r="F78" t="s">
        <v>18</v>
      </c>
      <c r="G78">
        <v>1945</v>
      </c>
      <c r="H78" s="8">
        <v>46.19</v>
      </c>
      <c r="I78" s="8">
        <v>40.119999999999997</v>
      </c>
      <c r="J78">
        <v>278</v>
      </c>
      <c r="K78" t="s">
        <v>27</v>
      </c>
      <c r="L78">
        <f t="shared" si="4"/>
        <v>10</v>
      </c>
      <c r="M78" t="str">
        <f t="shared" si="5"/>
        <v>Delayed</v>
      </c>
      <c r="N78" s="9">
        <f t="shared" si="6"/>
        <v>11806.150000000001</v>
      </c>
      <c r="O78" t="str">
        <f t="shared" si="7"/>
        <v>Oct-2023</v>
      </c>
    </row>
    <row r="79" spans="1:15" x14ac:dyDescent="0.25">
      <c r="A79" t="s">
        <v>104</v>
      </c>
      <c r="B79" t="s">
        <v>17</v>
      </c>
      <c r="C79" s="1">
        <v>44737</v>
      </c>
      <c r="D79" s="1">
        <v>44752</v>
      </c>
      <c r="E79" t="s">
        <v>21</v>
      </c>
      <c r="F79" t="s">
        <v>33</v>
      </c>
      <c r="G79">
        <v>1461</v>
      </c>
      <c r="H79" s="8">
        <v>64.09</v>
      </c>
      <c r="I79" s="8">
        <v>63.39</v>
      </c>
      <c r="J79">
        <v>228</v>
      </c>
      <c r="K79" t="s">
        <v>27</v>
      </c>
      <c r="L79">
        <f t="shared" si="4"/>
        <v>15</v>
      </c>
      <c r="M79" t="str">
        <f t="shared" si="5"/>
        <v>Delayed</v>
      </c>
      <c r="N79" s="9">
        <f t="shared" si="6"/>
        <v>1022.7000000000041</v>
      </c>
      <c r="O79" t="str">
        <f t="shared" si="7"/>
        <v>Jun-2022</v>
      </c>
    </row>
    <row r="80" spans="1:15" x14ac:dyDescent="0.25">
      <c r="A80" t="s">
        <v>105</v>
      </c>
      <c r="B80" t="s">
        <v>17</v>
      </c>
      <c r="C80" s="1">
        <v>45108</v>
      </c>
      <c r="D80" s="1">
        <v>45116</v>
      </c>
      <c r="E80" t="s">
        <v>39</v>
      </c>
      <c r="F80" t="s">
        <v>18</v>
      </c>
      <c r="G80">
        <v>1075</v>
      </c>
      <c r="H80" s="8">
        <v>18.53</v>
      </c>
      <c r="I80" s="8">
        <v>16.12</v>
      </c>
      <c r="J80">
        <v>147</v>
      </c>
      <c r="K80" t="s">
        <v>15</v>
      </c>
      <c r="L80">
        <f t="shared" si="4"/>
        <v>8</v>
      </c>
      <c r="M80" t="str">
        <f t="shared" si="5"/>
        <v>Delayed</v>
      </c>
      <c r="N80" s="9">
        <f t="shared" si="6"/>
        <v>2590.75</v>
      </c>
      <c r="O80" t="str">
        <f t="shared" si="7"/>
        <v>Jul-2023</v>
      </c>
    </row>
    <row r="81" spans="1:15" x14ac:dyDescent="0.25">
      <c r="A81" t="s">
        <v>106</v>
      </c>
      <c r="B81" t="s">
        <v>29</v>
      </c>
      <c r="C81" s="1">
        <v>44729</v>
      </c>
      <c r="D81" s="1">
        <v>44748</v>
      </c>
      <c r="E81" t="s">
        <v>24</v>
      </c>
      <c r="F81" t="s">
        <v>35</v>
      </c>
      <c r="G81">
        <v>1463</v>
      </c>
      <c r="H81" s="8">
        <v>101.23</v>
      </c>
      <c r="I81" s="8">
        <v>86.17</v>
      </c>
      <c r="J81">
        <v>43</v>
      </c>
      <c r="K81" t="s">
        <v>15</v>
      </c>
      <c r="L81">
        <f t="shared" si="4"/>
        <v>19</v>
      </c>
      <c r="M81" t="str">
        <f t="shared" si="5"/>
        <v>Delayed</v>
      </c>
      <c r="N81" s="9">
        <f t="shared" si="6"/>
        <v>22032.780000000002</v>
      </c>
      <c r="O81" t="str">
        <f t="shared" si="7"/>
        <v>Jun-2022</v>
      </c>
    </row>
    <row r="82" spans="1:15" x14ac:dyDescent="0.25">
      <c r="A82" t="s">
        <v>107</v>
      </c>
      <c r="B82" t="s">
        <v>23</v>
      </c>
      <c r="C82" s="1">
        <v>45035</v>
      </c>
      <c r="D82" s="1">
        <v>45042</v>
      </c>
      <c r="E82" t="s">
        <v>26</v>
      </c>
      <c r="F82" t="s">
        <v>18</v>
      </c>
      <c r="G82">
        <v>615</v>
      </c>
      <c r="H82" s="8">
        <v>78.3</v>
      </c>
      <c r="I82" s="8">
        <v>73.680000000000007</v>
      </c>
      <c r="J82">
        <v>69</v>
      </c>
      <c r="K82" t="s">
        <v>15</v>
      </c>
      <c r="L82">
        <f t="shared" si="4"/>
        <v>7</v>
      </c>
      <c r="M82" t="str">
        <f t="shared" si="5"/>
        <v>On Time</v>
      </c>
      <c r="N82" s="9">
        <f t="shared" si="6"/>
        <v>2841.2999999999943</v>
      </c>
      <c r="O82" t="str">
        <f t="shared" si="7"/>
        <v>Apr-2023</v>
      </c>
    </row>
    <row r="83" spans="1:15" x14ac:dyDescent="0.25">
      <c r="A83" t="s">
        <v>108</v>
      </c>
      <c r="B83" t="s">
        <v>20</v>
      </c>
      <c r="C83" s="1">
        <v>44950</v>
      </c>
      <c r="D83" s="1">
        <v>44968</v>
      </c>
      <c r="E83" t="s">
        <v>39</v>
      </c>
      <c r="F83" t="s">
        <v>18</v>
      </c>
      <c r="G83">
        <v>1179</v>
      </c>
      <c r="H83" s="8">
        <v>61.74</v>
      </c>
      <c r="I83" s="8">
        <v>56.28</v>
      </c>
      <c r="K83" t="s">
        <v>15</v>
      </c>
      <c r="L83">
        <f t="shared" si="4"/>
        <v>18</v>
      </c>
      <c r="M83" t="str">
        <f t="shared" si="5"/>
        <v>Delayed</v>
      </c>
      <c r="N83" s="9">
        <f t="shared" si="6"/>
        <v>6437.3400000000011</v>
      </c>
      <c r="O83" t="str">
        <f t="shared" si="7"/>
        <v>Jan-2023</v>
      </c>
    </row>
    <row r="84" spans="1:15" x14ac:dyDescent="0.25">
      <c r="A84" t="s">
        <v>109</v>
      </c>
      <c r="B84" t="s">
        <v>12</v>
      </c>
      <c r="C84" s="1">
        <v>44838</v>
      </c>
      <c r="D84" s="1">
        <v>44843</v>
      </c>
      <c r="E84" t="s">
        <v>39</v>
      </c>
      <c r="F84" t="s">
        <v>33</v>
      </c>
      <c r="G84">
        <v>1845</v>
      </c>
      <c r="H84" s="8">
        <v>39.56</v>
      </c>
      <c r="I84" s="8">
        <v>37.630000000000003</v>
      </c>
      <c r="J84">
        <v>45</v>
      </c>
      <c r="K84" t="s">
        <v>15</v>
      </c>
      <c r="L84">
        <f t="shared" si="4"/>
        <v>5</v>
      </c>
      <c r="M84" t="str">
        <f t="shared" si="5"/>
        <v>On Time</v>
      </c>
      <c r="N84" s="9">
        <f t="shared" si="6"/>
        <v>3560.8499999999995</v>
      </c>
      <c r="O84" t="str">
        <f t="shared" si="7"/>
        <v>Oct-2022</v>
      </c>
    </row>
    <row r="85" spans="1:15" x14ac:dyDescent="0.25">
      <c r="A85" t="s">
        <v>110</v>
      </c>
      <c r="B85" t="s">
        <v>29</v>
      </c>
      <c r="C85" s="1">
        <v>45266</v>
      </c>
      <c r="D85" s="1">
        <v>45269</v>
      </c>
      <c r="E85" t="s">
        <v>21</v>
      </c>
      <c r="F85" t="s">
        <v>33</v>
      </c>
      <c r="G85">
        <v>1550</v>
      </c>
      <c r="H85" s="8">
        <v>79.86</v>
      </c>
      <c r="I85" s="8">
        <v>69.569999999999993</v>
      </c>
      <c r="J85">
        <v>32</v>
      </c>
      <c r="K85" t="s">
        <v>27</v>
      </c>
      <c r="L85">
        <f t="shared" si="4"/>
        <v>3</v>
      </c>
      <c r="M85" t="str">
        <f t="shared" si="5"/>
        <v>On Time</v>
      </c>
      <c r="N85" s="9">
        <f t="shared" si="6"/>
        <v>15949.500000000009</v>
      </c>
      <c r="O85" t="str">
        <f t="shared" si="7"/>
        <v>Dec-2023</v>
      </c>
    </row>
    <row r="86" spans="1:15" x14ac:dyDescent="0.25">
      <c r="A86" t="s">
        <v>111</v>
      </c>
      <c r="B86" t="s">
        <v>17</v>
      </c>
      <c r="C86" s="1">
        <v>45132</v>
      </c>
      <c r="D86" s="1">
        <v>45142</v>
      </c>
      <c r="E86" t="s">
        <v>24</v>
      </c>
      <c r="F86" t="s">
        <v>18</v>
      </c>
      <c r="G86">
        <v>752</v>
      </c>
      <c r="H86" s="8">
        <v>26.85</v>
      </c>
      <c r="I86" s="8">
        <v>24.37</v>
      </c>
      <c r="K86" t="s">
        <v>27</v>
      </c>
      <c r="L86">
        <f t="shared" si="4"/>
        <v>10</v>
      </c>
      <c r="M86" t="str">
        <f t="shared" si="5"/>
        <v>Delayed</v>
      </c>
      <c r="N86" s="9">
        <f t="shared" si="6"/>
        <v>1864.9600000000003</v>
      </c>
      <c r="O86" t="str">
        <f t="shared" si="7"/>
        <v>Jul-2023</v>
      </c>
    </row>
    <row r="87" spans="1:15" x14ac:dyDescent="0.25">
      <c r="A87" t="s">
        <v>112</v>
      </c>
      <c r="B87" t="s">
        <v>29</v>
      </c>
      <c r="C87" s="1">
        <v>44786</v>
      </c>
      <c r="D87" s="1">
        <v>44805</v>
      </c>
      <c r="E87" t="s">
        <v>39</v>
      </c>
      <c r="F87" t="s">
        <v>18</v>
      </c>
      <c r="G87">
        <v>451</v>
      </c>
      <c r="H87" s="8">
        <v>95.2</v>
      </c>
      <c r="I87" s="8">
        <v>90.07</v>
      </c>
      <c r="J87">
        <v>21</v>
      </c>
      <c r="K87" t="s">
        <v>15</v>
      </c>
      <c r="L87">
        <f t="shared" si="4"/>
        <v>19</v>
      </c>
      <c r="M87" t="str">
        <f t="shared" si="5"/>
        <v>Delayed</v>
      </c>
      <c r="N87" s="9">
        <f t="shared" si="6"/>
        <v>2313.6300000000042</v>
      </c>
      <c r="O87" t="str">
        <f t="shared" si="7"/>
        <v>Aug-2022</v>
      </c>
    </row>
    <row r="88" spans="1:15" x14ac:dyDescent="0.25">
      <c r="A88" t="s">
        <v>113</v>
      </c>
      <c r="B88" t="s">
        <v>23</v>
      </c>
      <c r="C88" s="1">
        <v>44894</v>
      </c>
      <c r="D88" s="1">
        <v>44909</v>
      </c>
      <c r="E88" t="s">
        <v>21</v>
      </c>
      <c r="F88" t="s">
        <v>35</v>
      </c>
      <c r="G88">
        <v>1629</v>
      </c>
      <c r="H88" s="8">
        <v>100.26</v>
      </c>
      <c r="I88" s="8">
        <v>86.44</v>
      </c>
      <c r="J88">
        <v>187</v>
      </c>
      <c r="K88" t="s">
        <v>27</v>
      </c>
      <c r="L88">
        <f t="shared" si="4"/>
        <v>15</v>
      </c>
      <c r="M88" t="str">
        <f t="shared" si="5"/>
        <v>Delayed</v>
      </c>
      <c r="N88" s="9">
        <f t="shared" si="6"/>
        <v>22512.780000000013</v>
      </c>
      <c r="O88" t="str">
        <f t="shared" si="7"/>
        <v>Nov-2022</v>
      </c>
    </row>
    <row r="89" spans="1:15" x14ac:dyDescent="0.25">
      <c r="A89" t="s">
        <v>114</v>
      </c>
      <c r="B89" t="s">
        <v>12</v>
      </c>
      <c r="C89" s="1">
        <v>44619</v>
      </c>
      <c r="D89" s="1">
        <v>44614</v>
      </c>
      <c r="E89" t="s">
        <v>13</v>
      </c>
      <c r="F89" t="s">
        <v>18</v>
      </c>
      <c r="G89">
        <v>211</v>
      </c>
      <c r="H89" s="8">
        <v>75.69</v>
      </c>
      <c r="I89" s="8">
        <v>65.400000000000006</v>
      </c>
      <c r="J89">
        <v>2</v>
      </c>
      <c r="K89" t="s">
        <v>15</v>
      </c>
      <c r="L89">
        <f t="shared" si="4"/>
        <v>-5</v>
      </c>
      <c r="M89" t="str">
        <f t="shared" si="5"/>
        <v>On Time</v>
      </c>
      <c r="N89" s="9">
        <f t="shared" si="6"/>
        <v>2171.1899999999982</v>
      </c>
      <c r="O89" t="str">
        <f t="shared" si="7"/>
        <v>Feb-2022</v>
      </c>
    </row>
    <row r="90" spans="1:15" x14ac:dyDescent="0.25">
      <c r="A90" t="s">
        <v>115</v>
      </c>
      <c r="B90" t="s">
        <v>20</v>
      </c>
      <c r="C90" s="1">
        <v>44594</v>
      </c>
      <c r="D90" s="1">
        <v>44610</v>
      </c>
      <c r="E90" t="s">
        <v>26</v>
      </c>
      <c r="F90" t="s">
        <v>18</v>
      </c>
      <c r="G90">
        <v>1045</v>
      </c>
      <c r="H90" s="8">
        <v>47.88</v>
      </c>
      <c r="I90" s="8">
        <v>44.65</v>
      </c>
      <c r="J90">
        <v>69</v>
      </c>
      <c r="K90" t="s">
        <v>15</v>
      </c>
      <c r="L90">
        <f t="shared" si="4"/>
        <v>16</v>
      </c>
      <c r="M90" t="str">
        <f t="shared" si="5"/>
        <v>Delayed</v>
      </c>
      <c r="N90" s="9">
        <f t="shared" si="6"/>
        <v>3375.350000000004</v>
      </c>
      <c r="O90" t="str">
        <f t="shared" si="7"/>
        <v>Feb-2022</v>
      </c>
    </row>
    <row r="91" spans="1:15" x14ac:dyDescent="0.25">
      <c r="A91" t="s">
        <v>116</v>
      </c>
      <c r="B91" t="s">
        <v>17</v>
      </c>
      <c r="C91" s="1">
        <v>44885</v>
      </c>
      <c r="D91" s="1">
        <v>44905</v>
      </c>
      <c r="E91" t="s">
        <v>21</v>
      </c>
      <c r="F91" t="s">
        <v>18</v>
      </c>
      <c r="G91">
        <v>319</v>
      </c>
      <c r="H91" s="8">
        <v>98.64</v>
      </c>
      <c r="I91" s="8">
        <v>89.15</v>
      </c>
      <c r="J91">
        <v>57</v>
      </c>
      <c r="K91" t="s">
        <v>15</v>
      </c>
      <c r="L91">
        <f t="shared" si="4"/>
        <v>20</v>
      </c>
      <c r="M91" t="str">
        <f t="shared" si="5"/>
        <v>Delayed</v>
      </c>
      <c r="N91" s="9">
        <f t="shared" si="6"/>
        <v>3027.3099999999986</v>
      </c>
      <c r="O91" t="str">
        <f t="shared" si="7"/>
        <v>Nov-2022</v>
      </c>
    </row>
    <row r="92" spans="1:15" x14ac:dyDescent="0.25">
      <c r="A92" t="s">
        <v>117</v>
      </c>
      <c r="B92" t="s">
        <v>29</v>
      </c>
      <c r="C92" s="1">
        <v>44972</v>
      </c>
      <c r="D92" s="1">
        <v>44986</v>
      </c>
      <c r="E92" t="s">
        <v>13</v>
      </c>
      <c r="F92" t="s">
        <v>33</v>
      </c>
      <c r="G92">
        <v>1936</v>
      </c>
      <c r="H92" s="8">
        <v>93.66</v>
      </c>
      <c r="I92" s="8">
        <v>92.24</v>
      </c>
      <c r="J92">
        <v>58</v>
      </c>
      <c r="K92" t="s">
        <v>15</v>
      </c>
      <c r="L92">
        <f t="shared" si="4"/>
        <v>14</v>
      </c>
      <c r="M92" t="str">
        <f t="shared" si="5"/>
        <v>Delayed</v>
      </c>
      <c r="N92" s="9">
        <f t="shared" si="6"/>
        <v>2749.1200000000035</v>
      </c>
      <c r="O92" t="str">
        <f t="shared" si="7"/>
        <v>Feb-2023</v>
      </c>
    </row>
    <row r="93" spans="1:15" x14ac:dyDescent="0.25">
      <c r="A93" t="s">
        <v>118</v>
      </c>
      <c r="B93" t="s">
        <v>17</v>
      </c>
      <c r="C93" s="1">
        <v>44836</v>
      </c>
      <c r="D93" s="1">
        <v>44856</v>
      </c>
      <c r="E93" t="s">
        <v>21</v>
      </c>
      <c r="F93" t="s">
        <v>14</v>
      </c>
      <c r="G93">
        <v>865</v>
      </c>
      <c r="H93" s="8">
        <v>14.7</v>
      </c>
      <c r="I93" s="8">
        <v>13.14</v>
      </c>
      <c r="J93">
        <v>135</v>
      </c>
      <c r="K93" t="s">
        <v>27</v>
      </c>
      <c r="L93">
        <f t="shared" si="4"/>
        <v>20</v>
      </c>
      <c r="M93" t="str">
        <f t="shared" si="5"/>
        <v>Delayed</v>
      </c>
      <c r="N93" s="9">
        <f t="shared" si="6"/>
        <v>1349.399999999999</v>
      </c>
      <c r="O93" t="str">
        <f t="shared" si="7"/>
        <v>Oct-2022</v>
      </c>
    </row>
    <row r="94" spans="1:15" x14ac:dyDescent="0.25">
      <c r="A94" t="s">
        <v>119</v>
      </c>
      <c r="B94" t="s">
        <v>29</v>
      </c>
      <c r="C94" s="1">
        <v>44629</v>
      </c>
      <c r="D94" s="1">
        <v>44632</v>
      </c>
      <c r="E94" t="s">
        <v>39</v>
      </c>
      <c r="F94" t="s">
        <v>18</v>
      </c>
      <c r="G94">
        <v>1344</v>
      </c>
      <c r="H94" s="8">
        <v>12.5</v>
      </c>
      <c r="I94" s="8">
        <v>10.87</v>
      </c>
      <c r="J94">
        <v>44</v>
      </c>
      <c r="K94" t="s">
        <v>15</v>
      </c>
      <c r="L94">
        <f t="shared" si="4"/>
        <v>3</v>
      </c>
      <c r="M94" t="str">
        <f t="shared" si="5"/>
        <v>On Time</v>
      </c>
      <c r="N94" s="9">
        <f t="shared" si="6"/>
        <v>2190.7200000000012</v>
      </c>
      <c r="O94" t="str">
        <f t="shared" si="7"/>
        <v>Mar-2022</v>
      </c>
    </row>
    <row r="95" spans="1:15" x14ac:dyDescent="0.25">
      <c r="A95" t="s">
        <v>120</v>
      </c>
      <c r="B95" t="s">
        <v>17</v>
      </c>
      <c r="C95" s="1">
        <v>44778</v>
      </c>
      <c r="D95" s="1">
        <v>44797</v>
      </c>
      <c r="E95" t="s">
        <v>26</v>
      </c>
      <c r="F95" t="s">
        <v>35</v>
      </c>
      <c r="G95">
        <v>505</v>
      </c>
      <c r="H95" s="8">
        <v>45.42</v>
      </c>
      <c r="I95" s="8">
        <v>40.369999999999997</v>
      </c>
      <c r="J95">
        <v>62</v>
      </c>
      <c r="K95" t="s">
        <v>15</v>
      </c>
      <c r="L95">
        <f t="shared" si="4"/>
        <v>19</v>
      </c>
      <c r="M95" t="str">
        <f t="shared" si="5"/>
        <v>Delayed</v>
      </c>
      <c r="N95" s="9">
        <f t="shared" si="6"/>
        <v>2550.2500000000023</v>
      </c>
      <c r="O95" t="str">
        <f t="shared" si="7"/>
        <v>Aug-2022</v>
      </c>
    </row>
    <row r="96" spans="1:15" x14ac:dyDescent="0.25">
      <c r="A96" t="s">
        <v>121</v>
      </c>
      <c r="B96" t="s">
        <v>23</v>
      </c>
      <c r="C96" s="1">
        <v>45142</v>
      </c>
      <c r="D96" s="1">
        <v>45143</v>
      </c>
      <c r="E96" t="s">
        <v>24</v>
      </c>
      <c r="F96" t="s">
        <v>18</v>
      </c>
      <c r="G96">
        <v>1535</v>
      </c>
      <c r="H96" s="8">
        <v>90.83</v>
      </c>
      <c r="I96" s="8">
        <v>78.28</v>
      </c>
      <c r="J96">
        <v>151</v>
      </c>
      <c r="K96" t="s">
        <v>27</v>
      </c>
      <c r="L96">
        <f t="shared" si="4"/>
        <v>1</v>
      </c>
      <c r="M96" t="str">
        <f t="shared" si="5"/>
        <v>On Time</v>
      </c>
      <c r="N96" s="9">
        <f t="shared" si="6"/>
        <v>19264.249999999996</v>
      </c>
      <c r="O96" t="str">
        <f t="shared" si="7"/>
        <v>Aug-2023</v>
      </c>
    </row>
    <row r="97" spans="1:15" x14ac:dyDescent="0.25">
      <c r="A97" t="s">
        <v>122</v>
      </c>
      <c r="B97" t="s">
        <v>17</v>
      </c>
      <c r="C97" s="1">
        <v>44779</v>
      </c>
      <c r="D97" s="1">
        <v>44788</v>
      </c>
      <c r="E97" t="s">
        <v>26</v>
      </c>
      <c r="F97" t="s">
        <v>35</v>
      </c>
      <c r="G97">
        <v>1325</v>
      </c>
      <c r="H97" s="8">
        <v>24.36</v>
      </c>
      <c r="I97" s="8">
        <v>22.75</v>
      </c>
      <c r="J97">
        <v>206</v>
      </c>
      <c r="K97" t="s">
        <v>15</v>
      </c>
      <c r="L97">
        <f t="shared" si="4"/>
        <v>9</v>
      </c>
      <c r="M97" t="str">
        <f t="shared" si="5"/>
        <v>Delayed</v>
      </c>
      <c r="N97" s="9">
        <f t="shared" si="6"/>
        <v>2133.2499999999991</v>
      </c>
      <c r="O97" t="str">
        <f t="shared" si="7"/>
        <v>Aug-2022</v>
      </c>
    </row>
    <row r="98" spans="1:15" x14ac:dyDescent="0.25">
      <c r="A98" t="s">
        <v>123</v>
      </c>
      <c r="B98" t="s">
        <v>20</v>
      </c>
      <c r="C98" s="1">
        <v>45233</v>
      </c>
      <c r="D98" s="1">
        <v>45239</v>
      </c>
      <c r="E98" t="s">
        <v>26</v>
      </c>
      <c r="F98" t="s">
        <v>18</v>
      </c>
      <c r="G98">
        <v>1066</v>
      </c>
      <c r="H98" s="8">
        <v>70.45</v>
      </c>
      <c r="I98" s="8">
        <v>65.88</v>
      </c>
      <c r="J98">
        <v>56</v>
      </c>
      <c r="K98" t="s">
        <v>27</v>
      </c>
      <c r="L98">
        <f t="shared" si="4"/>
        <v>6</v>
      </c>
      <c r="M98" t="str">
        <f t="shared" si="5"/>
        <v>On Time</v>
      </c>
      <c r="N98" s="9">
        <f t="shared" si="6"/>
        <v>4871.6200000000081</v>
      </c>
      <c r="O98" t="str">
        <f t="shared" si="7"/>
        <v>Nov-2023</v>
      </c>
    </row>
    <row r="99" spans="1:15" x14ac:dyDescent="0.25">
      <c r="A99" t="s">
        <v>124</v>
      </c>
      <c r="B99" t="s">
        <v>23</v>
      </c>
      <c r="C99" s="1">
        <v>45073</v>
      </c>
      <c r="D99" s="1">
        <v>45088</v>
      </c>
      <c r="E99" t="s">
        <v>26</v>
      </c>
      <c r="F99" t="s">
        <v>18</v>
      </c>
      <c r="G99">
        <v>1775</v>
      </c>
      <c r="H99" s="8">
        <v>47.82</v>
      </c>
      <c r="I99" s="8">
        <v>45.86</v>
      </c>
      <c r="J99">
        <v>180</v>
      </c>
      <c r="K99" t="s">
        <v>15</v>
      </c>
      <c r="L99">
        <f t="shared" si="4"/>
        <v>15</v>
      </c>
      <c r="M99" t="str">
        <f t="shared" si="5"/>
        <v>Delayed</v>
      </c>
      <c r="N99" s="9">
        <f t="shared" si="6"/>
        <v>3479.0000000000014</v>
      </c>
      <c r="O99" t="str">
        <f t="shared" si="7"/>
        <v>May-2023</v>
      </c>
    </row>
    <row r="100" spans="1:15" x14ac:dyDescent="0.25">
      <c r="A100" t="s">
        <v>125</v>
      </c>
      <c r="B100" t="s">
        <v>23</v>
      </c>
      <c r="C100" s="1">
        <v>45220</v>
      </c>
      <c r="D100" s="1">
        <v>45239</v>
      </c>
      <c r="E100" t="s">
        <v>39</v>
      </c>
      <c r="F100" t="s">
        <v>18</v>
      </c>
      <c r="G100">
        <v>1798</v>
      </c>
      <c r="H100" s="8">
        <v>94.8</v>
      </c>
      <c r="I100" s="8">
        <v>91.83</v>
      </c>
      <c r="K100" t="s">
        <v>15</v>
      </c>
      <c r="L100">
        <f t="shared" si="4"/>
        <v>19</v>
      </c>
      <c r="M100" t="str">
        <f t="shared" si="5"/>
        <v>Delayed</v>
      </c>
      <c r="N100" s="9">
        <f t="shared" si="6"/>
        <v>5340.0599999999977</v>
      </c>
      <c r="O100" t="str">
        <f t="shared" si="7"/>
        <v>Oct-2023</v>
      </c>
    </row>
    <row r="101" spans="1:15" x14ac:dyDescent="0.25">
      <c r="A101" t="s">
        <v>126</v>
      </c>
      <c r="B101" t="s">
        <v>12</v>
      </c>
      <c r="C101" s="1">
        <v>45031</v>
      </c>
      <c r="D101" s="1">
        <v>45047</v>
      </c>
      <c r="E101" t="s">
        <v>21</v>
      </c>
      <c r="F101" t="s">
        <v>18</v>
      </c>
      <c r="G101">
        <v>769</v>
      </c>
      <c r="H101" s="8">
        <v>91.86</v>
      </c>
      <c r="I101" s="8">
        <v>86.55</v>
      </c>
      <c r="J101">
        <v>17</v>
      </c>
      <c r="K101" t="s">
        <v>15</v>
      </c>
      <c r="L101">
        <f t="shared" si="4"/>
        <v>16</v>
      </c>
      <c r="M101" t="str">
        <f t="shared" si="5"/>
        <v>Delayed</v>
      </c>
      <c r="N101" s="9">
        <f t="shared" si="6"/>
        <v>4083.3900000000017</v>
      </c>
      <c r="O101" t="str">
        <f t="shared" si="7"/>
        <v>Apr-2023</v>
      </c>
    </row>
    <row r="102" spans="1:15" x14ac:dyDescent="0.25">
      <c r="A102" t="s">
        <v>127</v>
      </c>
      <c r="B102" t="s">
        <v>17</v>
      </c>
      <c r="C102" s="1">
        <v>44833</v>
      </c>
      <c r="D102" s="1">
        <v>44847</v>
      </c>
      <c r="E102" t="s">
        <v>24</v>
      </c>
      <c r="F102" t="s">
        <v>18</v>
      </c>
      <c r="G102">
        <v>387</v>
      </c>
      <c r="H102" s="8">
        <v>49.23</v>
      </c>
      <c r="I102" s="8">
        <v>45.41</v>
      </c>
      <c r="J102">
        <v>61</v>
      </c>
      <c r="K102" t="s">
        <v>15</v>
      </c>
      <c r="L102">
        <f t="shared" si="4"/>
        <v>14</v>
      </c>
      <c r="M102" t="str">
        <f t="shared" si="5"/>
        <v>Delayed</v>
      </c>
      <c r="N102" s="9">
        <f t="shared" si="6"/>
        <v>1478.3400000000001</v>
      </c>
      <c r="O102" t="str">
        <f t="shared" si="7"/>
        <v>Sep-2022</v>
      </c>
    </row>
    <row r="103" spans="1:15" x14ac:dyDescent="0.25">
      <c r="A103" t="s">
        <v>128</v>
      </c>
      <c r="B103" t="s">
        <v>29</v>
      </c>
      <c r="C103" s="1">
        <v>44704</v>
      </c>
      <c r="D103" s="1">
        <v>44708</v>
      </c>
      <c r="E103" t="s">
        <v>21</v>
      </c>
      <c r="F103" t="s">
        <v>18</v>
      </c>
      <c r="G103">
        <v>928</v>
      </c>
      <c r="H103" s="8">
        <v>35.299999999999997</v>
      </c>
      <c r="I103" s="8">
        <v>32.520000000000003</v>
      </c>
      <c r="J103">
        <v>26</v>
      </c>
      <c r="K103" t="s">
        <v>15</v>
      </c>
      <c r="L103">
        <f t="shared" si="4"/>
        <v>4</v>
      </c>
      <c r="M103" t="str">
        <f t="shared" si="5"/>
        <v>On Time</v>
      </c>
      <c r="N103" s="9">
        <f t="shared" si="6"/>
        <v>2579.8399999999947</v>
      </c>
      <c r="O103" t="str">
        <f t="shared" si="7"/>
        <v>May-2022</v>
      </c>
    </row>
    <row r="104" spans="1:15" x14ac:dyDescent="0.25">
      <c r="A104" t="s">
        <v>129</v>
      </c>
      <c r="B104" t="s">
        <v>12</v>
      </c>
      <c r="C104" s="1">
        <v>44814</v>
      </c>
      <c r="D104" s="1">
        <v>44825</v>
      </c>
      <c r="E104" t="s">
        <v>24</v>
      </c>
      <c r="F104" t="s">
        <v>33</v>
      </c>
      <c r="G104">
        <v>1126</v>
      </c>
      <c r="H104" s="8">
        <v>15.68</v>
      </c>
      <c r="I104" s="8">
        <v>14.97</v>
      </c>
      <c r="J104">
        <v>27</v>
      </c>
      <c r="K104" t="s">
        <v>15</v>
      </c>
      <c r="L104">
        <f t="shared" si="4"/>
        <v>11</v>
      </c>
      <c r="M104" t="str">
        <f t="shared" si="5"/>
        <v>Delayed</v>
      </c>
      <c r="N104" s="9">
        <f t="shared" si="6"/>
        <v>799.45999999999901</v>
      </c>
      <c r="O104" t="str">
        <f t="shared" si="7"/>
        <v>Sep-2022</v>
      </c>
    </row>
    <row r="105" spans="1:15" x14ac:dyDescent="0.25">
      <c r="A105" t="s">
        <v>130</v>
      </c>
      <c r="B105" t="s">
        <v>23</v>
      </c>
      <c r="C105" s="1">
        <v>45136</v>
      </c>
      <c r="D105" s="1">
        <v>45152</v>
      </c>
      <c r="E105" t="s">
        <v>26</v>
      </c>
      <c r="F105" t="s">
        <v>14</v>
      </c>
      <c r="G105">
        <v>841</v>
      </c>
      <c r="H105" s="8">
        <v>95.73</v>
      </c>
      <c r="I105" s="8">
        <v>85.33</v>
      </c>
      <c r="J105">
        <v>81</v>
      </c>
      <c r="K105" t="s">
        <v>15</v>
      </c>
      <c r="L105">
        <f t="shared" si="4"/>
        <v>16</v>
      </c>
      <c r="M105" t="str">
        <f t="shared" si="5"/>
        <v>Delayed</v>
      </c>
      <c r="N105" s="9">
        <f t="shared" si="6"/>
        <v>8746.4000000000051</v>
      </c>
      <c r="O105" t="str">
        <f t="shared" si="7"/>
        <v>Jul-2023</v>
      </c>
    </row>
    <row r="106" spans="1:15" x14ac:dyDescent="0.25">
      <c r="A106" t="s">
        <v>131</v>
      </c>
      <c r="B106" t="s">
        <v>23</v>
      </c>
      <c r="C106" s="1">
        <v>45113</v>
      </c>
      <c r="D106" s="1">
        <v>45126</v>
      </c>
      <c r="E106" t="s">
        <v>39</v>
      </c>
      <c r="F106" t="s">
        <v>18</v>
      </c>
      <c r="G106">
        <v>1995</v>
      </c>
      <c r="H106" s="8">
        <v>90.65</v>
      </c>
      <c r="I106" s="8">
        <v>77.75</v>
      </c>
      <c r="J106">
        <v>206</v>
      </c>
      <c r="K106" t="s">
        <v>15</v>
      </c>
      <c r="L106">
        <f t="shared" si="4"/>
        <v>13</v>
      </c>
      <c r="M106" t="str">
        <f t="shared" si="5"/>
        <v>Delayed</v>
      </c>
      <c r="N106" s="9">
        <f t="shared" si="6"/>
        <v>25735.500000000011</v>
      </c>
      <c r="O106" t="str">
        <f t="shared" si="7"/>
        <v>Jul-2023</v>
      </c>
    </row>
    <row r="107" spans="1:15" x14ac:dyDescent="0.25">
      <c r="A107" t="s">
        <v>132</v>
      </c>
      <c r="B107" t="s">
        <v>12</v>
      </c>
      <c r="C107" s="1">
        <v>44831</v>
      </c>
      <c r="D107" s="1">
        <v>44849</v>
      </c>
      <c r="E107" t="s">
        <v>26</v>
      </c>
      <c r="F107" t="s">
        <v>18</v>
      </c>
      <c r="G107">
        <v>266</v>
      </c>
      <c r="H107" s="8">
        <v>103.97</v>
      </c>
      <c r="I107" s="8">
        <v>101.44</v>
      </c>
      <c r="J107">
        <v>6</v>
      </c>
      <c r="K107" t="s">
        <v>15</v>
      </c>
      <c r="L107">
        <f t="shared" si="4"/>
        <v>18</v>
      </c>
      <c r="M107" t="str">
        <f t="shared" si="5"/>
        <v>Delayed</v>
      </c>
      <c r="N107" s="9">
        <f t="shared" si="6"/>
        <v>672.98000000000025</v>
      </c>
      <c r="O107" t="str">
        <f t="shared" si="7"/>
        <v>Sep-2022</v>
      </c>
    </row>
    <row r="108" spans="1:15" x14ac:dyDescent="0.25">
      <c r="A108" t="s">
        <v>133</v>
      </c>
      <c r="B108" t="s">
        <v>12</v>
      </c>
      <c r="C108" s="1">
        <v>45160</v>
      </c>
      <c r="D108" s="1">
        <v>45163</v>
      </c>
      <c r="E108" t="s">
        <v>26</v>
      </c>
      <c r="F108" t="s">
        <v>14</v>
      </c>
      <c r="G108">
        <v>813</v>
      </c>
      <c r="H108" s="8">
        <v>109.17</v>
      </c>
      <c r="I108" s="8">
        <v>107.39</v>
      </c>
      <c r="J108">
        <v>14</v>
      </c>
      <c r="K108" t="s">
        <v>15</v>
      </c>
      <c r="L108">
        <f t="shared" si="4"/>
        <v>3</v>
      </c>
      <c r="M108" t="str">
        <f t="shared" si="5"/>
        <v>On Time</v>
      </c>
      <c r="N108" s="9">
        <f t="shared" si="6"/>
        <v>1447.140000000001</v>
      </c>
      <c r="O108" t="str">
        <f t="shared" si="7"/>
        <v>Aug-2023</v>
      </c>
    </row>
    <row r="109" spans="1:15" x14ac:dyDescent="0.25">
      <c r="A109" t="s">
        <v>134</v>
      </c>
      <c r="B109" t="s">
        <v>29</v>
      </c>
      <c r="C109" s="1">
        <v>45000</v>
      </c>
      <c r="D109" s="1">
        <v>45011</v>
      </c>
      <c r="E109" t="s">
        <v>39</v>
      </c>
      <c r="F109" t="s">
        <v>18</v>
      </c>
      <c r="G109">
        <v>237</v>
      </c>
      <c r="H109" s="8">
        <v>64.19</v>
      </c>
      <c r="I109" s="8">
        <v>59.01</v>
      </c>
      <c r="J109">
        <v>7</v>
      </c>
      <c r="K109" t="s">
        <v>15</v>
      </c>
      <c r="L109">
        <f t="shared" si="4"/>
        <v>11</v>
      </c>
      <c r="M109" t="str">
        <f t="shared" si="5"/>
        <v>Delayed</v>
      </c>
      <c r="N109" s="9">
        <f t="shared" si="6"/>
        <v>1227.6599999999999</v>
      </c>
      <c r="O109" t="str">
        <f t="shared" si="7"/>
        <v>Mar-2023</v>
      </c>
    </row>
    <row r="110" spans="1:15" x14ac:dyDescent="0.25">
      <c r="A110" t="s">
        <v>135</v>
      </c>
      <c r="B110" t="s">
        <v>12</v>
      </c>
      <c r="C110" s="1">
        <v>45159</v>
      </c>
      <c r="D110" s="1">
        <v>45172</v>
      </c>
      <c r="E110" t="s">
        <v>13</v>
      </c>
      <c r="F110" t="s">
        <v>14</v>
      </c>
      <c r="G110">
        <v>429</v>
      </c>
      <c r="H110" s="8">
        <v>86.73</v>
      </c>
      <c r="I110" s="8">
        <v>75.09</v>
      </c>
      <c r="J110">
        <v>9</v>
      </c>
      <c r="K110" t="s">
        <v>15</v>
      </c>
      <c r="L110">
        <f t="shared" si="4"/>
        <v>13</v>
      </c>
      <c r="M110" t="str">
        <f t="shared" si="5"/>
        <v>Delayed</v>
      </c>
      <c r="N110" s="9">
        <f t="shared" si="6"/>
        <v>4993.5600000000004</v>
      </c>
      <c r="O110" t="str">
        <f t="shared" si="7"/>
        <v>Aug-2023</v>
      </c>
    </row>
    <row r="111" spans="1:15" x14ac:dyDescent="0.25">
      <c r="A111" t="s">
        <v>136</v>
      </c>
      <c r="B111" t="s">
        <v>17</v>
      </c>
      <c r="C111" s="1">
        <v>44970</v>
      </c>
      <c r="D111" s="1">
        <v>44971</v>
      </c>
      <c r="E111" t="s">
        <v>24</v>
      </c>
      <c r="F111" t="s">
        <v>18</v>
      </c>
      <c r="G111">
        <v>542</v>
      </c>
      <c r="H111" s="8">
        <v>101.21</v>
      </c>
      <c r="I111" s="8">
        <v>93.11</v>
      </c>
      <c r="J111">
        <v>78</v>
      </c>
      <c r="K111" t="s">
        <v>27</v>
      </c>
      <c r="L111">
        <f t="shared" si="4"/>
        <v>1</v>
      </c>
      <c r="M111" t="str">
        <f t="shared" si="5"/>
        <v>On Time</v>
      </c>
      <c r="N111" s="9">
        <f t="shared" si="6"/>
        <v>4390.1999999999971</v>
      </c>
      <c r="O111" t="str">
        <f t="shared" si="7"/>
        <v>Feb-2023</v>
      </c>
    </row>
    <row r="112" spans="1:15" x14ac:dyDescent="0.25">
      <c r="A112" t="s">
        <v>137</v>
      </c>
      <c r="B112" t="s">
        <v>29</v>
      </c>
      <c r="C112" s="1">
        <v>44932</v>
      </c>
      <c r="D112" s="1">
        <v>44950</v>
      </c>
      <c r="E112" t="s">
        <v>39</v>
      </c>
      <c r="F112" t="s">
        <v>18</v>
      </c>
      <c r="G112">
        <v>1114</v>
      </c>
      <c r="H112" s="8">
        <v>91.66</v>
      </c>
      <c r="I112" s="8">
        <v>85.53</v>
      </c>
      <c r="J112">
        <v>35</v>
      </c>
      <c r="K112" t="s">
        <v>15</v>
      </c>
      <c r="L112">
        <f t="shared" si="4"/>
        <v>18</v>
      </c>
      <c r="M112" t="str">
        <f t="shared" si="5"/>
        <v>Delayed</v>
      </c>
      <c r="N112" s="9">
        <f t="shared" si="6"/>
        <v>6828.8199999999952</v>
      </c>
      <c r="O112" t="str">
        <f t="shared" si="7"/>
        <v>Jan-2023</v>
      </c>
    </row>
    <row r="113" spans="1:15" x14ac:dyDescent="0.25">
      <c r="A113" t="s">
        <v>138</v>
      </c>
      <c r="B113" t="s">
        <v>12</v>
      </c>
      <c r="C113" s="1">
        <v>44786</v>
      </c>
      <c r="D113" s="1">
        <v>44788</v>
      </c>
      <c r="E113" t="s">
        <v>21</v>
      </c>
      <c r="F113" t="s">
        <v>18</v>
      </c>
      <c r="G113">
        <v>1230</v>
      </c>
      <c r="H113" s="8">
        <v>33.39</v>
      </c>
      <c r="I113" s="8">
        <v>30.85</v>
      </c>
      <c r="J113">
        <v>26</v>
      </c>
      <c r="K113" t="s">
        <v>15</v>
      </c>
      <c r="L113">
        <f t="shared" si="4"/>
        <v>2</v>
      </c>
      <c r="M113" t="str">
        <f t="shared" si="5"/>
        <v>On Time</v>
      </c>
      <c r="N113" s="9">
        <f t="shared" si="6"/>
        <v>3124.1999999999989</v>
      </c>
      <c r="O113" t="str">
        <f t="shared" si="7"/>
        <v>Aug-2022</v>
      </c>
    </row>
    <row r="114" spans="1:15" x14ac:dyDescent="0.25">
      <c r="A114" t="s">
        <v>139</v>
      </c>
      <c r="B114" t="s">
        <v>23</v>
      </c>
      <c r="C114" s="1">
        <v>44703</v>
      </c>
      <c r="D114" s="1">
        <v>44715</v>
      </c>
      <c r="E114" t="s">
        <v>21</v>
      </c>
      <c r="F114" t="s">
        <v>18</v>
      </c>
      <c r="G114">
        <v>64</v>
      </c>
      <c r="H114" s="8">
        <v>51.56</v>
      </c>
      <c r="I114" s="8">
        <v>50.88</v>
      </c>
      <c r="J114">
        <v>5</v>
      </c>
      <c r="K114" t="s">
        <v>15</v>
      </c>
      <c r="L114">
        <f t="shared" ref="L114:L171" si="8">D114-C114</f>
        <v>12</v>
      </c>
      <c r="M114" t="str">
        <f t="shared" si="5"/>
        <v>Delayed</v>
      </c>
      <c r="N114" s="9">
        <f t="shared" si="6"/>
        <v>43.519999999999982</v>
      </c>
      <c r="O114" t="str">
        <f t="shared" si="7"/>
        <v>May-2022</v>
      </c>
    </row>
    <row r="115" spans="1:15" x14ac:dyDescent="0.25">
      <c r="A115" t="s">
        <v>140</v>
      </c>
      <c r="B115" t="s">
        <v>12</v>
      </c>
      <c r="C115" s="1">
        <v>45083</v>
      </c>
      <c r="D115" s="1">
        <v>45099</v>
      </c>
      <c r="E115" t="s">
        <v>21</v>
      </c>
      <c r="F115" t="s">
        <v>18</v>
      </c>
      <c r="G115">
        <v>1886</v>
      </c>
      <c r="H115" s="8">
        <v>23.46</v>
      </c>
      <c r="I115" s="8">
        <v>23.18</v>
      </c>
      <c r="K115" t="s">
        <v>15</v>
      </c>
      <c r="L115">
        <f t="shared" si="8"/>
        <v>16</v>
      </c>
      <c r="M115" t="str">
        <f t="shared" si="5"/>
        <v>Delayed</v>
      </c>
      <c r="N115" s="9">
        <f t="shared" si="6"/>
        <v>528.0800000000022</v>
      </c>
      <c r="O115" t="str">
        <f t="shared" si="7"/>
        <v>Jun-2023</v>
      </c>
    </row>
    <row r="116" spans="1:15" x14ac:dyDescent="0.25">
      <c r="A116" t="s">
        <v>141</v>
      </c>
      <c r="B116" t="s">
        <v>17</v>
      </c>
      <c r="C116" s="1">
        <v>45067</v>
      </c>
      <c r="D116" s="1">
        <v>45069</v>
      </c>
      <c r="E116" t="s">
        <v>13</v>
      </c>
      <c r="F116" t="s">
        <v>18</v>
      </c>
      <c r="G116">
        <v>114</v>
      </c>
      <c r="H116" s="8">
        <v>103.53</v>
      </c>
      <c r="I116" s="8">
        <v>101.54</v>
      </c>
      <c r="J116">
        <v>14</v>
      </c>
      <c r="K116" t="s">
        <v>15</v>
      </c>
      <c r="L116">
        <f t="shared" si="8"/>
        <v>2</v>
      </c>
      <c r="M116" t="str">
        <f t="shared" si="5"/>
        <v>On Time</v>
      </c>
      <c r="N116" s="9">
        <f t="shared" si="6"/>
        <v>226.85999999999942</v>
      </c>
      <c r="O116" t="str">
        <f t="shared" si="7"/>
        <v>May-2023</v>
      </c>
    </row>
    <row r="117" spans="1:15" x14ac:dyDescent="0.25">
      <c r="A117" t="s">
        <v>142</v>
      </c>
      <c r="B117" t="s">
        <v>17</v>
      </c>
      <c r="C117" s="1">
        <v>44655</v>
      </c>
      <c r="D117" s="1">
        <v>44673</v>
      </c>
      <c r="E117" t="s">
        <v>39</v>
      </c>
      <c r="F117" t="s">
        <v>14</v>
      </c>
      <c r="G117">
        <v>1930</v>
      </c>
      <c r="H117" s="8">
        <v>65.52</v>
      </c>
      <c r="I117" s="8">
        <v>56.9</v>
      </c>
      <c r="J117">
        <v>282</v>
      </c>
      <c r="K117" t="s">
        <v>15</v>
      </c>
      <c r="L117">
        <f t="shared" si="8"/>
        <v>18</v>
      </c>
      <c r="M117" t="str">
        <f t="shared" si="5"/>
        <v>Delayed</v>
      </c>
      <c r="N117" s="9">
        <f t="shared" si="6"/>
        <v>16636.599999999995</v>
      </c>
      <c r="O117" t="str">
        <f t="shared" si="7"/>
        <v>Apr-2022</v>
      </c>
    </row>
    <row r="118" spans="1:15" x14ac:dyDescent="0.25">
      <c r="A118" t="s">
        <v>143</v>
      </c>
      <c r="B118" t="s">
        <v>23</v>
      </c>
      <c r="C118" s="1">
        <v>44610</v>
      </c>
      <c r="D118" s="1">
        <v>44620</v>
      </c>
      <c r="E118" t="s">
        <v>13</v>
      </c>
      <c r="F118" t="s">
        <v>35</v>
      </c>
      <c r="G118">
        <v>1912</v>
      </c>
      <c r="H118" s="8">
        <v>30.73</v>
      </c>
      <c r="I118" s="8">
        <v>29.82</v>
      </c>
      <c r="J118">
        <v>191</v>
      </c>
      <c r="K118" t="s">
        <v>15</v>
      </c>
      <c r="L118">
        <f t="shared" si="8"/>
        <v>10</v>
      </c>
      <c r="M118" t="str">
        <f t="shared" si="5"/>
        <v>Delayed</v>
      </c>
      <c r="N118" s="9">
        <f t="shared" si="6"/>
        <v>1739.9200000000003</v>
      </c>
      <c r="O118" t="str">
        <f t="shared" si="7"/>
        <v>Feb-2022</v>
      </c>
    </row>
    <row r="119" spans="1:15" x14ac:dyDescent="0.25">
      <c r="A119" t="s">
        <v>144</v>
      </c>
      <c r="B119" t="s">
        <v>29</v>
      </c>
      <c r="C119" s="1">
        <v>44674</v>
      </c>
      <c r="D119" s="1">
        <v>44690</v>
      </c>
      <c r="E119" t="s">
        <v>21</v>
      </c>
      <c r="F119" t="s">
        <v>18</v>
      </c>
      <c r="G119">
        <v>570</v>
      </c>
      <c r="H119" s="8">
        <v>71.510000000000005</v>
      </c>
      <c r="I119" s="8">
        <v>66.47</v>
      </c>
      <c r="K119" t="s">
        <v>15</v>
      </c>
      <c r="L119">
        <f t="shared" si="8"/>
        <v>16</v>
      </c>
      <c r="M119" t="str">
        <f t="shared" si="5"/>
        <v>Delayed</v>
      </c>
      <c r="N119" s="9">
        <f t="shared" si="6"/>
        <v>2872.8000000000034</v>
      </c>
      <c r="O119" t="str">
        <f t="shared" si="7"/>
        <v>Apr-2022</v>
      </c>
    </row>
    <row r="120" spans="1:15" x14ac:dyDescent="0.25">
      <c r="A120" t="s">
        <v>145</v>
      </c>
      <c r="B120" t="s">
        <v>23</v>
      </c>
      <c r="C120" s="1">
        <v>44718</v>
      </c>
      <c r="D120" s="1">
        <v>44738</v>
      </c>
      <c r="E120" t="s">
        <v>26</v>
      </c>
      <c r="F120" t="s">
        <v>18</v>
      </c>
      <c r="G120">
        <v>1417</v>
      </c>
      <c r="H120" s="8">
        <v>67.27</v>
      </c>
      <c r="I120" s="8">
        <v>60.62</v>
      </c>
      <c r="K120" t="s">
        <v>15</v>
      </c>
      <c r="L120">
        <f t="shared" si="8"/>
        <v>20</v>
      </c>
      <c r="M120" t="str">
        <f t="shared" si="5"/>
        <v>Delayed</v>
      </c>
      <c r="N120" s="9">
        <f t="shared" si="6"/>
        <v>9423.0499999999975</v>
      </c>
      <c r="O120" t="str">
        <f t="shared" si="7"/>
        <v>Jun-2022</v>
      </c>
    </row>
    <row r="121" spans="1:15" x14ac:dyDescent="0.25">
      <c r="A121" t="s">
        <v>146</v>
      </c>
      <c r="B121" t="s">
        <v>12</v>
      </c>
      <c r="C121" s="1">
        <v>45204</v>
      </c>
      <c r="D121" s="1">
        <v>45210</v>
      </c>
      <c r="E121" t="s">
        <v>26</v>
      </c>
      <c r="F121" t="s">
        <v>18</v>
      </c>
      <c r="G121">
        <v>1202</v>
      </c>
      <c r="H121" s="8">
        <v>46.67</v>
      </c>
      <c r="I121" s="8">
        <v>44.13</v>
      </c>
      <c r="J121">
        <v>21</v>
      </c>
      <c r="K121" t="s">
        <v>27</v>
      </c>
      <c r="L121">
        <f t="shared" si="8"/>
        <v>6</v>
      </c>
      <c r="M121" t="str">
        <f t="shared" si="5"/>
        <v>On Time</v>
      </c>
      <c r="N121" s="9">
        <f t="shared" si="6"/>
        <v>3053.079999999999</v>
      </c>
      <c r="O121" t="str">
        <f t="shared" si="7"/>
        <v>Oct-2023</v>
      </c>
    </row>
    <row r="122" spans="1:15" x14ac:dyDescent="0.25">
      <c r="A122" t="s">
        <v>147</v>
      </c>
      <c r="B122" t="s">
        <v>23</v>
      </c>
      <c r="C122" s="1">
        <v>44725</v>
      </c>
      <c r="D122" s="1">
        <v>44726</v>
      </c>
      <c r="E122" t="s">
        <v>13</v>
      </c>
      <c r="F122" t="s">
        <v>18</v>
      </c>
      <c r="G122">
        <v>697</v>
      </c>
      <c r="H122" s="8">
        <v>20.73</v>
      </c>
      <c r="I122" s="8">
        <v>19.829999999999998</v>
      </c>
      <c r="J122">
        <v>78</v>
      </c>
      <c r="K122" t="s">
        <v>27</v>
      </c>
      <c r="L122">
        <f t="shared" si="8"/>
        <v>1</v>
      </c>
      <c r="M122" t="str">
        <f t="shared" si="5"/>
        <v>On Time</v>
      </c>
      <c r="N122" s="9">
        <f t="shared" si="6"/>
        <v>627.30000000000143</v>
      </c>
      <c r="O122" t="str">
        <f t="shared" si="7"/>
        <v>Jun-2022</v>
      </c>
    </row>
    <row r="123" spans="1:15" x14ac:dyDescent="0.25">
      <c r="A123" t="s">
        <v>148</v>
      </c>
      <c r="B123" t="s">
        <v>29</v>
      </c>
      <c r="C123" s="1">
        <v>45258</v>
      </c>
      <c r="D123" s="1">
        <v>45261</v>
      </c>
      <c r="E123" t="s">
        <v>21</v>
      </c>
      <c r="F123" t="s">
        <v>18</v>
      </c>
      <c r="G123">
        <v>1545</v>
      </c>
      <c r="H123" s="8">
        <v>78.19</v>
      </c>
      <c r="I123" s="8">
        <v>76.91</v>
      </c>
      <c r="J123">
        <v>42</v>
      </c>
      <c r="K123" t="s">
        <v>15</v>
      </c>
      <c r="L123">
        <f t="shared" si="8"/>
        <v>3</v>
      </c>
      <c r="M123" t="str">
        <f t="shared" si="5"/>
        <v>On Time</v>
      </c>
      <c r="N123" s="9">
        <f t="shared" si="6"/>
        <v>1977.6000000000017</v>
      </c>
      <c r="O123" t="str">
        <f t="shared" si="7"/>
        <v>Nov-2023</v>
      </c>
    </row>
    <row r="124" spans="1:15" x14ac:dyDescent="0.25">
      <c r="A124" t="s">
        <v>149</v>
      </c>
      <c r="B124" t="s">
        <v>20</v>
      </c>
      <c r="C124" s="1">
        <v>44994</v>
      </c>
      <c r="D124" s="1">
        <v>44998</v>
      </c>
      <c r="E124" t="s">
        <v>21</v>
      </c>
      <c r="F124" t="s">
        <v>33</v>
      </c>
      <c r="G124">
        <v>1136</v>
      </c>
      <c r="H124" s="8">
        <v>60.81</v>
      </c>
      <c r="I124" s="8">
        <v>58.25</v>
      </c>
      <c r="J124">
        <v>62</v>
      </c>
      <c r="K124" t="s">
        <v>15</v>
      </c>
      <c r="L124">
        <f t="shared" si="8"/>
        <v>4</v>
      </c>
      <c r="M124" t="str">
        <f t="shared" si="5"/>
        <v>On Time</v>
      </c>
      <c r="N124" s="9">
        <f t="shared" si="6"/>
        <v>2908.1600000000026</v>
      </c>
      <c r="O124" t="str">
        <f t="shared" si="7"/>
        <v>Mar-2023</v>
      </c>
    </row>
    <row r="125" spans="1:15" x14ac:dyDescent="0.25">
      <c r="A125" t="s">
        <v>150</v>
      </c>
      <c r="B125" t="s">
        <v>23</v>
      </c>
      <c r="C125" s="1">
        <v>45172</v>
      </c>
      <c r="D125" s="1">
        <v>45176</v>
      </c>
      <c r="E125" t="s">
        <v>21</v>
      </c>
      <c r="F125" t="s">
        <v>18</v>
      </c>
      <c r="G125">
        <v>1212</v>
      </c>
      <c r="H125" s="8">
        <v>87.46</v>
      </c>
      <c r="I125" s="8">
        <v>74.55</v>
      </c>
      <c r="J125">
        <v>118</v>
      </c>
      <c r="K125" t="s">
        <v>27</v>
      </c>
      <c r="L125">
        <f t="shared" si="8"/>
        <v>4</v>
      </c>
      <c r="M125" t="str">
        <f t="shared" si="5"/>
        <v>On Time</v>
      </c>
      <c r="N125" s="9">
        <f t="shared" si="6"/>
        <v>15646.919999999996</v>
      </c>
      <c r="O125" t="str">
        <f t="shared" si="7"/>
        <v>Sep-2023</v>
      </c>
    </row>
    <row r="126" spans="1:15" x14ac:dyDescent="0.25">
      <c r="A126" t="s">
        <v>151</v>
      </c>
      <c r="B126" t="s">
        <v>29</v>
      </c>
      <c r="C126" s="1">
        <v>44627</v>
      </c>
      <c r="D126" s="1">
        <v>44632</v>
      </c>
      <c r="E126" t="s">
        <v>21</v>
      </c>
      <c r="F126" t="s">
        <v>18</v>
      </c>
      <c r="G126">
        <v>1572</v>
      </c>
      <c r="H126" s="8">
        <v>57.38</v>
      </c>
      <c r="I126" s="8">
        <v>49.32</v>
      </c>
      <c r="J126">
        <v>40</v>
      </c>
      <c r="K126" t="s">
        <v>15</v>
      </c>
      <c r="L126">
        <f t="shared" si="8"/>
        <v>5</v>
      </c>
      <c r="M126" t="str">
        <f t="shared" si="5"/>
        <v>On Time</v>
      </c>
      <c r="N126" s="9">
        <f t="shared" si="6"/>
        <v>12670.320000000003</v>
      </c>
      <c r="O126" t="str">
        <f t="shared" si="7"/>
        <v>Mar-2022</v>
      </c>
    </row>
    <row r="127" spans="1:15" x14ac:dyDescent="0.25">
      <c r="A127" t="s">
        <v>152</v>
      </c>
      <c r="B127" t="s">
        <v>20</v>
      </c>
      <c r="C127" s="1">
        <v>44956</v>
      </c>
      <c r="D127" s="1">
        <v>44966</v>
      </c>
      <c r="E127" t="s">
        <v>39</v>
      </c>
      <c r="F127" t="s">
        <v>18</v>
      </c>
      <c r="G127">
        <v>642</v>
      </c>
      <c r="H127" s="8">
        <v>91.9</v>
      </c>
      <c r="I127" s="8">
        <v>81.489999999999995</v>
      </c>
      <c r="J127">
        <v>26</v>
      </c>
      <c r="K127" t="s">
        <v>15</v>
      </c>
      <c r="L127">
        <f t="shared" si="8"/>
        <v>10</v>
      </c>
      <c r="M127" t="str">
        <f t="shared" si="5"/>
        <v>Delayed</v>
      </c>
      <c r="N127" s="9">
        <f t="shared" si="6"/>
        <v>6683.2200000000066</v>
      </c>
      <c r="O127" t="str">
        <f t="shared" si="7"/>
        <v>Jan-2023</v>
      </c>
    </row>
    <row r="128" spans="1:15" x14ac:dyDescent="0.25">
      <c r="A128" t="s">
        <v>153</v>
      </c>
      <c r="B128" t="s">
        <v>29</v>
      </c>
      <c r="C128" s="1">
        <v>44952</v>
      </c>
      <c r="D128" s="1">
        <v>44961</v>
      </c>
      <c r="E128" t="s">
        <v>13</v>
      </c>
      <c r="F128" t="s">
        <v>18</v>
      </c>
      <c r="G128">
        <v>441</v>
      </c>
      <c r="H128" s="8">
        <v>63.25</v>
      </c>
      <c r="I128" s="8">
        <v>54.12</v>
      </c>
      <c r="J128">
        <v>16</v>
      </c>
      <c r="K128" t="s">
        <v>15</v>
      </c>
      <c r="L128">
        <f t="shared" si="8"/>
        <v>9</v>
      </c>
      <c r="M128" t="str">
        <f t="shared" si="5"/>
        <v>Delayed</v>
      </c>
      <c r="N128" s="9">
        <f t="shared" si="6"/>
        <v>4026.3300000000013</v>
      </c>
      <c r="O128" t="str">
        <f t="shared" si="7"/>
        <v>Jan-2023</v>
      </c>
    </row>
    <row r="129" spans="1:15" x14ac:dyDescent="0.25">
      <c r="A129" t="s">
        <v>154</v>
      </c>
      <c r="B129" t="s">
        <v>29</v>
      </c>
      <c r="C129" s="1">
        <v>45172</v>
      </c>
      <c r="D129" s="1">
        <v>45188</v>
      </c>
      <c r="E129" t="s">
        <v>13</v>
      </c>
      <c r="F129" t="s">
        <v>18</v>
      </c>
      <c r="G129">
        <v>1748</v>
      </c>
      <c r="H129" s="8">
        <v>66.53</v>
      </c>
      <c r="I129" s="8">
        <v>57.11</v>
      </c>
      <c r="K129" t="s">
        <v>15</v>
      </c>
      <c r="L129">
        <f t="shared" si="8"/>
        <v>16</v>
      </c>
      <c r="M129" t="str">
        <f t="shared" si="5"/>
        <v>Delayed</v>
      </c>
      <c r="N129" s="9">
        <f t="shared" si="6"/>
        <v>16466.160000000003</v>
      </c>
      <c r="O129" t="str">
        <f t="shared" si="7"/>
        <v>Sep-2023</v>
      </c>
    </row>
    <row r="130" spans="1:15" x14ac:dyDescent="0.25">
      <c r="A130" t="s">
        <v>155</v>
      </c>
      <c r="B130" t="s">
        <v>23</v>
      </c>
      <c r="C130" s="1">
        <v>45103</v>
      </c>
      <c r="D130" s="1">
        <v>45121</v>
      </c>
      <c r="E130" t="s">
        <v>26</v>
      </c>
      <c r="F130" t="s">
        <v>18</v>
      </c>
      <c r="G130">
        <v>338</v>
      </c>
      <c r="H130" s="8">
        <v>50.25</v>
      </c>
      <c r="I130" s="8">
        <v>46.28</v>
      </c>
      <c r="J130">
        <v>49</v>
      </c>
      <c r="K130" t="s">
        <v>27</v>
      </c>
      <c r="L130">
        <f t="shared" si="8"/>
        <v>18</v>
      </c>
      <c r="M130" t="str">
        <f t="shared" si="5"/>
        <v>Delayed</v>
      </c>
      <c r="N130" s="9">
        <f t="shared" si="6"/>
        <v>1341.8599999999997</v>
      </c>
      <c r="O130" t="str">
        <f t="shared" si="7"/>
        <v>Jun-2023</v>
      </c>
    </row>
    <row r="131" spans="1:15" x14ac:dyDescent="0.25">
      <c r="A131" t="s">
        <v>156</v>
      </c>
      <c r="B131" t="s">
        <v>20</v>
      </c>
      <c r="C131" s="1">
        <v>44819</v>
      </c>
      <c r="D131" s="1">
        <v>44826</v>
      </c>
      <c r="E131" t="s">
        <v>13</v>
      </c>
      <c r="F131" t="s">
        <v>18</v>
      </c>
      <c r="G131">
        <v>428</v>
      </c>
      <c r="H131" s="8">
        <v>22.94</v>
      </c>
      <c r="I131" s="8">
        <v>21.52</v>
      </c>
      <c r="J131">
        <v>26</v>
      </c>
      <c r="K131" t="s">
        <v>15</v>
      </c>
      <c r="L131">
        <f t="shared" si="8"/>
        <v>7</v>
      </c>
      <c r="M131" t="str">
        <f t="shared" ref="M131:M194" si="9">IF(L131&gt;7,"Delayed","On Time")</f>
        <v>On Time</v>
      </c>
      <c r="N131" s="9">
        <f t="shared" ref="N131:N194" si="10">(H131-I131)*G131</f>
        <v>607.76000000000067</v>
      </c>
      <c r="O131" t="str">
        <f t="shared" ref="O131:O194" si="11">TEXT(C131, "mmm-yyyy")</f>
        <v>Sep-2022</v>
      </c>
    </row>
    <row r="132" spans="1:15" x14ac:dyDescent="0.25">
      <c r="A132" t="s">
        <v>157</v>
      </c>
      <c r="B132" t="s">
        <v>29</v>
      </c>
      <c r="C132" s="1">
        <v>44573</v>
      </c>
      <c r="D132" s="1">
        <v>44578</v>
      </c>
      <c r="E132" t="s">
        <v>13</v>
      </c>
      <c r="F132" t="s">
        <v>18</v>
      </c>
      <c r="G132">
        <v>1563</v>
      </c>
      <c r="H132" s="8">
        <v>77.959999999999994</v>
      </c>
      <c r="I132" s="8">
        <v>70.8</v>
      </c>
      <c r="J132">
        <v>41</v>
      </c>
      <c r="K132" t="s">
        <v>15</v>
      </c>
      <c r="L132">
        <f t="shared" si="8"/>
        <v>5</v>
      </c>
      <c r="M132" t="str">
        <f t="shared" si="9"/>
        <v>On Time</v>
      </c>
      <c r="N132" s="9">
        <f t="shared" si="10"/>
        <v>11191.079999999994</v>
      </c>
      <c r="O132" t="str">
        <f t="shared" si="11"/>
        <v>Jan-2022</v>
      </c>
    </row>
    <row r="133" spans="1:15" x14ac:dyDescent="0.25">
      <c r="A133" t="s">
        <v>158</v>
      </c>
      <c r="B133" t="s">
        <v>23</v>
      </c>
      <c r="C133" s="1">
        <v>45258</v>
      </c>
      <c r="D133" s="1">
        <v>45267</v>
      </c>
      <c r="E133" t="s">
        <v>13</v>
      </c>
      <c r="F133" t="s">
        <v>18</v>
      </c>
      <c r="G133">
        <v>280</v>
      </c>
      <c r="H133" s="8">
        <v>73.069999999999993</v>
      </c>
      <c r="I133" s="8">
        <v>69.290000000000006</v>
      </c>
      <c r="J133">
        <v>30</v>
      </c>
      <c r="K133" t="s">
        <v>15</v>
      </c>
      <c r="L133">
        <f t="shared" si="8"/>
        <v>9</v>
      </c>
      <c r="M133" t="str">
        <f t="shared" si="9"/>
        <v>Delayed</v>
      </c>
      <c r="N133" s="9">
        <f t="shared" si="10"/>
        <v>1058.3999999999965</v>
      </c>
      <c r="O133" t="str">
        <f t="shared" si="11"/>
        <v>Nov-2023</v>
      </c>
    </row>
    <row r="134" spans="1:15" x14ac:dyDescent="0.25">
      <c r="A134" t="s">
        <v>159</v>
      </c>
      <c r="B134" t="s">
        <v>17</v>
      </c>
      <c r="C134" s="1">
        <v>44679</v>
      </c>
      <c r="D134" s="1">
        <v>44693</v>
      </c>
      <c r="E134" t="s">
        <v>26</v>
      </c>
      <c r="F134" t="s">
        <v>18</v>
      </c>
      <c r="G134">
        <v>1067</v>
      </c>
      <c r="H134" s="8">
        <v>74.47</v>
      </c>
      <c r="I134" s="8">
        <v>64.16</v>
      </c>
      <c r="K134" t="s">
        <v>27</v>
      </c>
      <c r="L134">
        <f t="shared" si="8"/>
        <v>14</v>
      </c>
      <c r="M134" t="str">
        <f t="shared" si="9"/>
        <v>Delayed</v>
      </c>
      <c r="N134" s="9">
        <f t="shared" si="10"/>
        <v>11000.770000000002</v>
      </c>
      <c r="O134" t="str">
        <f t="shared" si="11"/>
        <v>Apr-2022</v>
      </c>
    </row>
    <row r="135" spans="1:15" x14ac:dyDescent="0.25">
      <c r="A135" t="s">
        <v>160</v>
      </c>
      <c r="B135" t="s">
        <v>20</v>
      </c>
      <c r="C135" s="1">
        <v>45260</v>
      </c>
      <c r="D135" s="1">
        <v>45277</v>
      </c>
      <c r="E135" t="s">
        <v>39</v>
      </c>
      <c r="F135" t="s">
        <v>35</v>
      </c>
      <c r="G135">
        <v>90</v>
      </c>
      <c r="H135" s="8">
        <v>32.380000000000003</v>
      </c>
      <c r="I135" s="8">
        <v>29.96</v>
      </c>
      <c r="J135">
        <v>7</v>
      </c>
      <c r="K135" t="s">
        <v>15</v>
      </c>
      <c r="L135">
        <f t="shared" si="8"/>
        <v>17</v>
      </c>
      <c r="M135" t="str">
        <f t="shared" si="9"/>
        <v>Delayed</v>
      </c>
      <c r="N135" s="9">
        <f t="shared" si="10"/>
        <v>217.80000000000015</v>
      </c>
      <c r="O135" t="str">
        <f t="shared" si="11"/>
        <v>Nov-2023</v>
      </c>
    </row>
    <row r="136" spans="1:15" x14ac:dyDescent="0.25">
      <c r="A136" t="s">
        <v>161</v>
      </c>
      <c r="B136" t="s">
        <v>20</v>
      </c>
      <c r="C136" s="1">
        <v>45111</v>
      </c>
      <c r="D136" s="1">
        <v>45112</v>
      </c>
      <c r="E136" t="s">
        <v>26</v>
      </c>
      <c r="F136" t="s">
        <v>18</v>
      </c>
      <c r="G136">
        <v>1101</v>
      </c>
      <c r="H136" s="8">
        <v>24.28</v>
      </c>
      <c r="I136" s="8">
        <v>22.73</v>
      </c>
      <c r="J136">
        <v>59</v>
      </c>
      <c r="K136" t="s">
        <v>27</v>
      </c>
      <c r="L136">
        <f t="shared" si="8"/>
        <v>1</v>
      </c>
      <c r="M136" t="str">
        <f t="shared" si="9"/>
        <v>On Time</v>
      </c>
      <c r="N136" s="9">
        <f t="shared" si="10"/>
        <v>1706.5500000000009</v>
      </c>
      <c r="O136" t="str">
        <f t="shared" si="11"/>
        <v>Jul-2023</v>
      </c>
    </row>
    <row r="137" spans="1:15" x14ac:dyDescent="0.25">
      <c r="A137" t="s">
        <v>162</v>
      </c>
      <c r="B137" t="s">
        <v>12</v>
      </c>
      <c r="C137" s="1">
        <v>44835</v>
      </c>
      <c r="D137" s="1">
        <v>44845</v>
      </c>
      <c r="E137" t="s">
        <v>26</v>
      </c>
      <c r="F137" t="s">
        <v>18</v>
      </c>
      <c r="G137">
        <v>184</v>
      </c>
      <c r="H137" s="8">
        <v>11.82</v>
      </c>
      <c r="I137" s="8">
        <v>10.51</v>
      </c>
      <c r="J137">
        <v>4</v>
      </c>
      <c r="K137" t="s">
        <v>15</v>
      </c>
      <c r="L137">
        <f t="shared" si="8"/>
        <v>10</v>
      </c>
      <c r="M137" t="str">
        <f t="shared" si="9"/>
        <v>Delayed</v>
      </c>
      <c r="N137" s="9">
        <f t="shared" si="10"/>
        <v>241.04000000000008</v>
      </c>
      <c r="O137" t="str">
        <f t="shared" si="11"/>
        <v>Oct-2022</v>
      </c>
    </row>
    <row r="138" spans="1:15" x14ac:dyDescent="0.25">
      <c r="A138" t="s">
        <v>163</v>
      </c>
      <c r="B138" t="s">
        <v>29</v>
      </c>
      <c r="C138" s="1">
        <v>45218</v>
      </c>
      <c r="D138" s="1">
        <v>45237</v>
      </c>
      <c r="E138" t="s">
        <v>39</v>
      </c>
      <c r="F138" t="s">
        <v>18</v>
      </c>
      <c r="G138">
        <v>250</v>
      </c>
      <c r="H138" s="8">
        <v>45.92</v>
      </c>
      <c r="I138" s="8">
        <v>41.02</v>
      </c>
      <c r="J138">
        <v>3</v>
      </c>
      <c r="K138" t="s">
        <v>15</v>
      </c>
      <c r="L138">
        <f t="shared" si="8"/>
        <v>19</v>
      </c>
      <c r="M138" t="str">
        <f t="shared" si="9"/>
        <v>Delayed</v>
      </c>
      <c r="N138" s="9">
        <f t="shared" si="10"/>
        <v>1224.9999999999995</v>
      </c>
      <c r="O138" t="str">
        <f t="shared" si="11"/>
        <v>Oct-2023</v>
      </c>
    </row>
    <row r="139" spans="1:15" x14ac:dyDescent="0.25">
      <c r="A139" t="s">
        <v>164</v>
      </c>
      <c r="B139" t="s">
        <v>23</v>
      </c>
      <c r="C139" s="1">
        <v>44676</v>
      </c>
      <c r="D139" s="1">
        <v>44681</v>
      </c>
      <c r="E139" t="s">
        <v>39</v>
      </c>
      <c r="F139" t="s">
        <v>18</v>
      </c>
      <c r="G139">
        <v>829</v>
      </c>
      <c r="H139" s="8">
        <v>45.98</v>
      </c>
      <c r="I139" s="8">
        <v>40.39</v>
      </c>
      <c r="K139" t="s">
        <v>15</v>
      </c>
      <c r="L139">
        <f t="shared" si="8"/>
        <v>5</v>
      </c>
      <c r="M139" t="str">
        <f t="shared" si="9"/>
        <v>On Time</v>
      </c>
      <c r="N139" s="9">
        <f t="shared" si="10"/>
        <v>4634.1099999999969</v>
      </c>
      <c r="O139" t="str">
        <f t="shared" si="11"/>
        <v>Apr-2022</v>
      </c>
    </row>
    <row r="140" spans="1:15" x14ac:dyDescent="0.25">
      <c r="A140" t="s">
        <v>165</v>
      </c>
      <c r="B140" t="s">
        <v>17</v>
      </c>
      <c r="C140" s="1">
        <v>44862</v>
      </c>
      <c r="D140" s="1">
        <v>44878</v>
      </c>
      <c r="E140" t="s">
        <v>26</v>
      </c>
      <c r="F140" t="s">
        <v>18</v>
      </c>
      <c r="G140">
        <v>979</v>
      </c>
      <c r="H140" s="8">
        <v>51.59</v>
      </c>
      <c r="I140" s="8">
        <v>49.69</v>
      </c>
      <c r="J140">
        <v>148</v>
      </c>
      <c r="K140" t="s">
        <v>15</v>
      </c>
      <c r="L140">
        <f t="shared" si="8"/>
        <v>16</v>
      </c>
      <c r="M140" t="str">
        <f t="shared" si="9"/>
        <v>Delayed</v>
      </c>
      <c r="N140" s="9">
        <f t="shared" si="10"/>
        <v>1860.1000000000056</v>
      </c>
      <c r="O140" t="str">
        <f t="shared" si="11"/>
        <v>Oct-2022</v>
      </c>
    </row>
    <row r="141" spans="1:15" x14ac:dyDescent="0.25">
      <c r="A141" t="s">
        <v>166</v>
      </c>
      <c r="B141" t="s">
        <v>29</v>
      </c>
      <c r="C141" s="1">
        <v>45007</v>
      </c>
      <c r="D141" s="1">
        <v>45025</v>
      </c>
      <c r="E141" t="s">
        <v>39</v>
      </c>
      <c r="F141" t="s">
        <v>33</v>
      </c>
      <c r="G141">
        <v>1106</v>
      </c>
      <c r="H141" s="8">
        <v>97.77</v>
      </c>
      <c r="I141" s="8">
        <v>90.45</v>
      </c>
      <c r="J141">
        <v>31</v>
      </c>
      <c r="K141" t="s">
        <v>15</v>
      </c>
      <c r="L141">
        <f t="shared" si="8"/>
        <v>18</v>
      </c>
      <c r="M141" t="str">
        <f t="shared" si="9"/>
        <v>Delayed</v>
      </c>
      <c r="N141" s="9">
        <f t="shared" si="10"/>
        <v>8095.9199999999928</v>
      </c>
      <c r="O141" t="str">
        <f t="shared" si="11"/>
        <v>Mar-2023</v>
      </c>
    </row>
    <row r="142" spans="1:15" x14ac:dyDescent="0.25">
      <c r="A142" t="s">
        <v>167</v>
      </c>
      <c r="B142" t="s">
        <v>17</v>
      </c>
      <c r="C142" s="1">
        <v>44723</v>
      </c>
      <c r="D142" s="1">
        <v>44736</v>
      </c>
      <c r="E142" t="s">
        <v>13</v>
      </c>
      <c r="F142" t="s">
        <v>35</v>
      </c>
      <c r="G142">
        <v>1121</v>
      </c>
      <c r="H142" s="8">
        <v>42.38</v>
      </c>
      <c r="I142" s="8">
        <v>38.340000000000003</v>
      </c>
      <c r="J142">
        <v>152</v>
      </c>
      <c r="K142" t="s">
        <v>15</v>
      </c>
      <c r="L142">
        <f t="shared" si="8"/>
        <v>13</v>
      </c>
      <c r="M142" t="str">
        <f t="shared" si="9"/>
        <v>Delayed</v>
      </c>
      <c r="N142" s="9">
        <f t="shared" si="10"/>
        <v>4528.8399999999992</v>
      </c>
      <c r="O142" t="str">
        <f t="shared" si="11"/>
        <v>Jun-2022</v>
      </c>
    </row>
    <row r="143" spans="1:15" x14ac:dyDescent="0.25">
      <c r="A143" t="s">
        <v>168</v>
      </c>
      <c r="B143" t="s">
        <v>12</v>
      </c>
      <c r="C143" s="1">
        <v>45026</v>
      </c>
      <c r="D143" s="1">
        <v>45037</v>
      </c>
      <c r="E143" t="s">
        <v>13</v>
      </c>
      <c r="F143" t="s">
        <v>18</v>
      </c>
      <c r="G143">
        <v>552</v>
      </c>
      <c r="H143" s="8">
        <v>60.48</v>
      </c>
      <c r="I143" s="8">
        <v>56.78</v>
      </c>
      <c r="J143">
        <v>10</v>
      </c>
      <c r="K143" t="s">
        <v>15</v>
      </c>
      <c r="L143">
        <f t="shared" si="8"/>
        <v>11</v>
      </c>
      <c r="M143" t="str">
        <f t="shared" si="9"/>
        <v>Delayed</v>
      </c>
      <c r="N143" s="9">
        <f t="shared" si="10"/>
        <v>2042.3999999999976</v>
      </c>
      <c r="O143" t="str">
        <f t="shared" si="11"/>
        <v>Apr-2023</v>
      </c>
    </row>
    <row r="144" spans="1:15" x14ac:dyDescent="0.25">
      <c r="A144" t="s">
        <v>169</v>
      </c>
      <c r="B144" t="s">
        <v>20</v>
      </c>
      <c r="C144" s="1">
        <v>44565</v>
      </c>
      <c r="D144" s="1">
        <v>44573</v>
      </c>
      <c r="E144" t="s">
        <v>24</v>
      </c>
      <c r="F144" t="s">
        <v>18</v>
      </c>
      <c r="G144">
        <v>456</v>
      </c>
      <c r="H144" s="8">
        <v>80.53</v>
      </c>
      <c r="I144" s="8">
        <v>77.86</v>
      </c>
      <c r="J144">
        <v>26</v>
      </c>
      <c r="K144" t="s">
        <v>15</v>
      </c>
      <c r="L144">
        <f t="shared" si="8"/>
        <v>8</v>
      </c>
      <c r="M144" t="str">
        <f t="shared" si="9"/>
        <v>Delayed</v>
      </c>
      <c r="N144" s="9">
        <f t="shared" si="10"/>
        <v>1217.5200000000009</v>
      </c>
      <c r="O144" t="str">
        <f t="shared" si="11"/>
        <v>Jan-2022</v>
      </c>
    </row>
    <row r="145" spans="1:15" x14ac:dyDescent="0.25">
      <c r="A145" t="s">
        <v>170</v>
      </c>
      <c r="B145" t="s">
        <v>17</v>
      </c>
      <c r="C145" s="1">
        <v>44831</v>
      </c>
      <c r="D145" s="1">
        <v>44839</v>
      </c>
      <c r="E145" t="s">
        <v>24</v>
      </c>
      <c r="F145" t="s">
        <v>18</v>
      </c>
      <c r="G145">
        <v>1647</v>
      </c>
      <c r="H145" s="8">
        <v>47.52</v>
      </c>
      <c r="I145" s="8">
        <v>44.92</v>
      </c>
      <c r="K145" t="s">
        <v>15</v>
      </c>
      <c r="L145">
        <f t="shared" si="8"/>
        <v>8</v>
      </c>
      <c r="M145" t="str">
        <f t="shared" si="9"/>
        <v>Delayed</v>
      </c>
      <c r="N145" s="9">
        <f t="shared" si="10"/>
        <v>4282.2000000000025</v>
      </c>
      <c r="O145" t="str">
        <f t="shared" si="11"/>
        <v>Sep-2022</v>
      </c>
    </row>
    <row r="146" spans="1:15" x14ac:dyDescent="0.25">
      <c r="A146" t="s">
        <v>171</v>
      </c>
      <c r="B146" t="s">
        <v>29</v>
      </c>
      <c r="C146" s="1">
        <v>45074</v>
      </c>
      <c r="D146" s="1">
        <v>45088</v>
      </c>
      <c r="E146" t="s">
        <v>39</v>
      </c>
      <c r="F146" t="s">
        <v>35</v>
      </c>
      <c r="G146">
        <v>1801</v>
      </c>
      <c r="H146" s="8">
        <v>71.27</v>
      </c>
      <c r="I146" s="8">
        <v>61.24</v>
      </c>
      <c r="J146">
        <v>43</v>
      </c>
      <c r="K146" t="s">
        <v>15</v>
      </c>
      <c r="L146">
        <f t="shared" si="8"/>
        <v>14</v>
      </c>
      <c r="M146" t="str">
        <f t="shared" si="9"/>
        <v>Delayed</v>
      </c>
      <c r="N146" s="9">
        <f t="shared" si="10"/>
        <v>18064.029999999988</v>
      </c>
      <c r="O146" t="str">
        <f t="shared" si="11"/>
        <v>May-2023</v>
      </c>
    </row>
    <row r="147" spans="1:15" x14ac:dyDescent="0.25">
      <c r="A147" t="s">
        <v>172</v>
      </c>
      <c r="B147" t="s">
        <v>20</v>
      </c>
      <c r="C147" s="1">
        <v>44744</v>
      </c>
      <c r="D147" s="1">
        <v>44760</v>
      </c>
      <c r="E147" t="s">
        <v>39</v>
      </c>
      <c r="F147" t="s">
        <v>18</v>
      </c>
      <c r="G147">
        <v>854</v>
      </c>
      <c r="H147" s="8">
        <v>90.24</v>
      </c>
      <c r="I147" s="8">
        <v>85.53</v>
      </c>
      <c r="K147" t="s">
        <v>15</v>
      </c>
      <c r="L147">
        <f t="shared" si="8"/>
        <v>16</v>
      </c>
      <c r="M147" t="str">
        <f t="shared" si="9"/>
        <v>Delayed</v>
      </c>
      <c r="N147" s="9">
        <f t="shared" si="10"/>
        <v>4022.3399999999947</v>
      </c>
      <c r="O147" t="str">
        <f t="shared" si="11"/>
        <v>Jul-2022</v>
      </c>
    </row>
    <row r="148" spans="1:15" x14ac:dyDescent="0.25">
      <c r="A148" t="s">
        <v>173</v>
      </c>
      <c r="B148" t="s">
        <v>17</v>
      </c>
      <c r="C148" s="1">
        <v>45081</v>
      </c>
      <c r="D148" s="1">
        <v>45094</v>
      </c>
      <c r="E148" t="s">
        <v>39</v>
      </c>
      <c r="F148" t="s">
        <v>18</v>
      </c>
      <c r="G148">
        <v>148</v>
      </c>
      <c r="H148" s="8">
        <v>103.57</v>
      </c>
      <c r="I148" s="8">
        <v>98.62</v>
      </c>
      <c r="J148">
        <v>23</v>
      </c>
      <c r="K148" t="s">
        <v>27</v>
      </c>
      <c r="L148">
        <f t="shared" si="8"/>
        <v>13</v>
      </c>
      <c r="M148" t="str">
        <f t="shared" si="9"/>
        <v>Delayed</v>
      </c>
      <c r="N148" s="9">
        <f t="shared" si="10"/>
        <v>732.59999999999832</v>
      </c>
      <c r="O148" t="str">
        <f t="shared" si="11"/>
        <v>Jun-2023</v>
      </c>
    </row>
    <row r="149" spans="1:15" x14ac:dyDescent="0.25">
      <c r="A149" t="s">
        <v>174</v>
      </c>
      <c r="B149" t="s">
        <v>17</v>
      </c>
      <c r="C149" s="1">
        <v>44670</v>
      </c>
      <c r="D149" s="1">
        <v>44675</v>
      </c>
      <c r="E149" t="s">
        <v>21</v>
      </c>
      <c r="F149" t="s">
        <v>18</v>
      </c>
      <c r="G149">
        <v>733</v>
      </c>
      <c r="H149" s="8">
        <v>23.59</v>
      </c>
      <c r="I149" s="8">
        <v>22.85</v>
      </c>
      <c r="J149">
        <v>92</v>
      </c>
      <c r="K149" t="s">
        <v>15</v>
      </c>
      <c r="L149">
        <f t="shared" si="8"/>
        <v>5</v>
      </c>
      <c r="M149" t="str">
        <f t="shared" si="9"/>
        <v>On Time</v>
      </c>
      <c r="N149" s="9">
        <f t="shared" si="10"/>
        <v>542.41999999999882</v>
      </c>
      <c r="O149" t="str">
        <f t="shared" si="11"/>
        <v>Apr-2022</v>
      </c>
    </row>
    <row r="150" spans="1:15" x14ac:dyDescent="0.25">
      <c r="A150" t="s">
        <v>175</v>
      </c>
      <c r="B150" t="s">
        <v>23</v>
      </c>
      <c r="C150" s="1">
        <v>45202</v>
      </c>
      <c r="D150" s="1">
        <v>45204</v>
      </c>
      <c r="E150" t="s">
        <v>26</v>
      </c>
      <c r="F150" t="s">
        <v>18</v>
      </c>
      <c r="G150">
        <v>1945</v>
      </c>
      <c r="H150" s="8">
        <v>103.2</v>
      </c>
      <c r="I150" s="8">
        <v>88.56</v>
      </c>
      <c r="K150" t="s">
        <v>15</v>
      </c>
      <c r="L150">
        <f t="shared" si="8"/>
        <v>2</v>
      </c>
      <c r="M150" t="str">
        <f t="shared" si="9"/>
        <v>On Time</v>
      </c>
      <c r="N150" s="9">
        <f t="shared" si="10"/>
        <v>28474.800000000003</v>
      </c>
      <c r="O150" t="str">
        <f t="shared" si="11"/>
        <v>Oct-2023</v>
      </c>
    </row>
    <row r="151" spans="1:15" x14ac:dyDescent="0.25">
      <c r="A151" t="s">
        <v>176</v>
      </c>
      <c r="B151" t="s">
        <v>20</v>
      </c>
      <c r="C151" s="1">
        <v>44867</v>
      </c>
      <c r="D151" s="1">
        <v>44886</v>
      </c>
      <c r="E151" t="s">
        <v>26</v>
      </c>
      <c r="F151" t="s">
        <v>18</v>
      </c>
      <c r="G151">
        <v>775</v>
      </c>
      <c r="H151" s="8">
        <v>57</v>
      </c>
      <c r="I151" s="8">
        <v>49.14</v>
      </c>
      <c r="J151">
        <v>48</v>
      </c>
      <c r="K151" t="s">
        <v>15</v>
      </c>
      <c r="L151">
        <f t="shared" si="8"/>
        <v>19</v>
      </c>
      <c r="M151" t="str">
        <f t="shared" si="9"/>
        <v>Delayed</v>
      </c>
      <c r="N151" s="9">
        <f t="shared" si="10"/>
        <v>6091.5</v>
      </c>
      <c r="O151" t="str">
        <f t="shared" si="11"/>
        <v>Nov-2022</v>
      </c>
    </row>
    <row r="152" spans="1:15" x14ac:dyDescent="0.25">
      <c r="A152" t="s">
        <v>177</v>
      </c>
      <c r="B152" t="s">
        <v>17</v>
      </c>
      <c r="C152" s="1">
        <v>45216</v>
      </c>
      <c r="D152" s="1">
        <v>45220</v>
      </c>
      <c r="E152" t="s">
        <v>24</v>
      </c>
      <c r="F152" t="s">
        <v>18</v>
      </c>
      <c r="G152">
        <v>1620</v>
      </c>
      <c r="H152" s="8">
        <v>36.729999999999997</v>
      </c>
      <c r="I152" s="8">
        <v>33.450000000000003</v>
      </c>
      <c r="J152">
        <v>235</v>
      </c>
      <c r="K152" t="s">
        <v>27</v>
      </c>
      <c r="L152">
        <f t="shared" si="8"/>
        <v>4</v>
      </c>
      <c r="M152" t="str">
        <f t="shared" si="9"/>
        <v>On Time</v>
      </c>
      <c r="N152" s="9">
        <f t="shared" si="10"/>
        <v>5313.5999999999904</v>
      </c>
      <c r="O152" t="str">
        <f t="shared" si="11"/>
        <v>Oct-2023</v>
      </c>
    </row>
    <row r="153" spans="1:15" x14ac:dyDescent="0.25">
      <c r="A153" t="s">
        <v>178</v>
      </c>
      <c r="B153" t="s">
        <v>23</v>
      </c>
      <c r="C153" s="1">
        <v>45081</v>
      </c>
      <c r="D153" s="1">
        <v>45096</v>
      </c>
      <c r="E153" t="s">
        <v>13</v>
      </c>
      <c r="F153" t="s">
        <v>18</v>
      </c>
      <c r="G153">
        <v>1010</v>
      </c>
      <c r="H153" s="8">
        <v>55.68</v>
      </c>
      <c r="I153" s="8">
        <v>50.86</v>
      </c>
      <c r="K153" t="s">
        <v>15</v>
      </c>
      <c r="L153">
        <f t="shared" si="8"/>
        <v>15</v>
      </c>
      <c r="M153" t="str">
        <f t="shared" si="9"/>
        <v>Delayed</v>
      </c>
      <c r="N153" s="9">
        <f t="shared" si="10"/>
        <v>4868.2000000000007</v>
      </c>
      <c r="O153" t="str">
        <f t="shared" si="11"/>
        <v>Jun-2023</v>
      </c>
    </row>
    <row r="154" spans="1:15" x14ac:dyDescent="0.25">
      <c r="A154" t="s">
        <v>179</v>
      </c>
      <c r="B154" t="s">
        <v>29</v>
      </c>
      <c r="C154" s="1">
        <v>45185</v>
      </c>
      <c r="D154" s="1">
        <v>45200</v>
      </c>
      <c r="E154" t="s">
        <v>13</v>
      </c>
      <c r="F154" t="s">
        <v>18</v>
      </c>
      <c r="G154">
        <v>1812</v>
      </c>
      <c r="H154" s="8">
        <v>108.02</v>
      </c>
      <c r="I154" s="8">
        <v>101.02</v>
      </c>
      <c r="J154">
        <v>51</v>
      </c>
      <c r="K154" t="s">
        <v>15</v>
      </c>
      <c r="L154">
        <f t="shared" si="8"/>
        <v>15</v>
      </c>
      <c r="M154" t="str">
        <f t="shared" si="9"/>
        <v>Delayed</v>
      </c>
      <c r="N154" s="9">
        <f t="shared" si="10"/>
        <v>12684</v>
      </c>
      <c r="O154" t="str">
        <f t="shared" si="11"/>
        <v>Sep-2023</v>
      </c>
    </row>
    <row r="155" spans="1:15" x14ac:dyDescent="0.25">
      <c r="A155" t="s">
        <v>180</v>
      </c>
      <c r="B155" t="s">
        <v>17</v>
      </c>
      <c r="C155" s="1">
        <v>44765</v>
      </c>
      <c r="D155" s="1">
        <v>44770</v>
      </c>
      <c r="E155" t="s">
        <v>13</v>
      </c>
      <c r="F155" t="s">
        <v>18</v>
      </c>
      <c r="G155">
        <v>662</v>
      </c>
      <c r="H155" s="8">
        <v>55.97</v>
      </c>
      <c r="I155" s="8">
        <v>50</v>
      </c>
      <c r="J155">
        <v>100</v>
      </c>
      <c r="K155" t="s">
        <v>15</v>
      </c>
      <c r="L155">
        <f t="shared" si="8"/>
        <v>5</v>
      </c>
      <c r="M155" t="str">
        <f t="shared" si="9"/>
        <v>On Time</v>
      </c>
      <c r="N155" s="9">
        <f t="shared" si="10"/>
        <v>3952.1399999999994</v>
      </c>
      <c r="O155" t="str">
        <f t="shared" si="11"/>
        <v>Jul-2022</v>
      </c>
    </row>
    <row r="156" spans="1:15" x14ac:dyDescent="0.25">
      <c r="A156" t="s">
        <v>181</v>
      </c>
      <c r="B156" t="s">
        <v>23</v>
      </c>
      <c r="C156" s="1">
        <v>44718</v>
      </c>
      <c r="D156" s="1">
        <v>44723</v>
      </c>
      <c r="E156" t="s">
        <v>13</v>
      </c>
      <c r="F156" t="s">
        <v>35</v>
      </c>
      <c r="G156">
        <v>1535</v>
      </c>
      <c r="H156" s="8">
        <v>40.58</v>
      </c>
      <c r="I156" s="8">
        <v>38.71</v>
      </c>
      <c r="J156">
        <v>165</v>
      </c>
      <c r="K156" t="s">
        <v>15</v>
      </c>
      <c r="L156">
        <f t="shared" si="8"/>
        <v>5</v>
      </c>
      <c r="M156" t="str">
        <f t="shared" si="9"/>
        <v>On Time</v>
      </c>
      <c r="N156" s="9">
        <f t="shared" si="10"/>
        <v>2870.4499999999962</v>
      </c>
      <c r="O156" t="str">
        <f t="shared" si="11"/>
        <v>Jun-2022</v>
      </c>
    </row>
    <row r="157" spans="1:15" x14ac:dyDescent="0.25">
      <c r="A157" t="s">
        <v>182</v>
      </c>
      <c r="B157" t="s">
        <v>23</v>
      </c>
      <c r="C157" s="1">
        <v>44944</v>
      </c>
      <c r="D157" s="1">
        <v>44953</v>
      </c>
      <c r="E157" t="s">
        <v>26</v>
      </c>
      <c r="F157" t="s">
        <v>18</v>
      </c>
      <c r="G157">
        <v>692</v>
      </c>
      <c r="H157" s="8">
        <v>71.03</v>
      </c>
      <c r="I157" s="8">
        <v>67.739999999999995</v>
      </c>
      <c r="J157">
        <v>70</v>
      </c>
      <c r="K157" t="s">
        <v>15</v>
      </c>
      <c r="L157">
        <f t="shared" si="8"/>
        <v>9</v>
      </c>
      <c r="M157" t="str">
        <f t="shared" si="9"/>
        <v>Delayed</v>
      </c>
      <c r="N157" s="9">
        <f t="shared" si="10"/>
        <v>2276.6800000000044</v>
      </c>
      <c r="O157" t="str">
        <f t="shared" si="11"/>
        <v>Jan-2023</v>
      </c>
    </row>
    <row r="158" spans="1:15" x14ac:dyDescent="0.25">
      <c r="A158" t="s">
        <v>183</v>
      </c>
      <c r="B158" t="s">
        <v>20</v>
      </c>
      <c r="C158" s="1">
        <v>44727</v>
      </c>
      <c r="D158" s="1">
        <v>44740</v>
      </c>
      <c r="E158" t="s">
        <v>21</v>
      </c>
      <c r="F158" t="s">
        <v>18</v>
      </c>
      <c r="G158">
        <v>1842</v>
      </c>
      <c r="H158" s="8">
        <v>32.4</v>
      </c>
      <c r="I158" s="8">
        <v>28.08</v>
      </c>
      <c r="J158">
        <v>96</v>
      </c>
      <c r="K158" t="s">
        <v>15</v>
      </c>
      <c r="L158">
        <f t="shared" si="8"/>
        <v>13</v>
      </c>
      <c r="M158" t="str">
        <f t="shared" si="9"/>
        <v>Delayed</v>
      </c>
      <c r="N158" s="9">
        <f t="shared" si="10"/>
        <v>7957.4400000000005</v>
      </c>
      <c r="O158" t="str">
        <f t="shared" si="11"/>
        <v>Jun-2022</v>
      </c>
    </row>
    <row r="159" spans="1:15" x14ac:dyDescent="0.25">
      <c r="A159" t="s">
        <v>184</v>
      </c>
      <c r="B159" t="s">
        <v>23</v>
      </c>
      <c r="C159" s="1">
        <v>45114</v>
      </c>
      <c r="D159" s="1">
        <v>45125</v>
      </c>
      <c r="E159" t="s">
        <v>13</v>
      </c>
      <c r="F159" t="s">
        <v>14</v>
      </c>
      <c r="G159">
        <v>1078</v>
      </c>
      <c r="H159" s="8">
        <v>18.34</v>
      </c>
      <c r="I159" s="8">
        <v>17.41</v>
      </c>
      <c r="J159">
        <v>102</v>
      </c>
      <c r="K159" t="s">
        <v>15</v>
      </c>
      <c r="L159">
        <f t="shared" si="8"/>
        <v>11</v>
      </c>
      <c r="M159" t="str">
        <f t="shared" si="9"/>
        <v>Delayed</v>
      </c>
      <c r="N159" s="9">
        <f t="shared" si="10"/>
        <v>1002.5399999999997</v>
      </c>
      <c r="O159" t="str">
        <f t="shared" si="11"/>
        <v>Jul-2023</v>
      </c>
    </row>
    <row r="160" spans="1:15" x14ac:dyDescent="0.25">
      <c r="A160" t="s">
        <v>185</v>
      </c>
      <c r="B160" t="s">
        <v>17</v>
      </c>
      <c r="C160" s="1">
        <v>45105</v>
      </c>
      <c r="D160" s="1">
        <v>45123</v>
      </c>
      <c r="E160" t="s">
        <v>24</v>
      </c>
      <c r="F160" t="s">
        <v>18</v>
      </c>
      <c r="G160">
        <v>1291</v>
      </c>
      <c r="H160" s="8">
        <v>23.44</v>
      </c>
      <c r="I160" s="8">
        <v>22.23</v>
      </c>
      <c r="K160" t="s">
        <v>15</v>
      </c>
      <c r="L160">
        <f t="shared" si="8"/>
        <v>18</v>
      </c>
      <c r="M160" t="str">
        <f t="shared" si="9"/>
        <v>Delayed</v>
      </c>
      <c r="N160" s="9">
        <f t="shared" si="10"/>
        <v>1562.110000000001</v>
      </c>
      <c r="O160" t="str">
        <f t="shared" si="11"/>
        <v>Jun-2023</v>
      </c>
    </row>
    <row r="161" spans="1:15" x14ac:dyDescent="0.25">
      <c r="A161" t="s">
        <v>186</v>
      </c>
      <c r="B161" t="s">
        <v>12</v>
      </c>
      <c r="C161" s="1">
        <v>44562</v>
      </c>
      <c r="D161" s="1">
        <v>44573</v>
      </c>
      <c r="E161" t="s">
        <v>39</v>
      </c>
      <c r="F161" t="s">
        <v>18</v>
      </c>
      <c r="G161">
        <v>552</v>
      </c>
      <c r="H161" s="8">
        <v>21.52</v>
      </c>
      <c r="I161" s="8">
        <v>18.79</v>
      </c>
      <c r="J161">
        <v>13</v>
      </c>
      <c r="K161" t="s">
        <v>15</v>
      </c>
      <c r="L161">
        <f t="shared" si="8"/>
        <v>11</v>
      </c>
      <c r="M161" t="str">
        <f t="shared" si="9"/>
        <v>Delayed</v>
      </c>
      <c r="N161" s="9">
        <f t="shared" si="10"/>
        <v>1506.9600000000003</v>
      </c>
      <c r="O161" t="str">
        <f t="shared" si="11"/>
        <v>Jan-2022</v>
      </c>
    </row>
    <row r="162" spans="1:15" x14ac:dyDescent="0.25">
      <c r="A162" t="s">
        <v>187</v>
      </c>
      <c r="B162" t="s">
        <v>29</v>
      </c>
      <c r="C162" s="1">
        <v>45175</v>
      </c>
      <c r="D162" s="1">
        <v>45191</v>
      </c>
      <c r="E162" t="s">
        <v>39</v>
      </c>
      <c r="F162" t="s">
        <v>18</v>
      </c>
      <c r="G162">
        <v>816</v>
      </c>
      <c r="H162" s="8">
        <v>26.04</v>
      </c>
      <c r="I162" s="8">
        <v>25.61</v>
      </c>
      <c r="J162">
        <v>28</v>
      </c>
      <c r="K162" t="s">
        <v>15</v>
      </c>
      <c r="L162">
        <f t="shared" si="8"/>
        <v>16</v>
      </c>
      <c r="M162" t="str">
        <f t="shared" si="9"/>
        <v>Delayed</v>
      </c>
      <c r="N162" s="9">
        <f t="shared" si="10"/>
        <v>350.87999999999977</v>
      </c>
      <c r="O162" t="str">
        <f t="shared" si="11"/>
        <v>Sep-2023</v>
      </c>
    </row>
    <row r="163" spans="1:15" x14ac:dyDescent="0.25">
      <c r="A163" t="s">
        <v>188</v>
      </c>
      <c r="B163" t="s">
        <v>17</v>
      </c>
      <c r="C163" s="1">
        <v>44893</v>
      </c>
      <c r="D163" s="1">
        <v>44895</v>
      </c>
      <c r="E163" t="s">
        <v>24</v>
      </c>
      <c r="F163" t="s">
        <v>18</v>
      </c>
      <c r="G163">
        <v>447</v>
      </c>
      <c r="H163" s="8">
        <v>23.62</v>
      </c>
      <c r="I163" s="8">
        <v>21.81</v>
      </c>
      <c r="J163">
        <v>50</v>
      </c>
      <c r="K163" t="s">
        <v>15</v>
      </c>
      <c r="L163">
        <f t="shared" si="8"/>
        <v>2</v>
      </c>
      <c r="M163" t="str">
        <f t="shared" si="9"/>
        <v>On Time</v>
      </c>
      <c r="N163" s="9">
        <f t="shared" si="10"/>
        <v>809.07000000000107</v>
      </c>
      <c r="O163" t="str">
        <f t="shared" si="11"/>
        <v>Nov-2022</v>
      </c>
    </row>
    <row r="164" spans="1:15" x14ac:dyDescent="0.25">
      <c r="A164" t="s">
        <v>189</v>
      </c>
      <c r="B164" t="s">
        <v>17</v>
      </c>
      <c r="C164" s="1">
        <v>45062</v>
      </c>
      <c r="D164" s="1">
        <v>45070</v>
      </c>
      <c r="E164" t="s">
        <v>24</v>
      </c>
      <c r="F164" t="s">
        <v>33</v>
      </c>
      <c r="G164">
        <v>920</v>
      </c>
      <c r="H164" s="8">
        <v>73.09</v>
      </c>
      <c r="I164" s="8">
        <v>70.14</v>
      </c>
      <c r="K164" t="s">
        <v>15</v>
      </c>
      <c r="L164">
        <f t="shared" si="8"/>
        <v>8</v>
      </c>
      <c r="M164" t="str">
        <f t="shared" si="9"/>
        <v>Delayed</v>
      </c>
      <c r="N164" s="9">
        <f t="shared" si="10"/>
        <v>2714.0000000000027</v>
      </c>
      <c r="O164" t="str">
        <f t="shared" si="11"/>
        <v>May-2023</v>
      </c>
    </row>
    <row r="165" spans="1:15" x14ac:dyDescent="0.25">
      <c r="A165" t="s">
        <v>190</v>
      </c>
      <c r="B165" t="s">
        <v>29</v>
      </c>
      <c r="C165" s="1">
        <v>44581</v>
      </c>
      <c r="D165" s="1">
        <v>44591</v>
      </c>
      <c r="E165" t="s">
        <v>24</v>
      </c>
      <c r="F165" t="s">
        <v>33</v>
      </c>
      <c r="G165">
        <v>844</v>
      </c>
      <c r="H165" s="8">
        <v>26.37</v>
      </c>
      <c r="I165" s="8">
        <v>25.08</v>
      </c>
      <c r="J165">
        <v>38</v>
      </c>
      <c r="K165" t="s">
        <v>15</v>
      </c>
      <c r="L165">
        <f t="shared" si="8"/>
        <v>10</v>
      </c>
      <c r="M165" t="str">
        <f t="shared" si="9"/>
        <v>Delayed</v>
      </c>
      <c r="N165" s="9">
        <f t="shared" si="10"/>
        <v>1088.7600000000023</v>
      </c>
      <c r="O165" t="str">
        <f t="shared" si="11"/>
        <v>Jan-2022</v>
      </c>
    </row>
    <row r="166" spans="1:15" x14ac:dyDescent="0.25">
      <c r="A166" t="s">
        <v>191</v>
      </c>
      <c r="B166" t="s">
        <v>23</v>
      </c>
      <c r="C166" s="1">
        <v>44933</v>
      </c>
      <c r="D166" s="1">
        <v>44947</v>
      </c>
      <c r="E166" t="s">
        <v>39</v>
      </c>
      <c r="F166" t="s">
        <v>14</v>
      </c>
      <c r="G166">
        <v>256</v>
      </c>
      <c r="H166" s="8">
        <v>96.15</v>
      </c>
      <c r="I166" s="8">
        <v>83.44</v>
      </c>
      <c r="J166">
        <v>26</v>
      </c>
      <c r="K166" t="s">
        <v>15</v>
      </c>
      <c r="L166">
        <f t="shared" si="8"/>
        <v>14</v>
      </c>
      <c r="M166" t="str">
        <f t="shared" si="9"/>
        <v>Delayed</v>
      </c>
      <c r="N166" s="9">
        <f t="shared" si="10"/>
        <v>3253.760000000002</v>
      </c>
      <c r="O166" t="str">
        <f t="shared" si="11"/>
        <v>Jan-2023</v>
      </c>
    </row>
    <row r="167" spans="1:15" x14ac:dyDescent="0.25">
      <c r="A167" t="s">
        <v>192</v>
      </c>
      <c r="B167" t="s">
        <v>23</v>
      </c>
      <c r="C167" s="1">
        <v>44807</v>
      </c>
      <c r="D167" s="1">
        <v>44811</v>
      </c>
      <c r="E167" t="s">
        <v>13</v>
      </c>
      <c r="F167" t="s">
        <v>18</v>
      </c>
      <c r="G167">
        <v>1931</v>
      </c>
      <c r="H167" s="8">
        <v>72.88</v>
      </c>
      <c r="I167" s="8">
        <v>64.69</v>
      </c>
      <c r="J167">
        <v>187</v>
      </c>
      <c r="K167" t="s">
        <v>15</v>
      </c>
      <c r="L167">
        <f t="shared" si="8"/>
        <v>4</v>
      </c>
      <c r="M167" t="str">
        <f t="shared" si="9"/>
        <v>On Time</v>
      </c>
      <c r="N167" s="9">
        <f t="shared" si="10"/>
        <v>15814.889999999996</v>
      </c>
      <c r="O167" t="str">
        <f t="shared" si="11"/>
        <v>Sep-2022</v>
      </c>
    </row>
    <row r="168" spans="1:15" x14ac:dyDescent="0.25">
      <c r="A168" t="s">
        <v>193</v>
      </c>
      <c r="B168" t="s">
        <v>20</v>
      </c>
      <c r="C168" s="1">
        <v>44621</v>
      </c>
      <c r="D168" s="1">
        <v>44631</v>
      </c>
      <c r="E168" t="s">
        <v>39</v>
      </c>
      <c r="F168" t="s">
        <v>18</v>
      </c>
      <c r="G168">
        <v>1627</v>
      </c>
      <c r="H168" s="8">
        <v>25.76</v>
      </c>
      <c r="I168" s="8">
        <v>25.09</v>
      </c>
      <c r="J168">
        <v>74</v>
      </c>
      <c r="K168" t="s">
        <v>15</v>
      </c>
      <c r="L168">
        <f t="shared" si="8"/>
        <v>10</v>
      </c>
      <c r="M168" t="str">
        <f t="shared" si="9"/>
        <v>Delayed</v>
      </c>
      <c r="N168" s="9">
        <f t="shared" si="10"/>
        <v>1090.0900000000029</v>
      </c>
      <c r="O168" t="str">
        <f t="shared" si="11"/>
        <v>Mar-2022</v>
      </c>
    </row>
    <row r="169" spans="1:15" x14ac:dyDescent="0.25">
      <c r="A169" t="s">
        <v>194</v>
      </c>
      <c r="B169" t="s">
        <v>20</v>
      </c>
      <c r="C169" s="1">
        <v>45142</v>
      </c>
      <c r="D169" s="1">
        <v>45144</v>
      </c>
      <c r="E169" t="s">
        <v>21</v>
      </c>
      <c r="F169" t="s">
        <v>18</v>
      </c>
      <c r="G169">
        <v>1534</v>
      </c>
      <c r="H169" s="8">
        <v>14.98</v>
      </c>
      <c r="I169" s="8">
        <v>12.79</v>
      </c>
      <c r="K169" t="s">
        <v>15</v>
      </c>
      <c r="L169">
        <f t="shared" si="8"/>
        <v>2</v>
      </c>
      <c r="M169" t="str">
        <f t="shared" si="9"/>
        <v>On Time</v>
      </c>
      <c r="N169" s="9">
        <f t="shared" si="10"/>
        <v>3359.4600000000019</v>
      </c>
      <c r="O169" t="str">
        <f t="shared" si="11"/>
        <v>Aug-2023</v>
      </c>
    </row>
    <row r="170" spans="1:15" x14ac:dyDescent="0.25">
      <c r="A170" t="s">
        <v>195</v>
      </c>
      <c r="B170" t="s">
        <v>12</v>
      </c>
      <c r="C170" s="1">
        <v>44642</v>
      </c>
      <c r="D170" s="1">
        <v>44654</v>
      </c>
      <c r="E170" t="s">
        <v>26</v>
      </c>
      <c r="F170" t="s">
        <v>18</v>
      </c>
      <c r="G170">
        <v>1764</v>
      </c>
      <c r="H170" s="8">
        <v>25.46</v>
      </c>
      <c r="I170" s="8">
        <v>24.52</v>
      </c>
      <c r="J170">
        <v>46</v>
      </c>
      <c r="K170" t="s">
        <v>15</v>
      </c>
      <c r="L170">
        <f t="shared" si="8"/>
        <v>12</v>
      </c>
      <c r="M170" t="str">
        <f t="shared" si="9"/>
        <v>Delayed</v>
      </c>
      <c r="N170" s="9">
        <f t="shared" si="10"/>
        <v>1658.1600000000024</v>
      </c>
      <c r="O170" t="str">
        <f t="shared" si="11"/>
        <v>Mar-2022</v>
      </c>
    </row>
    <row r="171" spans="1:15" x14ac:dyDescent="0.25">
      <c r="A171" t="s">
        <v>196</v>
      </c>
      <c r="B171" t="s">
        <v>17</v>
      </c>
      <c r="C171" s="1">
        <v>44649</v>
      </c>
      <c r="D171" s="1">
        <v>44657</v>
      </c>
      <c r="E171" t="s">
        <v>39</v>
      </c>
      <c r="F171" t="s">
        <v>18</v>
      </c>
      <c r="G171">
        <v>1648</v>
      </c>
      <c r="H171" s="8">
        <v>35.42</v>
      </c>
      <c r="I171" s="8">
        <v>31.46</v>
      </c>
      <c r="K171" t="s">
        <v>27</v>
      </c>
      <c r="L171">
        <f t="shared" si="8"/>
        <v>8</v>
      </c>
      <c r="M171" t="str">
        <f t="shared" si="9"/>
        <v>Delayed</v>
      </c>
      <c r="N171" s="9">
        <f t="shared" si="10"/>
        <v>6526.0800000000017</v>
      </c>
      <c r="O171" t="str">
        <f t="shared" si="11"/>
        <v>Mar-2022</v>
      </c>
    </row>
    <row r="172" spans="1:15" x14ac:dyDescent="0.25">
      <c r="A172" t="s">
        <v>197</v>
      </c>
      <c r="B172" t="s">
        <v>20</v>
      </c>
      <c r="C172" s="1">
        <v>45059</v>
      </c>
      <c r="D172" s="1">
        <v>45078</v>
      </c>
      <c r="E172" t="s">
        <v>24</v>
      </c>
      <c r="F172" t="s">
        <v>18</v>
      </c>
      <c r="G172">
        <v>913</v>
      </c>
      <c r="H172" s="8">
        <v>28.01</v>
      </c>
      <c r="I172" s="8">
        <v>24.06</v>
      </c>
      <c r="J172">
        <v>53</v>
      </c>
      <c r="K172" t="s">
        <v>15</v>
      </c>
      <c r="L172">
        <f t="shared" ref="L172:L223" si="12">D172-C172</f>
        <v>19</v>
      </c>
      <c r="M172" t="str">
        <f t="shared" si="9"/>
        <v>Delayed</v>
      </c>
      <c r="N172" s="9">
        <f t="shared" si="10"/>
        <v>3606.3500000000026</v>
      </c>
      <c r="O172" t="str">
        <f t="shared" si="11"/>
        <v>May-2023</v>
      </c>
    </row>
    <row r="173" spans="1:15" x14ac:dyDescent="0.25">
      <c r="A173" t="s">
        <v>198</v>
      </c>
      <c r="B173" t="s">
        <v>12</v>
      </c>
      <c r="C173" s="1">
        <v>44632</v>
      </c>
      <c r="D173" s="1">
        <v>44638</v>
      </c>
      <c r="E173" t="s">
        <v>24</v>
      </c>
      <c r="F173" t="s">
        <v>14</v>
      </c>
      <c r="G173">
        <v>792</v>
      </c>
      <c r="H173" s="8">
        <v>18.16</v>
      </c>
      <c r="I173" s="8">
        <v>17.25</v>
      </c>
      <c r="J173">
        <v>17</v>
      </c>
      <c r="K173" t="s">
        <v>15</v>
      </c>
      <c r="L173">
        <f t="shared" si="12"/>
        <v>6</v>
      </c>
      <c r="M173" t="str">
        <f t="shared" si="9"/>
        <v>On Time</v>
      </c>
      <c r="N173" s="9">
        <f t="shared" si="10"/>
        <v>720.72000000000014</v>
      </c>
      <c r="O173" t="str">
        <f t="shared" si="11"/>
        <v>Mar-2022</v>
      </c>
    </row>
    <row r="174" spans="1:15" x14ac:dyDescent="0.25">
      <c r="A174" t="s">
        <v>199</v>
      </c>
      <c r="B174" t="s">
        <v>29</v>
      </c>
      <c r="C174" s="1">
        <v>45107</v>
      </c>
      <c r="D174" s="1">
        <v>45110</v>
      </c>
      <c r="E174" t="s">
        <v>13</v>
      </c>
      <c r="F174" t="s">
        <v>33</v>
      </c>
      <c r="G174">
        <v>1314</v>
      </c>
      <c r="H174" s="8">
        <v>22.63</v>
      </c>
      <c r="I174" s="8">
        <v>21.06</v>
      </c>
      <c r="J174">
        <v>44</v>
      </c>
      <c r="K174" t="s">
        <v>15</v>
      </c>
      <c r="L174">
        <f t="shared" si="12"/>
        <v>3</v>
      </c>
      <c r="M174" t="str">
        <f t="shared" si="9"/>
        <v>On Time</v>
      </c>
      <c r="N174" s="9">
        <f t="shared" si="10"/>
        <v>2062.9800000000005</v>
      </c>
      <c r="O174" t="str">
        <f t="shared" si="11"/>
        <v>Jun-2023</v>
      </c>
    </row>
    <row r="175" spans="1:15" x14ac:dyDescent="0.25">
      <c r="A175" t="s">
        <v>200</v>
      </c>
      <c r="B175" t="s">
        <v>23</v>
      </c>
      <c r="C175" s="1">
        <v>44690</v>
      </c>
      <c r="D175" s="1">
        <v>44703</v>
      </c>
      <c r="E175" t="s">
        <v>21</v>
      </c>
      <c r="F175" t="s">
        <v>18</v>
      </c>
      <c r="G175">
        <v>613</v>
      </c>
      <c r="H175" s="8">
        <v>52.5</v>
      </c>
      <c r="I175" s="8">
        <v>45.19</v>
      </c>
      <c r="J175">
        <v>70</v>
      </c>
      <c r="K175" t="s">
        <v>15</v>
      </c>
      <c r="L175">
        <f t="shared" si="12"/>
        <v>13</v>
      </c>
      <c r="M175" t="str">
        <f t="shared" si="9"/>
        <v>Delayed</v>
      </c>
      <c r="N175" s="9">
        <f t="shared" si="10"/>
        <v>4481.0300000000016</v>
      </c>
      <c r="O175" t="str">
        <f t="shared" si="11"/>
        <v>May-2022</v>
      </c>
    </row>
    <row r="176" spans="1:15" x14ac:dyDescent="0.25">
      <c r="A176" t="s">
        <v>201</v>
      </c>
      <c r="B176" t="s">
        <v>12</v>
      </c>
      <c r="C176" s="1">
        <v>44693</v>
      </c>
      <c r="D176" s="1">
        <v>44701</v>
      </c>
      <c r="E176" t="s">
        <v>13</v>
      </c>
      <c r="F176" t="s">
        <v>18</v>
      </c>
      <c r="G176">
        <v>1070</v>
      </c>
      <c r="H176" s="8">
        <v>29.14</v>
      </c>
      <c r="I176" s="8">
        <v>26.63</v>
      </c>
      <c r="J176">
        <v>24</v>
      </c>
      <c r="K176" t="s">
        <v>15</v>
      </c>
      <c r="L176">
        <f t="shared" si="12"/>
        <v>8</v>
      </c>
      <c r="M176" t="str">
        <f t="shared" si="9"/>
        <v>Delayed</v>
      </c>
      <c r="N176" s="9">
        <f t="shared" si="10"/>
        <v>2685.7000000000016</v>
      </c>
      <c r="O176" t="str">
        <f t="shared" si="11"/>
        <v>May-2022</v>
      </c>
    </row>
    <row r="177" spans="1:15" x14ac:dyDescent="0.25">
      <c r="A177" t="s">
        <v>202</v>
      </c>
      <c r="B177" t="s">
        <v>20</v>
      </c>
      <c r="C177" s="1">
        <v>45237</v>
      </c>
      <c r="D177" s="1">
        <v>45256</v>
      </c>
      <c r="E177" t="s">
        <v>26</v>
      </c>
      <c r="F177" t="s">
        <v>33</v>
      </c>
      <c r="G177">
        <v>145</v>
      </c>
      <c r="H177" s="8">
        <v>47.49</v>
      </c>
      <c r="I177" s="8">
        <v>42.76</v>
      </c>
      <c r="J177">
        <v>6</v>
      </c>
      <c r="K177" t="s">
        <v>15</v>
      </c>
      <c r="L177">
        <f t="shared" si="12"/>
        <v>19</v>
      </c>
      <c r="M177" t="str">
        <f t="shared" si="9"/>
        <v>Delayed</v>
      </c>
      <c r="N177" s="9">
        <f t="shared" si="10"/>
        <v>685.85000000000059</v>
      </c>
      <c r="O177" t="str">
        <f t="shared" si="11"/>
        <v>Nov-2023</v>
      </c>
    </row>
    <row r="178" spans="1:15" x14ac:dyDescent="0.25">
      <c r="A178" t="s">
        <v>203</v>
      </c>
      <c r="B178" t="s">
        <v>17</v>
      </c>
      <c r="C178" s="1">
        <v>45048</v>
      </c>
      <c r="D178" s="1">
        <v>45063</v>
      </c>
      <c r="E178" t="s">
        <v>26</v>
      </c>
      <c r="F178" t="s">
        <v>18</v>
      </c>
      <c r="G178">
        <v>1973</v>
      </c>
      <c r="H178" s="8">
        <v>59.73</v>
      </c>
      <c r="I178" s="8">
        <v>54.95</v>
      </c>
      <c r="J178">
        <v>291</v>
      </c>
      <c r="K178" t="s">
        <v>15</v>
      </c>
      <c r="L178">
        <f t="shared" si="12"/>
        <v>15</v>
      </c>
      <c r="M178" t="str">
        <f t="shared" si="9"/>
        <v>Delayed</v>
      </c>
      <c r="N178" s="9">
        <f t="shared" si="10"/>
        <v>9430.9399999999878</v>
      </c>
      <c r="O178" t="str">
        <f t="shared" si="11"/>
        <v>May-2023</v>
      </c>
    </row>
    <row r="179" spans="1:15" x14ac:dyDescent="0.25">
      <c r="A179" t="s">
        <v>204</v>
      </c>
      <c r="B179" t="s">
        <v>29</v>
      </c>
      <c r="C179" s="1">
        <v>45124</v>
      </c>
      <c r="D179" s="1">
        <v>45139</v>
      </c>
      <c r="E179" t="s">
        <v>13</v>
      </c>
      <c r="F179" t="s">
        <v>18</v>
      </c>
      <c r="G179">
        <v>1807</v>
      </c>
      <c r="H179" s="8">
        <v>78.63</v>
      </c>
      <c r="I179" s="8">
        <v>73.08</v>
      </c>
      <c r="J179">
        <v>100</v>
      </c>
      <c r="K179" t="s">
        <v>15</v>
      </c>
      <c r="L179">
        <f t="shared" si="12"/>
        <v>15</v>
      </c>
      <c r="M179" t="str">
        <f t="shared" si="9"/>
        <v>Delayed</v>
      </c>
      <c r="N179" s="9">
        <f t="shared" si="10"/>
        <v>10028.849999999995</v>
      </c>
      <c r="O179" t="str">
        <f t="shared" si="11"/>
        <v>Jul-2023</v>
      </c>
    </row>
    <row r="180" spans="1:15" x14ac:dyDescent="0.25">
      <c r="A180" t="s">
        <v>205</v>
      </c>
      <c r="B180" t="s">
        <v>29</v>
      </c>
      <c r="C180" s="1">
        <v>44731</v>
      </c>
      <c r="D180" s="1">
        <v>44732</v>
      </c>
      <c r="E180" t="s">
        <v>39</v>
      </c>
      <c r="F180" t="s">
        <v>18</v>
      </c>
      <c r="G180">
        <v>534</v>
      </c>
      <c r="H180" s="8">
        <v>13.88</v>
      </c>
      <c r="I180" s="8">
        <v>12.51</v>
      </c>
      <c r="J180">
        <v>100</v>
      </c>
      <c r="K180" t="s">
        <v>15</v>
      </c>
      <c r="L180">
        <f t="shared" si="12"/>
        <v>1</v>
      </c>
      <c r="M180" t="str">
        <f t="shared" si="9"/>
        <v>On Time</v>
      </c>
      <c r="N180" s="9">
        <f t="shared" si="10"/>
        <v>731.5800000000005</v>
      </c>
      <c r="O180" t="str">
        <f t="shared" si="11"/>
        <v>Jun-2022</v>
      </c>
    </row>
    <row r="181" spans="1:15" x14ac:dyDescent="0.25">
      <c r="A181" t="s">
        <v>206</v>
      </c>
      <c r="B181" t="s">
        <v>12</v>
      </c>
      <c r="C181" s="1">
        <v>44833</v>
      </c>
      <c r="D181" s="1">
        <v>44848</v>
      </c>
      <c r="E181" t="s">
        <v>39</v>
      </c>
      <c r="F181" t="s">
        <v>18</v>
      </c>
      <c r="G181">
        <v>1480</v>
      </c>
      <c r="H181" s="8">
        <v>85.22</v>
      </c>
      <c r="I181" s="8">
        <v>75.48</v>
      </c>
      <c r="J181">
        <v>100</v>
      </c>
      <c r="K181" t="s">
        <v>15</v>
      </c>
      <c r="L181">
        <f t="shared" si="12"/>
        <v>15</v>
      </c>
      <c r="M181" t="str">
        <f t="shared" si="9"/>
        <v>Delayed</v>
      </c>
      <c r="N181" s="9">
        <f t="shared" si="10"/>
        <v>14415.199999999992</v>
      </c>
      <c r="O181" t="str">
        <f t="shared" si="11"/>
        <v>Sep-2022</v>
      </c>
    </row>
    <row r="182" spans="1:15" x14ac:dyDescent="0.25">
      <c r="A182" t="s">
        <v>207</v>
      </c>
      <c r="B182" t="s">
        <v>23</v>
      </c>
      <c r="C182" s="1">
        <v>45183</v>
      </c>
      <c r="D182" s="1">
        <v>45189</v>
      </c>
      <c r="E182" t="s">
        <v>13</v>
      </c>
      <c r="F182" t="s">
        <v>14</v>
      </c>
      <c r="G182">
        <v>798</v>
      </c>
      <c r="H182" s="8">
        <v>19.09</v>
      </c>
      <c r="I182" s="8">
        <v>17.760000000000002</v>
      </c>
      <c r="J182">
        <v>100</v>
      </c>
      <c r="K182" t="s">
        <v>15</v>
      </c>
      <c r="L182">
        <f t="shared" si="12"/>
        <v>6</v>
      </c>
      <c r="M182" t="str">
        <f t="shared" si="9"/>
        <v>On Time</v>
      </c>
      <c r="N182" s="9">
        <f t="shared" si="10"/>
        <v>1061.3399999999986</v>
      </c>
      <c r="O182" t="str">
        <f t="shared" si="11"/>
        <v>Sep-2023</v>
      </c>
    </row>
    <row r="183" spans="1:15" x14ac:dyDescent="0.25">
      <c r="A183" t="s">
        <v>208</v>
      </c>
      <c r="B183" t="s">
        <v>29</v>
      </c>
      <c r="C183" s="1">
        <v>44995</v>
      </c>
      <c r="D183" s="1">
        <v>45007</v>
      </c>
      <c r="E183" t="s">
        <v>39</v>
      </c>
      <c r="F183" t="s">
        <v>18</v>
      </c>
      <c r="G183">
        <v>1728</v>
      </c>
      <c r="H183" s="8">
        <v>94.83</v>
      </c>
      <c r="I183" s="8">
        <v>90.2</v>
      </c>
      <c r="J183">
        <v>100</v>
      </c>
      <c r="K183" t="s">
        <v>15</v>
      </c>
      <c r="L183">
        <f t="shared" si="12"/>
        <v>12</v>
      </c>
      <c r="M183" t="str">
        <f t="shared" si="9"/>
        <v>Delayed</v>
      </c>
      <c r="N183" s="9">
        <f t="shared" si="10"/>
        <v>8000.6399999999921</v>
      </c>
      <c r="O183" t="str">
        <f t="shared" si="11"/>
        <v>Mar-2023</v>
      </c>
    </row>
    <row r="184" spans="1:15" x14ac:dyDescent="0.25">
      <c r="A184" t="s">
        <v>209</v>
      </c>
      <c r="B184" t="s">
        <v>23</v>
      </c>
      <c r="C184" s="1">
        <v>45114</v>
      </c>
      <c r="D184" s="1">
        <v>45128</v>
      </c>
      <c r="E184" t="s">
        <v>13</v>
      </c>
      <c r="F184" t="s">
        <v>18</v>
      </c>
      <c r="G184">
        <v>590</v>
      </c>
      <c r="H184" s="8">
        <v>16.89</v>
      </c>
      <c r="I184" s="8">
        <v>15.56</v>
      </c>
      <c r="J184">
        <v>46</v>
      </c>
      <c r="K184" t="s">
        <v>27</v>
      </c>
      <c r="L184">
        <f t="shared" si="12"/>
        <v>14</v>
      </c>
      <c r="M184" t="str">
        <f t="shared" si="9"/>
        <v>Delayed</v>
      </c>
      <c r="N184" s="9">
        <f t="shared" si="10"/>
        <v>784.7</v>
      </c>
      <c r="O184" t="str">
        <f t="shared" si="11"/>
        <v>Jul-2023</v>
      </c>
    </row>
    <row r="185" spans="1:15" x14ac:dyDescent="0.25">
      <c r="A185" t="s">
        <v>210</v>
      </c>
      <c r="B185" t="s">
        <v>17</v>
      </c>
      <c r="C185" s="1">
        <v>45268</v>
      </c>
      <c r="D185" s="1">
        <v>45283</v>
      </c>
      <c r="E185" t="s">
        <v>24</v>
      </c>
      <c r="F185" t="s">
        <v>18</v>
      </c>
      <c r="G185">
        <v>1109</v>
      </c>
      <c r="H185" s="8">
        <v>38.93</v>
      </c>
      <c r="I185" s="8">
        <v>33.33</v>
      </c>
      <c r="J185">
        <v>152</v>
      </c>
      <c r="K185" t="s">
        <v>15</v>
      </c>
      <c r="L185">
        <f t="shared" si="12"/>
        <v>15</v>
      </c>
      <c r="M185" t="str">
        <f t="shared" si="9"/>
        <v>Delayed</v>
      </c>
      <c r="N185" s="9">
        <f t="shared" si="10"/>
        <v>6210.4000000000015</v>
      </c>
      <c r="O185" t="str">
        <f t="shared" si="11"/>
        <v>Dec-2023</v>
      </c>
    </row>
    <row r="186" spans="1:15" x14ac:dyDescent="0.25">
      <c r="A186" t="s">
        <v>211</v>
      </c>
      <c r="B186" t="s">
        <v>23</v>
      </c>
      <c r="C186" s="1">
        <v>44767</v>
      </c>
      <c r="D186" s="1">
        <v>44774</v>
      </c>
      <c r="E186" t="s">
        <v>21</v>
      </c>
      <c r="F186" t="s">
        <v>18</v>
      </c>
      <c r="G186">
        <v>574</v>
      </c>
      <c r="H186" s="8">
        <v>85.03</v>
      </c>
      <c r="I186" s="8">
        <v>82.55</v>
      </c>
      <c r="J186">
        <v>54</v>
      </c>
      <c r="K186" t="s">
        <v>15</v>
      </c>
      <c r="L186">
        <f t="shared" si="12"/>
        <v>7</v>
      </c>
      <c r="M186" t="str">
        <f t="shared" si="9"/>
        <v>On Time</v>
      </c>
      <c r="N186" s="9">
        <f t="shared" si="10"/>
        <v>1423.5200000000023</v>
      </c>
      <c r="O186" t="str">
        <f t="shared" si="11"/>
        <v>Jul-2022</v>
      </c>
    </row>
    <row r="187" spans="1:15" x14ac:dyDescent="0.25">
      <c r="A187" t="s">
        <v>212</v>
      </c>
      <c r="B187" t="s">
        <v>20</v>
      </c>
      <c r="C187" s="1">
        <v>44881</v>
      </c>
      <c r="D187" s="1">
        <v>44885</v>
      </c>
      <c r="E187" t="s">
        <v>24</v>
      </c>
      <c r="F187" t="s">
        <v>18</v>
      </c>
      <c r="G187">
        <v>1912</v>
      </c>
      <c r="H187" s="8">
        <v>27.94</v>
      </c>
      <c r="I187" s="8">
        <v>25.59</v>
      </c>
      <c r="J187">
        <v>83</v>
      </c>
      <c r="K187" t="s">
        <v>27</v>
      </c>
      <c r="L187">
        <f t="shared" si="12"/>
        <v>4</v>
      </c>
      <c r="M187" t="str">
        <f t="shared" si="9"/>
        <v>On Time</v>
      </c>
      <c r="N187" s="9">
        <f t="shared" si="10"/>
        <v>4493.2000000000025</v>
      </c>
      <c r="O187" t="str">
        <f t="shared" si="11"/>
        <v>Nov-2022</v>
      </c>
    </row>
    <row r="188" spans="1:15" x14ac:dyDescent="0.25">
      <c r="A188" t="s">
        <v>213</v>
      </c>
      <c r="B188" t="s">
        <v>12</v>
      </c>
      <c r="C188" s="1">
        <v>44970</v>
      </c>
      <c r="D188" s="1">
        <v>44989</v>
      </c>
      <c r="E188" t="s">
        <v>24</v>
      </c>
      <c r="F188" t="s">
        <v>18</v>
      </c>
      <c r="G188">
        <v>1772</v>
      </c>
      <c r="H188" s="8">
        <v>30.72</v>
      </c>
      <c r="I188" s="8">
        <v>27.76</v>
      </c>
      <c r="J188">
        <v>46</v>
      </c>
      <c r="K188" t="s">
        <v>27</v>
      </c>
      <c r="L188">
        <f t="shared" si="12"/>
        <v>19</v>
      </c>
      <c r="M188" t="str">
        <f t="shared" si="9"/>
        <v>Delayed</v>
      </c>
      <c r="N188" s="9">
        <f t="shared" si="10"/>
        <v>5245.1199999999953</v>
      </c>
      <c r="O188" t="str">
        <f t="shared" si="11"/>
        <v>Feb-2023</v>
      </c>
    </row>
    <row r="189" spans="1:15" x14ac:dyDescent="0.25">
      <c r="A189" t="s">
        <v>214</v>
      </c>
      <c r="B189" t="s">
        <v>23</v>
      </c>
      <c r="C189" s="1">
        <v>45249</v>
      </c>
      <c r="D189" s="1">
        <v>45259</v>
      </c>
      <c r="E189" t="s">
        <v>13</v>
      </c>
      <c r="F189" t="s">
        <v>18</v>
      </c>
      <c r="G189">
        <v>1316</v>
      </c>
      <c r="H189" s="8">
        <v>48.11</v>
      </c>
      <c r="I189" s="8">
        <v>41.9</v>
      </c>
      <c r="J189">
        <v>135</v>
      </c>
      <c r="K189" t="s">
        <v>15</v>
      </c>
      <c r="L189">
        <f t="shared" si="12"/>
        <v>10</v>
      </c>
      <c r="M189" t="str">
        <f t="shared" si="9"/>
        <v>Delayed</v>
      </c>
      <c r="N189" s="9">
        <f t="shared" si="10"/>
        <v>8172.3600000000015</v>
      </c>
      <c r="O189" t="str">
        <f t="shared" si="11"/>
        <v>Nov-2023</v>
      </c>
    </row>
    <row r="190" spans="1:15" x14ac:dyDescent="0.25">
      <c r="A190" t="s">
        <v>215</v>
      </c>
      <c r="B190" t="s">
        <v>12</v>
      </c>
      <c r="C190" s="1">
        <v>44944</v>
      </c>
      <c r="D190" s="1">
        <v>44957</v>
      </c>
      <c r="E190" t="s">
        <v>13</v>
      </c>
      <c r="F190" t="s">
        <v>18</v>
      </c>
      <c r="G190">
        <v>1869</v>
      </c>
      <c r="H190" s="8">
        <v>69.58</v>
      </c>
      <c r="I190" s="8">
        <v>67.5</v>
      </c>
      <c r="J190">
        <v>31</v>
      </c>
      <c r="K190" t="s">
        <v>15</v>
      </c>
      <c r="L190">
        <f t="shared" si="12"/>
        <v>13</v>
      </c>
      <c r="M190" t="str">
        <f t="shared" si="9"/>
        <v>Delayed</v>
      </c>
      <c r="N190" s="9">
        <f t="shared" si="10"/>
        <v>3887.5199999999968</v>
      </c>
      <c r="O190" t="str">
        <f t="shared" si="11"/>
        <v>Jan-2023</v>
      </c>
    </row>
    <row r="191" spans="1:15" x14ac:dyDescent="0.25">
      <c r="A191" t="s">
        <v>216</v>
      </c>
      <c r="B191" t="s">
        <v>17</v>
      </c>
      <c r="C191" s="1">
        <v>45010</v>
      </c>
      <c r="D191" s="1">
        <v>45029</v>
      </c>
      <c r="E191" t="s">
        <v>24</v>
      </c>
      <c r="F191" t="s">
        <v>18</v>
      </c>
      <c r="G191">
        <v>627</v>
      </c>
      <c r="H191" s="8">
        <v>46.23</v>
      </c>
      <c r="I191" s="8">
        <v>42.87</v>
      </c>
      <c r="K191" t="s">
        <v>15</v>
      </c>
      <c r="L191">
        <f t="shared" si="12"/>
        <v>19</v>
      </c>
      <c r="M191" t="str">
        <f t="shared" si="9"/>
        <v>Delayed</v>
      </c>
      <c r="N191" s="9">
        <f t="shared" si="10"/>
        <v>2106.7199999999998</v>
      </c>
      <c r="O191" t="str">
        <f t="shared" si="11"/>
        <v>Mar-2023</v>
      </c>
    </row>
    <row r="192" spans="1:15" x14ac:dyDescent="0.25">
      <c r="A192" t="s">
        <v>217</v>
      </c>
      <c r="B192" t="s">
        <v>23</v>
      </c>
      <c r="C192" s="1">
        <v>45091</v>
      </c>
      <c r="D192" s="1">
        <v>45093</v>
      </c>
      <c r="E192" t="s">
        <v>26</v>
      </c>
      <c r="F192" t="s">
        <v>35</v>
      </c>
      <c r="G192">
        <v>731</v>
      </c>
      <c r="H192" s="8">
        <v>56.02</v>
      </c>
      <c r="I192" s="8">
        <v>54.78</v>
      </c>
      <c r="J192">
        <v>70</v>
      </c>
      <c r="K192" t="s">
        <v>27</v>
      </c>
      <c r="L192">
        <f t="shared" si="12"/>
        <v>2</v>
      </c>
      <c r="M192" t="str">
        <f t="shared" si="9"/>
        <v>On Time</v>
      </c>
      <c r="N192" s="9">
        <f t="shared" si="10"/>
        <v>906.44000000000142</v>
      </c>
      <c r="O192" t="str">
        <f t="shared" si="11"/>
        <v>Jun-2023</v>
      </c>
    </row>
    <row r="193" spans="1:15" x14ac:dyDescent="0.25">
      <c r="A193" t="s">
        <v>218</v>
      </c>
      <c r="B193" t="s">
        <v>23</v>
      </c>
      <c r="C193" s="1">
        <v>44685</v>
      </c>
      <c r="D193" s="1">
        <v>44695</v>
      </c>
      <c r="E193" t="s">
        <v>13</v>
      </c>
      <c r="F193" t="s">
        <v>18</v>
      </c>
      <c r="G193">
        <v>1647</v>
      </c>
      <c r="H193" s="8">
        <v>13.57</v>
      </c>
      <c r="I193" s="8">
        <v>12.33</v>
      </c>
      <c r="J193">
        <v>157</v>
      </c>
      <c r="K193" t="s">
        <v>15</v>
      </c>
      <c r="L193">
        <f t="shared" si="12"/>
        <v>10</v>
      </c>
      <c r="M193" t="str">
        <f t="shared" si="9"/>
        <v>Delayed</v>
      </c>
      <c r="N193" s="9">
        <f t="shared" si="10"/>
        <v>2042.2800000000004</v>
      </c>
      <c r="O193" t="str">
        <f t="shared" si="11"/>
        <v>May-2022</v>
      </c>
    </row>
    <row r="194" spans="1:15" x14ac:dyDescent="0.25">
      <c r="A194" t="s">
        <v>219</v>
      </c>
      <c r="B194" t="s">
        <v>17</v>
      </c>
      <c r="C194" s="1">
        <v>44815</v>
      </c>
      <c r="D194" s="1">
        <v>44823</v>
      </c>
      <c r="E194" t="s">
        <v>21</v>
      </c>
      <c r="F194" t="s">
        <v>18</v>
      </c>
      <c r="G194">
        <v>1062</v>
      </c>
      <c r="H194" s="8">
        <v>34.03</v>
      </c>
      <c r="I194" s="8">
        <v>30.46</v>
      </c>
      <c r="K194" t="s">
        <v>15</v>
      </c>
      <c r="L194">
        <f t="shared" si="12"/>
        <v>8</v>
      </c>
      <c r="M194" t="str">
        <f t="shared" si="9"/>
        <v>Delayed</v>
      </c>
      <c r="N194" s="9">
        <f t="shared" si="10"/>
        <v>3791.34</v>
      </c>
      <c r="O194" t="str">
        <f t="shared" si="11"/>
        <v>Sep-2022</v>
      </c>
    </row>
    <row r="195" spans="1:15" x14ac:dyDescent="0.25">
      <c r="A195" t="s">
        <v>220</v>
      </c>
      <c r="B195" t="s">
        <v>23</v>
      </c>
      <c r="C195" s="1">
        <v>44792</v>
      </c>
      <c r="D195" s="1">
        <v>44804</v>
      </c>
      <c r="E195" t="s">
        <v>13</v>
      </c>
      <c r="F195" t="s">
        <v>18</v>
      </c>
      <c r="G195">
        <v>695</v>
      </c>
      <c r="H195" s="8">
        <v>76.8</v>
      </c>
      <c r="I195" s="8">
        <v>69.760000000000005</v>
      </c>
      <c r="K195" t="s">
        <v>27</v>
      </c>
      <c r="L195">
        <f t="shared" si="12"/>
        <v>12</v>
      </c>
      <c r="M195" t="str">
        <f t="shared" ref="M195:M258" si="13">IF(L195&gt;7,"Delayed","On Time")</f>
        <v>Delayed</v>
      </c>
      <c r="N195" s="9">
        <f t="shared" ref="N195:N258" si="14">(H195-I195)*G195</f>
        <v>4892.7999999999947</v>
      </c>
      <c r="O195" t="str">
        <f t="shared" ref="O195:O258" si="15">TEXT(C195, "mmm-yyyy")</f>
        <v>Aug-2022</v>
      </c>
    </row>
    <row r="196" spans="1:15" x14ac:dyDescent="0.25">
      <c r="A196" t="s">
        <v>221</v>
      </c>
      <c r="B196" t="s">
        <v>29</v>
      </c>
      <c r="C196" s="1">
        <v>44627</v>
      </c>
      <c r="D196" s="1">
        <v>44634</v>
      </c>
      <c r="E196" t="s">
        <v>21</v>
      </c>
      <c r="F196" t="s">
        <v>18</v>
      </c>
      <c r="G196">
        <v>845</v>
      </c>
      <c r="H196" s="8">
        <v>91.47</v>
      </c>
      <c r="I196" s="8">
        <v>86.97</v>
      </c>
      <c r="K196" t="s">
        <v>15</v>
      </c>
      <c r="L196">
        <f t="shared" si="12"/>
        <v>7</v>
      </c>
      <c r="M196" t="str">
        <f t="shared" si="13"/>
        <v>On Time</v>
      </c>
      <c r="N196" s="9">
        <f t="shared" si="14"/>
        <v>3802.5</v>
      </c>
      <c r="O196" t="str">
        <f t="shared" si="15"/>
        <v>Mar-2022</v>
      </c>
    </row>
    <row r="197" spans="1:15" x14ac:dyDescent="0.25">
      <c r="A197" t="s">
        <v>222</v>
      </c>
      <c r="B197" t="s">
        <v>20</v>
      </c>
      <c r="C197" s="1">
        <v>44908</v>
      </c>
      <c r="D197" s="1">
        <v>44913</v>
      </c>
      <c r="E197" t="s">
        <v>21</v>
      </c>
      <c r="F197" t="s">
        <v>18</v>
      </c>
      <c r="G197">
        <v>1101</v>
      </c>
      <c r="H197" s="8">
        <v>59.13</v>
      </c>
      <c r="I197" s="8">
        <v>52.51</v>
      </c>
      <c r="J197">
        <v>54</v>
      </c>
      <c r="K197" t="s">
        <v>15</v>
      </c>
      <c r="L197">
        <f t="shared" si="12"/>
        <v>5</v>
      </c>
      <c r="M197" t="str">
        <f t="shared" si="13"/>
        <v>On Time</v>
      </c>
      <c r="N197" s="9">
        <f t="shared" si="14"/>
        <v>7288.6200000000053</v>
      </c>
      <c r="O197" t="str">
        <f t="shared" si="15"/>
        <v>Dec-2022</v>
      </c>
    </row>
    <row r="198" spans="1:15" x14ac:dyDescent="0.25">
      <c r="A198" t="s">
        <v>223</v>
      </c>
      <c r="B198" t="s">
        <v>20</v>
      </c>
      <c r="C198" s="1">
        <v>44583</v>
      </c>
      <c r="D198" s="1">
        <v>44585</v>
      </c>
      <c r="E198" t="s">
        <v>26</v>
      </c>
      <c r="F198" t="s">
        <v>18</v>
      </c>
      <c r="G198">
        <v>1693</v>
      </c>
      <c r="H198" s="8">
        <v>57.89</v>
      </c>
      <c r="I198" s="8">
        <v>49.84</v>
      </c>
      <c r="J198">
        <v>88</v>
      </c>
      <c r="K198" t="s">
        <v>15</v>
      </c>
      <c r="L198">
        <f t="shared" si="12"/>
        <v>2</v>
      </c>
      <c r="M198" t="str">
        <f t="shared" si="13"/>
        <v>On Time</v>
      </c>
      <c r="N198" s="9">
        <f t="shared" si="14"/>
        <v>13628.649999999996</v>
      </c>
      <c r="O198" t="str">
        <f t="shared" si="15"/>
        <v>Jan-2022</v>
      </c>
    </row>
    <row r="199" spans="1:15" x14ac:dyDescent="0.25">
      <c r="A199" t="s">
        <v>224</v>
      </c>
      <c r="B199" t="s">
        <v>17</v>
      </c>
      <c r="C199" s="1">
        <v>45164</v>
      </c>
      <c r="D199" s="1">
        <v>45179</v>
      </c>
      <c r="E199" t="s">
        <v>13</v>
      </c>
      <c r="F199" t="s">
        <v>14</v>
      </c>
      <c r="G199">
        <v>1629</v>
      </c>
      <c r="H199" s="8">
        <v>21.51</v>
      </c>
      <c r="I199" s="8">
        <v>19.41</v>
      </c>
      <c r="J199">
        <v>250</v>
      </c>
      <c r="K199" t="s">
        <v>27</v>
      </c>
      <c r="L199">
        <f t="shared" si="12"/>
        <v>15</v>
      </c>
      <c r="M199" t="str">
        <f t="shared" si="13"/>
        <v>Delayed</v>
      </c>
      <c r="N199" s="9">
        <f t="shared" si="14"/>
        <v>3420.9000000000024</v>
      </c>
      <c r="O199" t="str">
        <f t="shared" si="15"/>
        <v>Aug-2023</v>
      </c>
    </row>
    <row r="200" spans="1:15" x14ac:dyDescent="0.25">
      <c r="A200" t="s">
        <v>225</v>
      </c>
      <c r="B200" t="s">
        <v>17</v>
      </c>
      <c r="C200" s="1">
        <v>45129</v>
      </c>
      <c r="D200" s="1">
        <v>45141</v>
      </c>
      <c r="E200" t="s">
        <v>26</v>
      </c>
      <c r="F200" t="s">
        <v>18</v>
      </c>
      <c r="G200">
        <v>1413</v>
      </c>
      <c r="H200" s="8">
        <v>54.79</v>
      </c>
      <c r="I200" s="8">
        <v>50.42</v>
      </c>
      <c r="K200" t="s">
        <v>15</v>
      </c>
      <c r="L200">
        <f t="shared" si="12"/>
        <v>12</v>
      </c>
      <c r="M200" t="str">
        <f t="shared" si="13"/>
        <v>Delayed</v>
      </c>
      <c r="N200" s="9">
        <f t="shared" si="14"/>
        <v>6174.8099999999968</v>
      </c>
      <c r="O200" t="str">
        <f t="shared" si="15"/>
        <v>Jul-2023</v>
      </c>
    </row>
    <row r="201" spans="1:15" x14ac:dyDescent="0.25">
      <c r="A201" t="s">
        <v>226</v>
      </c>
      <c r="B201" t="s">
        <v>29</v>
      </c>
      <c r="C201" s="1">
        <v>44797</v>
      </c>
      <c r="D201" s="1">
        <v>44800</v>
      </c>
      <c r="E201" t="s">
        <v>24</v>
      </c>
      <c r="F201" t="s">
        <v>18</v>
      </c>
      <c r="G201">
        <v>1871</v>
      </c>
      <c r="H201" s="8">
        <v>59.96</v>
      </c>
      <c r="I201" s="8">
        <v>58.54</v>
      </c>
      <c r="J201">
        <v>47</v>
      </c>
      <c r="K201" t="s">
        <v>15</v>
      </c>
      <c r="L201">
        <f t="shared" si="12"/>
        <v>3</v>
      </c>
      <c r="M201" t="str">
        <f t="shared" si="13"/>
        <v>On Time</v>
      </c>
      <c r="N201" s="9">
        <f t="shared" si="14"/>
        <v>2656.8200000000033</v>
      </c>
      <c r="O201" t="str">
        <f t="shared" si="15"/>
        <v>Aug-2022</v>
      </c>
    </row>
    <row r="202" spans="1:15" x14ac:dyDescent="0.25">
      <c r="A202" t="s">
        <v>227</v>
      </c>
      <c r="B202" t="s">
        <v>20</v>
      </c>
      <c r="C202" s="1">
        <v>44787</v>
      </c>
      <c r="D202" s="1">
        <v>44801</v>
      </c>
      <c r="E202" t="s">
        <v>39</v>
      </c>
      <c r="F202" t="s">
        <v>18</v>
      </c>
      <c r="G202">
        <v>1713</v>
      </c>
      <c r="H202" s="8">
        <v>35.43</v>
      </c>
      <c r="I202" s="8">
        <v>34.11</v>
      </c>
      <c r="J202">
        <v>74</v>
      </c>
      <c r="K202" t="s">
        <v>15</v>
      </c>
      <c r="L202">
        <f t="shared" si="12"/>
        <v>14</v>
      </c>
      <c r="M202" t="str">
        <f t="shared" si="13"/>
        <v>Delayed</v>
      </c>
      <c r="N202" s="9">
        <f t="shared" si="14"/>
        <v>2261.1600000000003</v>
      </c>
      <c r="O202" t="str">
        <f t="shared" si="15"/>
        <v>Aug-2022</v>
      </c>
    </row>
    <row r="203" spans="1:15" x14ac:dyDescent="0.25">
      <c r="A203" t="s">
        <v>228</v>
      </c>
      <c r="B203" t="s">
        <v>20</v>
      </c>
      <c r="C203" s="1">
        <v>44569</v>
      </c>
      <c r="D203" s="1">
        <v>44574</v>
      </c>
      <c r="E203" t="s">
        <v>39</v>
      </c>
      <c r="F203" t="s">
        <v>18</v>
      </c>
      <c r="G203">
        <v>1579</v>
      </c>
      <c r="H203" s="8">
        <v>43.96</v>
      </c>
      <c r="I203" s="8">
        <v>43.41</v>
      </c>
      <c r="J203">
        <v>74</v>
      </c>
      <c r="K203" t="s">
        <v>15</v>
      </c>
      <c r="L203">
        <f t="shared" si="12"/>
        <v>5</v>
      </c>
      <c r="M203" t="str">
        <f t="shared" si="13"/>
        <v>On Time</v>
      </c>
      <c r="N203" s="9">
        <f t="shared" si="14"/>
        <v>868.45000000000675</v>
      </c>
      <c r="O203" t="str">
        <f t="shared" si="15"/>
        <v>Jan-2022</v>
      </c>
    </row>
    <row r="204" spans="1:15" x14ac:dyDescent="0.25">
      <c r="A204" t="s">
        <v>229</v>
      </c>
      <c r="B204" t="s">
        <v>20</v>
      </c>
      <c r="C204" s="1">
        <v>44634</v>
      </c>
      <c r="D204" s="1">
        <v>44646</v>
      </c>
      <c r="E204" t="s">
        <v>39</v>
      </c>
      <c r="F204" t="s">
        <v>18</v>
      </c>
      <c r="G204">
        <v>1421</v>
      </c>
      <c r="H204" s="8">
        <v>11.92</v>
      </c>
      <c r="I204" s="8">
        <v>11.72</v>
      </c>
      <c r="J204">
        <v>76</v>
      </c>
      <c r="K204" t="s">
        <v>15</v>
      </c>
      <c r="L204">
        <f t="shared" si="12"/>
        <v>12</v>
      </c>
      <c r="M204" t="str">
        <f t="shared" si="13"/>
        <v>Delayed</v>
      </c>
      <c r="N204" s="9">
        <f t="shared" si="14"/>
        <v>284.19999999999897</v>
      </c>
      <c r="O204" t="str">
        <f t="shared" si="15"/>
        <v>Mar-2022</v>
      </c>
    </row>
    <row r="205" spans="1:15" x14ac:dyDescent="0.25">
      <c r="A205" t="s">
        <v>230</v>
      </c>
      <c r="B205" t="s">
        <v>29</v>
      </c>
      <c r="C205" s="1">
        <v>45286</v>
      </c>
      <c r="D205" s="1">
        <v>45295</v>
      </c>
      <c r="E205" t="s">
        <v>21</v>
      </c>
      <c r="F205" t="s">
        <v>18</v>
      </c>
      <c r="G205">
        <v>1546</v>
      </c>
      <c r="H205" s="8">
        <v>43.47</v>
      </c>
      <c r="I205" s="8">
        <v>37.369999999999997</v>
      </c>
      <c r="J205">
        <v>53</v>
      </c>
      <c r="K205" t="s">
        <v>15</v>
      </c>
      <c r="L205">
        <f t="shared" si="12"/>
        <v>9</v>
      </c>
      <c r="M205" t="str">
        <f t="shared" si="13"/>
        <v>Delayed</v>
      </c>
      <c r="N205" s="9">
        <f t="shared" si="14"/>
        <v>9430.6000000000022</v>
      </c>
      <c r="O205" t="str">
        <f t="shared" si="15"/>
        <v>Dec-2023</v>
      </c>
    </row>
    <row r="206" spans="1:15" x14ac:dyDescent="0.25">
      <c r="A206" t="s">
        <v>231</v>
      </c>
      <c r="B206" t="s">
        <v>17</v>
      </c>
      <c r="C206" s="1">
        <v>45208</v>
      </c>
      <c r="D206" s="1">
        <v>45217</v>
      </c>
      <c r="E206" t="s">
        <v>39</v>
      </c>
      <c r="F206" t="s">
        <v>18</v>
      </c>
      <c r="G206">
        <v>1304</v>
      </c>
      <c r="H206" s="8">
        <v>32.08</v>
      </c>
      <c r="I206" s="8">
        <v>29.36</v>
      </c>
      <c r="K206" t="s">
        <v>15</v>
      </c>
      <c r="L206">
        <f t="shared" si="12"/>
        <v>9</v>
      </c>
      <c r="M206" t="str">
        <f t="shared" si="13"/>
        <v>Delayed</v>
      </c>
      <c r="N206" s="9">
        <f t="shared" si="14"/>
        <v>3546.8799999999983</v>
      </c>
      <c r="O206" t="str">
        <f t="shared" si="15"/>
        <v>Oct-2023</v>
      </c>
    </row>
    <row r="207" spans="1:15" x14ac:dyDescent="0.25">
      <c r="A207" t="s">
        <v>232</v>
      </c>
      <c r="B207" t="s">
        <v>20</v>
      </c>
      <c r="C207" s="1">
        <v>44594</v>
      </c>
      <c r="D207" s="1">
        <v>44605</v>
      </c>
      <c r="E207" t="s">
        <v>21</v>
      </c>
      <c r="F207" t="s">
        <v>18</v>
      </c>
      <c r="G207">
        <v>1450</v>
      </c>
      <c r="H207" s="8">
        <v>63.74</v>
      </c>
      <c r="I207" s="8">
        <v>59.11</v>
      </c>
      <c r="J207">
        <v>71</v>
      </c>
      <c r="K207" t="s">
        <v>15</v>
      </c>
      <c r="L207">
        <f t="shared" si="12"/>
        <v>11</v>
      </c>
      <c r="M207" t="str">
        <f t="shared" si="13"/>
        <v>Delayed</v>
      </c>
      <c r="N207" s="9">
        <f t="shared" si="14"/>
        <v>6713.5000000000036</v>
      </c>
      <c r="O207" t="str">
        <f t="shared" si="15"/>
        <v>Feb-2022</v>
      </c>
    </row>
    <row r="208" spans="1:15" x14ac:dyDescent="0.25">
      <c r="A208" t="s">
        <v>233</v>
      </c>
      <c r="B208" t="s">
        <v>23</v>
      </c>
      <c r="C208" s="1">
        <v>44900</v>
      </c>
      <c r="D208" s="1">
        <v>44915</v>
      </c>
      <c r="E208" t="s">
        <v>39</v>
      </c>
      <c r="F208" t="s">
        <v>18</v>
      </c>
      <c r="G208">
        <v>1356</v>
      </c>
      <c r="H208" s="8">
        <v>75.03</v>
      </c>
      <c r="I208" s="8">
        <v>63.86</v>
      </c>
      <c r="J208">
        <v>131</v>
      </c>
      <c r="K208" t="s">
        <v>15</v>
      </c>
      <c r="L208">
        <f t="shared" si="12"/>
        <v>15</v>
      </c>
      <c r="M208" t="str">
        <f t="shared" si="13"/>
        <v>Delayed</v>
      </c>
      <c r="N208" s="9">
        <f t="shared" si="14"/>
        <v>15146.520000000002</v>
      </c>
      <c r="O208" t="str">
        <f t="shared" si="15"/>
        <v>Dec-2022</v>
      </c>
    </row>
    <row r="209" spans="1:15" x14ac:dyDescent="0.25">
      <c r="A209" t="s">
        <v>234</v>
      </c>
      <c r="B209" t="s">
        <v>20</v>
      </c>
      <c r="C209" s="1">
        <v>45088</v>
      </c>
      <c r="D209" s="1">
        <v>45096</v>
      </c>
      <c r="E209" t="s">
        <v>24</v>
      </c>
      <c r="F209" t="s">
        <v>18</v>
      </c>
      <c r="G209">
        <v>677</v>
      </c>
      <c r="H209" s="8">
        <v>59.52</v>
      </c>
      <c r="I209" s="8">
        <v>55.29</v>
      </c>
      <c r="J209">
        <v>39</v>
      </c>
      <c r="K209" t="s">
        <v>15</v>
      </c>
      <c r="L209">
        <f t="shared" si="12"/>
        <v>8</v>
      </c>
      <c r="M209" t="str">
        <f t="shared" si="13"/>
        <v>Delayed</v>
      </c>
      <c r="N209" s="9">
        <f t="shared" si="14"/>
        <v>2863.7100000000028</v>
      </c>
      <c r="O209" t="str">
        <f t="shared" si="15"/>
        <v>Jun-2023</v>
      </c>
    </row>
    <row r="210" spans="1:15" x14ac:dyDescent="0.25">
      <c r="A210" t="s">
        <v>235</v>
      </c>
      <c r="B210" t="s">
        <v>17</v>
      </c>
      <c r="C210" s="1">
        <v>44805</v>
      </c>
      <c r="D210" s="1">
        <v>44818</v>
      </c>
      <c r="E210" t="s">
        <v>13</v>
      </c>
      <c r="F210" t="s">
        <v>18</v>
      </c>
      <c r="G210">
        <v>1022</v>
      </c>
      <c r="H210" s="8">
        <v>18.54</v>
      </c>
      <c r="I210" s="8">
        <v>16.55</v>
      </c>
      <c r="J210">
        <v>150</v>
      </c>
      <c r="K210" t="s">
        <v>15</v>
      </c>
      <c r="L210">
        <f t="shared" si="12"/>
        <v>13</v>
      </c>
      <c r="M210" t="str">
        <f t="shared" si="13"/>
        <v>Delayed</v>
      </c>
      <c r="N210" s="9">
        <f t="shared" si="14"/>
        <v>2033.7799999999984</v>
      </c>
      <c r="O210" t="str">
        <f t="shared" si="15"/>
        <v>Sep-2022</v>
      </c>
    </row>
    <row r="211" spans="1:15" x14ac:dyDescent="0.25">
      <c r="A211" t="s">
        <v>236</v>
      </c>
      <c r="B211" t="s">
        <v>29</v>
      </c>
      <c r="C211" s="1">
        <v>45247</v>
      </c>
      <c r="D211" s="1">
        <v>45259</v>
      </c>
      <c r="E211" t="s">
        <v>39</v>
      </c>
      <c r="F211" t="s">
        <v>18</v>
      </c>
      <c r="G211">
        <v>1332</v>
      </c>
      <c r="H211" s="8">
        <v>69.73</v>
      </c>
      <c r="I211" s="8">
        <v>63.8</v>
      </c>
      <c r="J211">
        <v>41</v>
      </c>
      <c r="K211" t="s">
        <v>15</v>
      </c>
      <c r="L211">
        <f t="shared" si="12"/>
        <v>12</v>
      </c>
      <c r="M211" t="str">
        <f t="shared" si="13"/>
        <v>Delayed</v>
      </c>
      <c r="N211" s="9">
        <f t="shared" si="14"/>
        <v>7898.7600000000093</v>
      </c>
      <c r="O211" t="str">
        <f t="shared" si="15"/>
        <v>Nov-2023</v>
      </c>
    </row>
    <row r="212" spans="1:15" x14ac:dyDescent="0.25">
      <c r="A212" t="s">
        <v>237</v>
      </c>
      <c r="B212" t="s">
        <v>23</v>
      </c>
      <c r="C212" s="1">
        <v>45059</v>
      </c>
      <c r="D212" s="1">
        <v>45072</v>
      </c>
      <c r="E212" t="s">
        <v>26</v>
      </c>
      <c r="F212" t="s">
        <v>18</v>
      </c>
      <c r="G212">
        <v>1432</v>
      </c>
      <c r="H212" s="8">
        <v>83.26</v>
      </c>
      <c r="I212" s="8">
        <v>77.67</v>
      </c>
      <c r="J212">
        <v>174</v>
      </c>
      <c r="K212" t="s">
        <v>15</v>
      </c>
      <c r="L212">
        <f t="shared" si="12"/>
        <v>13</v>
      </c>
      <c r="M212" t="str">
        <f t="shared" si="13"/>
        <v>Delayed</v>
      </c>
      <c r="N212" s="9">
        <f t="shared" si="14"/>
        <v>8004.8800000000047</v>
      </c>
      <c r="O212" t="str">
        <f t="shared" si="15"/>
        <v>May-2023</v>
      </c>
    </row>
    <row r="213" spans="1:15" x14ac:dyDescent="0.25">
      <c r="A213" t="s">
        <v>238</v>
      </c>
      <c r="B213" t="s">
        <v>23</v>
      </c>
      <c r="C213" s="1">
        <v>44781</v>
      </c>
      <c r="D213" s="1">
        <v>44799</v>
      </c>
      <c r="E213" t="s">
        <v>24</v>
      </c>
      <c r="F213" t="s">
        <v>35</v>
      </c>
      <c r="G213">
        <v>759</v>
      </c>
      <c r="H213" s="8">
        <v>50.56</v>
      </c>
      <c r="I213" s="8">
        <v>46.47</v>
      </c>
      <c r="J213">
        <v>63</v>
      </c>
      <c r="K213" t="s">
        <v>27</v>
      </c>
      <c r="L213">
        <f t="shared" si="12"/>
        <v>18</v>
      </c>
      <c r="M213" t="str">
        <f t="shared" si="13"/>
        <v>Delayed</v>
      </c>
      <c r="N213" s="9">
        <f t="shared" si="14"/>
        <v>3104.3100000000027</v>
      </c>
      <c r="O213" t="str">
        <f t="shared" si="15"/>
        <v>Aug-2022</v>
      </c>
    </row>
    <row r="214" spans="1:15" x14ac:dyDescent="0.25">
      <c r="A214" t="s">
        <v>239</v>
      </c>
      <c r="B214" t="s">
        <v>12</v>
      </c>
      <c r="C214" s="1">
        <v>45114</v>
      </c>
      <c r="D214" s="1">
        <v>45126</v>
      </c>
      <c r="E214" t="s">
        <v>24</v>
      </c>
      <c r="F214" t="s">
        <v>18</v>
      </c>
      <c r="G214">
        <v>1529</v>
      </c>
      <c r="H214" s="8">
        <v>23.42</v>
      </c>
      <c r="I214" s="8">
        <v>22.44</v>
      </c>
      <c r="J214">
        <v>30</v>
      </c>
      <c r="K214" t="s">
        <v>15</v>
      </c>
      <c r="L214">
        <f t="shared" si="12"/>
        <v>12</v>
      </c>
      <c r="M214" t="str">
        <f t="shared" si="13"/>
        <v>Delayed</v>
      </c>
      <c r="N214" s="9">
        <f t="shared" si="14"/>
        <v>1498.4200000000008</v>
      </c>
      <c r="O214" t="str">
        <f t="shared" si="15"/>
        <v>Jul-2023</v>
      </c>
    </row>
    <row r="215" spans="1:15" x14ac:dyDescent="0.25">
      <c r="A215" t="s">
        <v>240</v>
      </c>
      <c r="B215" t="s">
        <v>20</v>
      </c>
      <c r="C215" s="1">
        <v>44697</v>
      </c>
      <c r="D215" s="1">
        <v>44706</v>
      </c>
      <c r="E215" t="s">
        <v>39</v>
      </c>
      <c r="F215" t="s">
        <v>18</v>
      </c>
      <c r="G215">
        <v>1484</v>
      </c>
      <c r="H215" s="8">
        <v>36.25</v>
      </c>
      <c r="I215" s="8">
        <v>31.8</v>
      </c>
      <c r="J215">
        <v>61</v>
      </c>
      <c r="K215" t="s">
        <v>15</v>
      </c>
      <c r="L215">
        <f t="shared" si="12"/>
        <v>9</v>
      </c>
      <c r="M215" t="str">
        <f t="shared" si="13"/>
        <v>Delayed</v>
      </c>
      <c r="N215" s="9">
        <f t="shared" si="14"/>
        <v>6603.7999999999993</v>
      </c>
      <c r="O215" t="str">
        <f t="shared" si="15"/>
        <v>May-2022</v>
      </c>
    </row>
    <row r="216" spans="1:15" x14ac:dyDescent="0.25">
      <c r="A216" t="s">
        <v>241</v>
      </c>
      <c r="B216" t="s">
        <v>29</v>
      </c>
      <c r="C216" s="1">
        <v>45146</v>
      </c>
      <c r="D216" s="1">
        <v>45158</v>
      </c>
      <c r="E216" t="s">
        <v>24</v>
      </c>
      <c r="F216" t="s">
        <v>18</v>
      </c>
      <c r="G216">
        <v>698</v>
      </c>
      <c r="H216" s="8">
        <v>46.73</v>
      </c>
      <c r="I216" s="8">
        <v>45.61</v>
      </c>
      <c r="J216">
        <v>15</v>
      </c>
      <c r="K216" t="s">
        <v>15</v>
      </c>
      <c r="L216">
        <f t="shared" si="12"/>
        <v>12</v>
      </c>
      <c r="M216" t="str">
        <f t="shared" si="13"/>
        <v>Delayed</v>
      </c>
      <c r="N216" s="9">
        <f t="shared" si="14"/>
        <v>781.75999999999817</v>
      </c>
      <c r="O216" t="str">
        <f t="shared" si="15"/>
        <v>Aug-2023</v>
      </c>
    </row>
    <row r="217" spans="1:15" x14ac:dyDescent="0.25">
      <c r="A217" t="s">
        <v>242</v>
      </c>
      <c r="B217" t="s">
        <v>29</v>
      </c>
      <c r="C217" s="1">
        <v>45152</v>
      </c>
      <c r="D217" s="1">
        <v>45160</v>
      </c>
      <c r="E217" t="s">
        <v>24</v>
      </c>
      <c r="F217" t="s">
        <v>35</v>
      </c>
      <c r="G217">
        <v>367</v>
      </c>
      <c r="H217" s="8">
        <v>74.61</v>
      </c>
      <c r="I217" s="8">
        <v>71.36</v>
      </c>
      <c r="J217">
        <v>13</v>
      </c>
      <c r="K217" t="s">
        <v>15</v>
      </c>
      <c r="L217">
        <f t="shared" si="12"/>
        <v>8</v>
      </c>
      <c r="M217" t="str">
        <f t="shared" si="13"/>
        <v>Delayed</v>
      </c>
      <c r="N217" s="9">
        <f t="shared" si="14"/>
        <v>1192.75</v>
      </c>
      <c r="O217" t="str">
        <f t="shared" si="15"/>
        <v>Aug-2023</v>
      </c>
    </row>
    <row r="218" spans="1:15" x14ac:dyDescent="0.25">
      <c r="A218" t="s">
        <v>243</v>
      </c>
      <c r="B218" t="s">
        <v>29</v>
      </c>
      <c r="C218" s="1">
        <v>45046</v>
      </c>
      <c r="D218" s="1">
        <v>45066</v>
      </c>
      <c r="E218" t="s">
        <v>13</v>
      </c>
      <c r="F218" t="s">
        <v>33</v>
      </c>
      <c r="G218">
        <v>1750</v>
      </c>
      <c r="H218" s="8">
        <v>65.97</v>
      </c>
      <c r="I218" s="8">
        <v>58.34</v>
      </c>
      <c r="J218">
        <v>50</v>
      </c>
      <c r="K218" t="s">
        <v>15</v>
      </c>
      <c r="L218">
        <f t="shared" si="12"/>
        <v>20</v>
      </c>
      <c r="M218" t="str">
        <f t="shared" si="13"/>
        <v>Delayed</v>
      </c>
      <c r="N218" s="9">
        <f t="shared" si="14"/>
        <v>13352.499999999993</v>
      </c>
      <c r="O218" t="str">
        <f t="shared" si="15"/>
        <v>Apr-2023</v>
      </c>
    </row>
    <row r="219" spans="1:15" x14ac:dyDescent="0.25">
      <c r="A219" t="s">
        <v>244</v>
      </c>
      <c r="B219" t="s">
        <v>17</v>
      </c>
      <c r="C219" s="1">
        <v>44810</v>
      </c>
      <c r="D219" s="1">
        <v>44828</v>
      </c>
      <c r="E219" t="s">
        <v>13</v>
      </c>
      <c r="F219" t="s">
        <v>33</v>
      </c>
      <c r="G219">
        <v>1298</v>
      </c>
      <c r="H219" s="8">
        <v>43.73</v>
      </c>
      <c r="I219" s="8">
        <v>37.21</v>
      </c>
      <c r="K219" t="s">
        <v>27</v>
      </c>
      <c r="L219">
        <f t="shared" si="12"/>
        <v>18</v>
      </c>
      <c r="M219" t="str">
        <f t="shared" si="13"/>
        <v>Delayed</v>
      </c>
      <c r="N219" s="9">
        <f t="shared" si="14"/>
        <v>8462.9599999999955</v>
      </c>
      <c r="O219" t="str">
        <f t="shared" si="15"/>
        <v>Sep-2022</v>
      </c>
    </row>
    <row r="220" spans="1:15" x14ac:dyDescent="0.25">
      <c r="A220" t="s">
        <v>245</v>
      </c>
      <c r="B220" t="s">
        <v>20</v>
      </c>
      <c r="C220" s="1">
        <v>45046</v>
      </c>
      <c r="D220" s="1">
        <v>45066</v>
      </c>
      <c r="E220" t="s">
        <v>24</v>
      </c>
      <c r="F220" t="s">
        <v>18</v>
      </c>
      <c r="G220">
        <v>1892</v>
      </c>
      <c r="H220" s="8">
        <v>106.2</v>
      </c>
      <c r="I220" s="8">
        <v>96.37</v>
      </c>
      <c r="J220">
        <v>93</v>
      </c>
      <c r="K220" t="s">
        <v>15</v>
      </c>
      <c r="L220">
        <f t="shared" si="12"/>
        <v>20</v>
      </c>
      <c r="M220" t="str">
        <f t="shared" si="13"/>
        <v>Delayed</v>
      </c>
      <c r="N220" s="9">
        <f t="shared" si="14"/>
        <v>18598.359999999997</v>
      </c>
      <c r="O220" t="str">
        <f t="shared" si="15"/>
        <v>Apr-2023</v>
      </c>
    </row>
    <row r="221" spans="1:15" x14ac:dyDescent="0.25">
      <c r="A221" t="s">
        <v>246</v>
      </c>
      <c r="B221" t="s">
        <v>23</v>
      </c>
      <c r="C221" s="1">
        <v>44978</v>
      </c>
      <c r="D221" s="1">
        <v>44981</v>
      </c>
      <c r="E221" t="s">
        <v>39</v>
      </c>
      <c r="F221" t="s">
        <v>18</v>
      </c>
      <c r="G221">
        <v>1307</v>
      </c>
      <c r="H221" s="8">
        <v>68.709999999999994</v>
      </c>
      <c r="I221" s="8">
        <v>60.64</v>
      </c>
      <c r="J221">
        <v>141</v>
      </c>
      <c r="K221" t="s">
        <v>15</v>
      </c>
      <c r="L221">
        <f t="shared" si="12"/>
        <v>3</v>
      </c>
      <c r="M221" t="str">
        <f t="shared" si="13"/>
        <v>On Time</v>
      </c>
      <c r="N221" s="9">
        <f t="shared" si="14"/>
        <v>10547.489999999991</v>
      </c>
      <c r="O221" t="str">
        <f t="shared" si="15"/>
        <v>Feb-2023</v>
      </c>
    </row>
    <row r="222" spans="1:15" x14ac:dyDescent="0.25">
      <c r="A222" t="s">
        <v>247</v>
      </c>
      <c r="B222" t="s">
        <v>23</v>
      </c>
      <c r="C222" s="1">
        <v>44756</v>
      </c>
      <c r="D222" s="1">
        <v>44771</v>
      </c>
      <c r="E222" t="s">
        <v>39</v>
      </c>
      <c r="F222" t="s">
        <v>18</v>
      </c>
      <c r="G222">
        <v>733</v>
      </c>
      <c r="H222" s="8">
        <v>32.29</v>
      </c>
      <c r="I222" s="8">
        <v>29.01</v>
      </c>
      <c r="J222">
        <v>78</v>
      </c>
      <c r="K222" t="s">
        <v>15</v>
      </c>
      <c r="L222">
        <f t="shared" si="12"/>
        <v>15</v>
      </c>
      <c r="M222" t="str">
        <f t="shared" si="13"/>
        <v>Delayed</v>
      </c>
      <c r="N222" s="9">
        <f t="shared" si="14"/>
        <v>2404.2399999999984</v>
      </c>
      <c r="O222" t="str">
        <f t="shared" si="15"/>
        <v>Jul-2022</v>
      </c>
    </row>
    <row r="223" spans="1:15" x14ac:dyDescent="0.25">
      <c r="A223" t="s">
        <v>248</v>
      </c>
      <c r="B223" t="s">
        <v>23</v>
      </c>
      <c r="C223" s="1">
        <v>44661</v>
      </c>
      <c r="D223" s="1">
        <v>44675</v>
      </c>
      <c r="E223" t="s">
        <v>24</v>
      </c>
      <c r="F223" t="s">
        <v>18</v>
      </c>
      <c r="G223">
        <v>1900</v>
      </c>
      <c r="H223" s="8">
        <v>24.11</v>
      </c>
      <c r="I223" s="8">
        <v>23.45</v>
      </c>
      <c r="J223">
        <v>188</v>
      </c>
      <c r="K223" t="s">
        <v>15</v>
      </c>
      <c r="L223">
        <f t="shared" si="12"/>
        <v>14</v>
      </c>
      <c r="M223" t="str">
        <f t="shared" si="13"/>
        <v>Delayed</v>
      </c>
      <c r="N223" s="9">
        <f t="shared" si="14"/>
        <v>1254.0000000000002</v>
      </c>
      <c r="O223" t="str">
        <f t="shared" si="15"/>
        <v>Apr-2022</v>
      </c>
    </row>
    <row r="224" spans="1:15" x14ac:dyDescent="0.25">
      <c r="A224" t="s">
        <v>249</v>
      </c>
      <c r="B224" t="s">
        <v>17</v>
      </c>
      <c r="C224" s="1">
        <v>45236</v>
      </c>
      <c r="D224" s="1">
        <v>45238</v>
      </c>
      <c r="E224" t="s">
        <v>21</v>
      </c>
      <c r="F224" t="s">
        <v>14</v>
      </c>
      <c r="G224">
        <v>1447</v>
      </c>
      <c r="H224" s="8">
        <v>35.67</v>
      </c>
      <c r="I224" s="8">
        <v>35.07</v>
      </c>
      <c r="J224">
        <v>224</v>
      </c>
      <c r="K224" t="s">
        <v>27</v>
      </c>
      <c r="L224">
        <f t="shared" ref="L224:L280" si="16">D224-C224</f>
        <v>2</v>
      </c>
      <c r="M224" t="str">
        <f t="shared" si="13"/>
        <v>On Time</v>
      </c>
      <c r="N224" s="9">
        <f t="shared" si="14"/>
        <v>868.20000000000209</v>
      </c>
      <c r="O224" t="str">
        <f t="shared" si="15"/>
        <v>Nov-2023</v>
      </c>
    </row>
    <row r="225" spans="1:15" x14ac:dyDescent="0.25">
      <c r="A225" t="s">
        <v>250</v>
      </c>
      <c r="B225" t="s">
        <v>23</v>
      </c>
      <c r="C225" s="1">
        <v>44924</v>
      </c>
      <c r="D225" s="1">
        <v>44940</v>
      </c>
      <c r="E225" t="s">
        <v>13</v>
      </c>
      <c r="F225" t="s">
        <v>18</v>
      </c>
      <c r="G225">
        <v>1681</v>
      </c>
      <c r="H225" s="8">
        <v>28.26</v>
      </c>
      <c r="I225" s="8">
        <v>26.62</v>
      </c>
      <c r="J225">
        <v>143</v>
      </c>
      <c r="K225" t="s">
        <v>15</v>
      </c>
      <c r="L225">
        <f t="shared" si="16"/>
        <v>16</v>
      </c>
      <c r="M225" t="str">
        <f t="shared" si="13"/>
        <v>Delayed</v>
      </c>
      <c r="N225" s="9">
        <f t="shared" si="14"/>
        <v>2756.8400000000011</v>
      </c>
      <c r="O225" t="str">
        <f t="shared" si="15"/>
        <v>Dec-2022</v>
      </c>
    </row>
    <row r="226" spans="1:15" x14ac:dyDescent="0.25">
      <c r="A226" t="s">
        <v>251</v>
      </c>
      <c r="B226" t="s">
        <v>17</v>
      </c>
      <c r="C226" s="1">
        <v>44995</v>
      </c>
      <c r="D226" s="1">
        <v>45003</v>
      </c>
      <c r="E226" t="s">
        <v>39</v>
      </c>
      <c r="F226" t="s">
        <v>18</v>
      </c>
      <c r="G226">
        <v>1545</v>
      </c>
      <c r="H226" s="8">
        <v>38.15</v>
      </c>
      <c r="I226" s="8">
        <v>36.96</v>
      </c>
      <c r="J226">
        <v>214</v>
      </c>
      <c r="K226" t="s">
        <v>15</v>
      </c>
      <c r="L226">
        <f t="shared" si="16"/>
        <v>8</v>
      </c>
      <c r="M226" t="str">
        <f t="shared" si="13"/>
        <v>Delayed</v>
      </c>
      <c r="N226" s="9">
        <f t="shared" si="14"/>
        <v>1838.5499999999965</v>
      </c>
      <c r="O226" t="str">
        <f t="shared" si="15"/>
        <v>Mar-2023</v>
      </c>
    </row>
    <row r="227" spans="1:15" x14ac:dyDescent="0.25">
      <c r="A227" t="s">
        <v>252</v>
      </c>
      <c r="B227" t="s">
        <v>29</v>
      </c>
      <c r="C227" s="1">
        <v>44982</v>
      </c>
      <c r="D227" s="1">
        <v>44987</v>
      </c>
      <c r="E227" t="s">
        <v>26</v>
      </c>
      <c r="F227" t="s">
        <v>18</v>
      </c>
      <c r="G227">
        <v>1306</v>
      </c>
      <c r="H227" s="8">
        <v>27.27</v>
      </c>
      <c r="I227" s="8">
        <v>25.96</v>
      </c>
      <c r="J227">
        <v>39</v>
      </c>
      <c r="K227" t="s">
        <v>15</v>
      </c>
      <c r="L227">
        <f t="shared" si="16"/>
        <v>5</v>
      </c>
      <c r="M227" t="str">
        <f t="shared" si="13"/>
        <v>On Time</v>
      </c>
      <c r="N227" s="9">
        <f t="shared" si="14"/>
        <v>1710.8599999999983</v>
      </c>
      <c r="O227" t="str">
        <f t="shared" si="15"/>
        <v>Feb-2023</v>
      </c>
    </row>
    <row r="228" spans="1:15" x14ac:dyDescent="0.25">
      <c r="A228" t="s">
        <v>253</v>
      </c>
      <c r="B228" t="s">
        <v>20</v>
      </c>
      <c r="C228" s="1">
        <v>45040</v>
      </c>
      <c r="D228" s="1">
        <v>45052</v>
      </c>
      <c r="E228" t="s">
        <v>26</v>
      </c>
      <c r="F228" t="s">
        <v>18</v>
      </c>
      <c r="G228">
        <v>1765</v>
      </c>
      <c r="H228" s="8">
        <v>97.51</v>
      </c>
      <c r="I228" s="8">
        <v>84.3</v>
      </c>
      <c r="J228">
        <v>65</v>
      </c>
      <c r="K228" t="s">
        <v>15</v>
      </c>
      <c r="L228">
        <f t="shared" si="16"/>
        <v>12</v>
      </c>
      <c r="M228" t="str">
        <f t="shared" si="13"/>
        <v>Delayed</v>
      </c>
      <c r="N228" s="9">
        <f t="shared" si="14"/>
        <v>23315.650000000012</v>
      </c>
      <c r="O228" t="str">
        <f t="shared" si="15"/>
        <v>Apr-2023</v>
      </c>
    </row>
    <row r="229" spans="1:15" x14ac:dyDescent="0.25">
      <c r="A229" t="s">
        <v>254</v>
      </c>
      <c r="B229" t="s">
        <v>20</v>
      </c>
      <c r="C229" s="1">
        <v>44617</v>
      </c>
      <c r="D229" s="1">
        <v>44635</v>
      </c>
      <c r="E229" t="s">
        <v>24</v>
      </c>
      <c r="F229" t="s">
        <v>14</v>
      </c>
      <c r="G229">
        <v>1186</v>
      </c>
      <c r="H229" s="8">
        <v>17.309999999999999</v>
      </c>
      <c r="I229" s="8">
        <v>16</v>
      </c>
      <c r="J229">
        <v>64</v>
      </c>
      <c r="K229" t="s">
        <v>15</v>
      </c>
      <c r="L229">
        <f t="shared" si="16"/>
        <v>18</v>
      </c>
      <c r="M229" t="str">
        <f t="shared" si="13"/>
        <v>Delayed</v>
      </c>
      <c r="N229" s="9">
        <f t="shared" si="14"/>
        <v>1553.6599999999985</v>
      </c>
      <c r="O229" t="str">
        <f t="shared" si="15"/>
        <v>Feb-2022</v>
      </c>
    </row>
    <row r="230" spans="1:15" x14ac:dyDescent="0.25">
      <c r="A230" t="s">
        <v>255</v>
      </c>
      <c r="B230" t="s">
        <v>17</v>
      </c>
      <c r="C230" s="1">
        <v>45251</v>
      </c>
      <c r="D230" s="1">
        <v>45256</v>
      </c>
      <c r="E230" t="s">
        <v>24</v>
      </c>
      <c r="F230" t="s">
        <v>18</v>
      </c>
      <c r="G230">
        <v>1903</v>
      </c>
      <c r="H230" s="8">
        <v>63.5</v>
      </c>
      <c r="I230" s="8">
        <v>56.09</v>
      </c>
      <c r="J230">
        <v>254</v>
      </c>
      <c r="K230" t="s">
        <v>15</v>
      </c>
      <c r="L230">
        <f t="shared" si="16"/>
        <v>5</v>
      </c>
      <c r="M230" t="str">
        <f t="shared" si="13"/>
        <v>On Time</v>
      </c>
      <c r="N230" s="9">
        <f t="shared" si="14"/>
        <v>14101.229999999994</v>
      </c>
      <c r="O230" t="str">
        <f t="shared" si="15"/>
        <v>Nov-2023</v>
      </c>
    </row>
    <row r="231" spans="1:15" x14ac:dyDescent="0.25">
      <c r="A231" t="s">
        <v>256</v>
      </c>
      <c r="B231" t="s">
        <v>17</v>
      </c>
      <c r="C231" s="1">
        <v>45231</v>
      </c>
      <c r="D231" s="1">
        <v>45235</v>
      </c>
      <c r="E231" t="s">
        <v>21</v>
      </c>
      <c r="F231" t="s">
        <v>18</v>
      </c>
      <c r="G231">
        <v>1570</v>
      </c>
      <c r="H231" s="8">
        <v>52.1</v>
      </c>
      <c r="I231" s="8">
        <v>47.87</v>
      </c>
      <c r="K231" t="s">
        <v>27</v>
      </c>
      <c r="L231">
        <f t="shared" si="16"/>
        <v>4</v>
      </c>
      <c r="M231" t="str">
        <f t="shared" si="13"/>
        <v>On Time</v>
      </c>
      <c r="N231" s="9">
        <f t="shared" si="14"/>
        <v>6641.1000000000058</v>
      </c>
      <c r="O231" t="str">
        <f t="shared" si="15"/>
        <v>Nov-2023</v>
      </c>
    </row>
    <row r="232" spans="1:15" x14ac:dyDescent="0.25">
      <c r="A232" t="s">
        <v>257</v>
      </c>
      <c r="B232" t="s">
        <v>17</v>
      </c>
      <c r="C232" s="1">
        <v>45223</v>
      </c>
      <c r="D232" s="1">
        <v>45243</v>
      </c>
      <c r="E232" t="s">
        <v>21</v>
      </c>
      <c r="F232" t="s">
        <v>18</v>
      </c>
      <c r="G232">
        <v>491</v>
      </c>
      <c r="H232" s="8">
        <v>108.75</v>
      </c>
      <c r="I232" s="8">
        <v>93.35</v>
      </c>
      <c r="K232" t="s">
        <v>27</v>
      </c>
      <c r="L232">
        <f t="shared" si="16"/>
        <v>20</v>
      </c>
      <c r="M232" t="str">
        <f t="shared" si="13"/>
        <v>Delayed</v>
      </c>
      <c r="N232" s="9">
        <f t="shared" si="14"/>
        <v>7561.4000000000024</v>
      </c>
      <c r="O232" t="str">
        <f t="shared" si="15"/>
        <v>Oct-2023</v>
      </c>
    </row>
    <row r="233" spans="1:15" x14ac:dyDescent="0.25">
      <c r="A233" t="s">
        <v>258</v>
      </c>
      <c r="B233" t="s">
        <v>23</v>
      </c>
      <c r="C233" s="1">
        <v>44662</v>
      </c>
      <c r="D233" s="1">
        <v>44671</v>
      </c>
      <c r="E233" t="s">
        <v>39</v>
      </c>
      <c r="F233" t="s">
        <v>33</v>
      </c>
      <c r="G233">
        <v>613</v>
      </c>
      <c r="H233" s="8">
        <v>20.38</v>
      </c>
      <c r="I233" s="8">
        <v>20.170000000000002</v>
      </c>
      <c r="J233">
        <v>58</v>
      </c>
      <c r="K233" t="s">
        <v>15</v>
      </c>
      <c r="L233">
        <f t="shared" si="16"/>
        <v>9</v>
      </c>
      <c r="M233" t="str">
        <f t="shared" si="13"/>
        <v>Delayed</v>
      </c>
      <c r="N233" s="9">
        <f t="shared" si="14"/>
        <v>128.72999999999834</v>
      </c>
      <c r="O233" t="str">
        <f t="shared" si="15"/>
        <v>Apr-2022</v>
      </c>
    </row>
    <row r="234" spans="1:15" x14ac:dyDescent="0.25">
      <c r="A234" t="s">
        <v>259</v>
      </c>
      <c r="B234" t="s">
        <v>20</v>
      </c>
      <c r="C234" s="1">
        <v>44624</v>
      </c>
      <c r="D234" s="1">
        <v>44636</v>
      </c>
      <c r="E234" t="s">
        <v>26</v>
      </c>
      <c r="F234" t="s">
        <v>33</v>
      </c>
      <c r="G234">
        <v>1341</v>
      </c>
      <c r="H234" s="8">
        <v>46.27</v>
      </c>
      <c r="I234" s="8">
        <v>43.94</v>
      </c>
      <c r="J234">
        <v>63</v>
      </c>
      <c r="K234" t="s">
        <v>15</v>
      </c>
      <c r="L234">
        <f t="shared" si="16"/>
        <v>12</v>
      </c>
      <c r="M234" t="str">
        <f t="shared" si="13"/>
        <v>Delayed</v>
      </c>
      <c r="N234" s="9">
        <f t="shared" si="14"/>
        <v>3124.530000000007</v>
      </c>
      <c r="O234" t="str">
        <f t="shared" si="15"/>
        <v>Mar-2022</v>
      </c>
    </row>
    <row r="235" spans="1:15" x14ac:dyDescent="0.25">
      <c r="A235" t="s">
        <v>260</v>
      </c>
      <c r="B235" t="s">
        <v>23</v>
      </c>
      <c r="C235" s="1">
        <v>44974</v>
      </c>
      <c r="D235" s="1">
        <v>44989</v>
      </c>
      <c r="E235" t="s">
        <v>21</v>
      </c>
      <c r="F235" t="s">
        <v>33</v>
      </c>
      <c r="G235">
        <v>1583</v>
      </c>
      <c r="H235" s="8">
        <v>103.57</v>
      </c>
      <c r="I235" s="8">
        <v>89.38</v>
      </c>
      <c r="J235">
        <v>164</v>
      </c>
      <c r="K235" t="s">
        <v>15</v>
      </c>
      <c r="L235">
        <f t="shared" si="16"/>
        <v>15</v>
      </c>
      <c r="M235" t="str">
        <f t="shared" si="13"/>
        <v>Delayed</v>
      </c>
      <c r="N235" s="9">
        <f t="shared" si="14"/>
        <v>22462.769999999997</v>
      </c>
      <c r="O235" t="str">
        <f t="shared" si="15"/>
        <v>Feb-2023</v>
      </c>
    </row>
    <row r="236" spans="1:15" x14ac:dyDescent="0.25">
      <c r="A236" t="s">
        <v>261</v>
      </c>
      <c r="B236" t="s">
        <v>29</v>
      </c>
      <c r="C236" s="1">
        <v>44673</v>
      </c>
      <c r="D236" s="1">
        <v>44677</v>
      </c>
      <c r="E236" t="s">
        <v>21</v>
      </c>
      <c r="F236" t="s">
        <v>18</v>
      </c>
      <c r="G236">
        <v>1459</v>
      </c>
      <c r="H236" s="8">
        <v>84.79</v>
      </c>
      <c r="I236" s="8">
        <v>82.72</v>
      </c>
      <c r="J236">
        <v>47</v>
      </c>
      <c r="K236" t="s">
        <v>15</v>
      </c>
      <c r="L236">
        <f t="shared" si="16"/>
        <v>4</v>
      </c>
      <c r="M236" t="str">
        <f t="shared" si="13"/>
        <v>On Time</v>
      </c>
      <c r="N236" s="9">
        <f t="shared" si="14"/>
        <v>3020.1300000000106</v>
      </c>
      <c r="O236" t="str">
        <f t="shared" si="15"/>
        <v>Apr-2022</v>
      </c>
    </row>
    <row r="237" spans="1:15" x14ac:dyDescent="0.25">
      <c r="A237" t="s">
        <v>262</v>
      </c>
      <c r="B237" t="s">
        <v>23</v>
      </c>
      <c r="C237" s="1">
        <v>44758</v>
      </c>
      <c r="D237" s="1">
        <v>44770</v>
      </c>
      <c r="E237" t="s">
        <v>24</v>
      </c>
      <c r="F237" t="s">
        <v>33</v>
      </c>
      <c r="G237">
        <v>1186</v>
      </c>
      <c r="H237" s="8">
        <v>26.14</v>
      </c>
      <c r="I237" s="8">
        <v>24.78</v>
      </c>
      <c r="J237">
        <v>112</v>
      </c>
      <c r="K237" t="s">
        <v>15</v>
      </c>
      <c r="L237">
        <f t="shared" si="16"/>
        <v>12</v>
      </c>
      <c r="M237" t="str">
        <f t="shared" si="13"/>
        <v>Delayed</v>
      </c>
      <c r="N237" s="9">
        <f t="shared" si="14"/>
        <v>1612.9599999999994</v>
      </c>
      <c r="O237" t="str">
        <f t="shared" si="15"/>
        <v>Jul-2022</v>
      </c>
    </row>
    <row r="238" spans="1:15" x14ac:dyDescent="0.25">
      <c r="A238" t="s">
        <v>263</v>
      </c>
      <c r="B238" t="s">
        <v>29</v>
      </c>
      <c r="C238" s="1">
        <v>44756</v>
      </c>
      <c r="D238" s="1">
        <v>44765</v>
      </c>
      <c r="E238" t="s">
        <v>21</v>
      </c>
      <c r="F238" t="s">
        <v>35</v>
      </c>
      <c r="G238">
        <v>1686</v>
      </c>
      <c r="H238" s="8">
        <v>72.28</v>
      </c>
      <c r="I238" s="8">
        <v>65.209999999999994</v>
      </c>
      <c r="J238">
        <v>53</v>
      </c>
      <c r="K238" t="s">
        <v>15</v>
      </c>
      <c r="L238">
        <f t="shared" si="16"/>
        <v>9</v>
      </c>
      <c r="M238" t="str">
        <f t="shared" si="13"/>
        <v>Delayed</v>
      </c>
      <c r="N238" s="9">
        <f t="shared" si="14"/>
        <v>11920.020000000013</v>
      </c>
      <c r="O238" t="str">
        <f t="shared" si="15"/>
        <v>Jul-2022</v>
      </c>
    </row>
    <row r="239" spans="1:15" x14ac:dyDescent="0.25">
      <c r="A239" t="s">
        <v>264</v>
      </c>
      <c r="B239" t="s">
        <v>12</v>
      </c>
      <c r="C239" s="1">
        <v>45111</v>
      </c>
      <c r="D239" s="1">
        <v>45115</v>
      </c>
      <c r="E239" t="s">
        <v>21</v>
      </c>
      <c r="F239" t="s">
        <v>18</v>
      </c>
      <c r="G239">
        <v>1698</v>
      </c>
      <c r="H239" s="8">
        <v>102.07</v>
      </c>
      <c r="I239" s="8">
        <v>100.69</v>
      </c>
      <c r="J239">
        <v>28</v>
      </c>
      <c r="K239" t="s">
        <v>15</v>
      </c>
      <c r="L239">
        <f t="shared" si="16"/>
        <v>4</v>
      </c>
      <c r="M239" t="str">
        <f t="shared" si="13"/>
        <v>On Time</v>
      </c>
      <c r="N239" s="9">
        <f t="shared" si="14"/>
        <v>2343.2399999999925</v>
      </c>
      <c r="O239" t="str">
        <f t="shared" si="15"/>
        <v>Jul-2023</v>
      </c>
    </row>
    <row r="240" spans="1:15" x14ac:dyDescent="0.25">
      <c r="A240" t="s">
        <v>265</v>
      </c>
      <c r="B240" t="s">
        <v>12</v>
      </c>
      <c r="C240" s="1">
        <v>44705</v>
      </c>
      <c r="D240" s="1">
        <v>44708</v>
      </c>
      <c r="E240" t="s">
        <v>13</v>
      </c>
      <c r="F240" t="s">
        <v>18</v>
      </c>
      <c r="G240">
        <v>1154</v>
      </c>
      <c r="H240" s="8">
        <v>62.67</v>
      </c>
      <c r="I240" s="8">
        <v>54.11</v>
      </c>
      <c r="J240">
        <v>25</v>
      </c>
      <c r="K240" t="s">
        <v>15</v>
      </c>
      <c r="L240">
        <f t="shared" si="16"/>
        <v>3</v>
      </c>
      <c r="M240" t="str">
        <f t="shared" si="13"/>
        <v>On Time</v>
      </c>
      <c r="N240" s="9">
        <f t="shared" si="14"/>
        <v>9878.2400000000034</v>
      </c>
      <c r="O240" t="str">
        <f t="shared" si="15"/>
        <v>May-2022</v>
      </c>
    </row>
    <row r="241" spans="1:15" x14ac:dyDescent="0.25">
      <c r="A241" t="s">
        <v>266</v>
      </c>
      <c r="B241" t="s">
        <v>12</v>
      </c>
      <c r="C241" s="1">
        <v>44994</v>
      </c>
      <c r="D241" s="1">
        <v>45014</v>
      </c>
      <c r="E241" t="s">
        <v>24</v>
      </c>
      <c r="F241" t="s">
        <v>14</v>
      </c>
      <c r="G241">
        <v>748</v>
      </c>
      <c r="H241" s="8">
        <v>37.659999999999997</v>
      </c>
      <c r="I241" s="8">
        <v>32.71</v>
      </c>
      <c r="K241" t="s">
        <v>27</v>
      </c>
      <c r="L241">
        <f t="shared" si="16"/>
        <v>20</v>
      </c>
      <c r="M241" t="str">
        <f t="shared" si="13"/>
        <v>Delayed</v>
      </c>
      <c r="N241" s="9">
        <f t="shared" si="14"/>
        <v>3702.5999999999967</v>
      </c>
      <c r="O241" t="str">
        <f t="shared" si="15"/>
        <v>Mar-2023</v>
      </c>
    </row>
    <row r="242" spans="1:15" x14ac:dyDescent="0.25">
      <c r="A242" t="s">
        <v>267</v>
      </c>
      <c r="B242" t="s">
        <v>12</v>
      </c>
      <c r="C242" s="1">
        <v>44847</v>
      </c>
      <c r="D242" s="1">
        <v>44858</v>
      </c>
      <c r="E242" t="s">
        <v>24</v>
      </c>
      <c r="F242" t="s">
        <v>18</v>
      </c>
      <c r="G242">
        <v>51</v>
      </c>
      <c r="H242" s="8">
        <v>28.04</v>
      </c>
      <c r="I242" s="8">
        <v>24.13</v>
      </c>
      <c r="J242">
        <v>0</v>
      </c>
      <c r="K242" t="s">
        <v>15</v>
      </c>
      <c r="L242">
        <f t="shared" si="16"/>
        <v>11</v>
      </c>
      <c r="M242" t="str">
        <f t="shared" si="13"/>
        <v>Delayed</v>
      </c>
      <c r="N242" s="9">
        <f t="shared" si="14"/>
        <v>199.41</v>
      </c>
      <c r="O242" t="str">
        <f t="shared" si="15"/>
        <v>Oct-2022</v>
      </c>
    </row>
    <row r="243" spans="1:15" x14ac:dyDescent="0.25">
      <c r="A243" t="s">
        <v>268</v>
      </c>
      <c r="B243" t="s">
        <v>17</v>
      </c>
      <c r="C243" s="1">
        <v>45035</v>
      </c>
      <c r="D243" s="1">
        <v>45040</v>
      </c>
      <c r="E243" t="s">
        <v>13</v>
      </c>
      <c r="F243" t="s">
        <v>18</v>
      </c>
      <c r="G243">
        <v>691</v>
      </c>
      <c r="H243" s="8">
        <v>42.07</v>
      </c>
      <c r="I243" s="8">
        <v>39.1</v>
      </c>
      <c r="J243">
        <v>106</v>
      </c>
      <c r="K243" t="s">
        <v>15</v>
      </c>
      <c r="L243">
        <f t="shared" si="16"/>
        <v>5</v>
      </c>
      <c r="M243" t="str">
        <f t="shared" si="13"/>
        <v>On Time</v>
      </c>
      <c r="N243" s="9">
        <f t="shared" si="14"/>
        <v>2052.2699999999991</v>
      </c>
      <c r="O243" t="str">
        <f t="shared" si="15"/>
        <v>Apr-2023</v>
      </c>
    </row>
    <row r="244" spans="1:15" x14ac:dyDescent="0.25">
      <c r="A244" t="s">
        <v>269</v>
      </c>
      <c r="B244" t="s">
        <v>23</v>
      </c>
      <c r="C244" s="1">
        <v>44817</v>
      </c>
      <c r="D244" s="1">
        <v>44824</v>
      </c>
      <c r="E244" t="s">
        <v>13</v>
      </c>
      <c r="F244" t="s">
        <v>18</v>
      </c>
      <c r="G244">
        <v>269</v>
      </c>
      <c r="H244" s="8">
        <v>50.22</v>
      </c>
      <c r="I244" s="8">
        <v>45.75</v>
      </c>
      <c r="J244">
        <v>32</v>
      </c>
      <c r="K244" t="s">
        <v>27</v>
      </c>
      <c r="L244">
        <f t="shared" si="16"/>
        <v>7</v>
      </c>
      <c r="M244" t="str">
        <f t="shared" si="13"/>
        <v>On Time</v>
      </c>
      <c r="N244" s="9">
        <f t="shared" si="14"/>
        <v>1202.4299999999996</v>
      </c>
      <c r="O244" t="str">
        <f t="shared" si="15"/>
        <v>Sep-2022</v>
      </c>
    </row>
    <row r="245" spans="1:15" x14ac:dyDescent="0.25">
      <c r="A245" t="s">
        <v>270</v>
      </c>
      <c r="B245" t="s">
        <v>23</v>
      </c>
      <c r="C245" s="1">
        <v>44639</v>
      </c>
      <c r="D245" s="1">
        <v>44657</v>
      </c>
      <c r="E245" t="s">
        <v>39</v>
      </c>
      <c r="F245" t="s">
        <v>35</v>
      </c>
      <c r="G245">
        <v>1639</v>
      </c>
      <c r="H245" s="8">
        <v>56.24</v>
      </c>
      <c r="I245" s="8">
        <v>55.4</v>
      </c>
      <c r="J245">
        <v>147</v>
      </c>
      <c r="K245" t="s">
        <v>15</v>
      </c>
      <c r="L245">
        <f t="shared" si="16"/>
        <v>18</v>
      </c>
      <c r="M245" t="str">
        <f t="shared" si="13"/>
        <v>Delayed</v>
      </c>
      <c r="N245" s="9">
        <f t="shared" si="14"/>
        <v>1376.7600000000057</v>
      </c>
      <c r="O245" t="str">
        <f t="shared" si="15"/>
        <v>Mar-2022</v>
      </c>
    </row>
    <row r="246" spans="1:15" x14ac:dyDescent="0.25">
      <c r="A246" t="s">
        <v>271</v>
      </c>
      <c r="B246" t="s">
        <v>12</v>
      </c>
      <c r="C246" s="1">
        <v>45015</v>
      </c>
      <c r="D246" s="1">
        <v>45022</v>
      </c>
      <c r="E246" t="s">
        <v>26</v>
      </c>
      <c r="F246" t="s">
        <v>18</v>
      </c>
      <c r="G246">
        <v>904</v>
      </c>
      <c r="H246" s="8">
        <v>34.04</v>
      </c>
      <c r="I246" s="8">
        <v>30.06</v>
      </c>
      <c r="J246">
        <v>26</v>
      </c>
      <c r="K246" t="s">
        <v>15</v>
      </c>
      <c r="L246">
        <f t="shared" si="16"/>
        <v>7</v>
      </c>
      <c r="M246" t="str">
        <f t="shared" si="13"/>
        <v>On Time</v>
      </c>
      <c r="N246" s="9">
        <f t="shared" si="14"/>
        <v>3597.9200000000005</v>
      </c>
      <c r="O246" t="str">
        <f t="shared" si="15"/>
        <v>Mar-2023</v>
      </c>
    </row>
    <row r="247" spans="1:15" x14ac:dyDescent="0.25">
      <c r="A247" t="s">
        <v>272</v>
      </c>
      <c r="B247" t="s">
        <v>23</v>
      </c>
      <c r="C247" s="1">
        <v>45125</v>
      </c>
      <c r="D247" s="1">
        <v>45133</v>
      </c>
      <c r="E247" t="s">
        <v>13</v>
      </c>
      <c r="F247" t="s">
        <v>18</v>
      </c>
      <c r="G247">
        <v>1809</v>
      </c>
      <c r="H247" s="8">
        <v>22.17</v>
      </c>
      <c r="I247" s="8">
        <v>19.649999999999999</v>
      </c>
      <c r="K247" t="s">
        <v>15</v>
      </c>
      <c r="L247">
        <f t="shared" si="16"/>
        <v>8</v>
      </c>
      <c r="M247" t="str">
        <f t="shared" si="13"/>
        <v>Delayed</v>
      </c>
      <c r="N247" s="9">
        <f t="shared" si="14"/>
        <v>4558.6800000000057</v>
      </c>
      <c r="O247" t="str">
        <f t="shared" si="15"/>
        <v>Jul-2023</v>
      </c>
    </row>
    <row r="248" spans="1:15" x14ac:dyDescent="0.25">
      <c r="A248" t="s">
        <v>273</v>
      </c>
      <c r="B248" t="s">
        <v>12</v>
      </c>
      <c r="C248" s="1">
        <v>44662</v>
      </c>
      <c r="D248" s="1">
        <v>44667</v>
      </c>
      <c r="E248" t="s">
        <v>24</v>
      </c>
      <c r="F248" t="s">
        <v>18</v>
      </c>
      <c r="G248">
        <v>1298</v>
      </c>
      <c r="H248" s="8">
        <v>65.930000000000007</v>
      </c>
      <c r="I248" s="8">
        <v>58.95</v>
      </c>
      <c r="K248" t="s">
        <v>15</v>
      </c>
      <c r="L248">
        <f t="shared" si="16"/>
        <v>5</v>
      </c>
      <c r="M248" t="str">
        <f t="shared" si="13"/>
        <v>On Time</v>
      </c>
      <c r="N248" s="9">
        <f t="shared" si="14"/>
        <v>9060.0400000000045</v>
      </c>
      <c r="O248" t="str">
        <f t="shared" si="15"/>
        <v>Apr-2022</v>
      </c>
    </row>
    <row r="249" spans="1:15" x14ac:dyDescent="0.25">
      <c r="A249" t="s">
        <v>274</v>
      </c>
      <c r="B249" t="s">
        <v>23</v>
      </c>
      <c r="C249" s="1">
        <v>44613</v>
      </c>
      <c r="D249" s="1">
        <v>44633</v>
      </c>
      <c r="E249" t="s">
        <v>24</v>
      </c>
      <c r="F249" t="s">
        <v>18</v>
      </c>
      <c r="G249">
        <v>434</v>
      </c>
      <c r="H249" s="8">
        <v>36.159999999999997</v>
      </c>
      <c r="I249" s="8">
        <v>34.79</v>
      </c>
      <c r="J249">
        <v>41</v>
      </c>
      <c r="K249" t="s">
        <v>15</v>
      </c>
      <c r="L249">
        <f t="shared" si="16"/>
        <v>20</v>
      </c>
      <c r="M249" t="str">
        <f t="shared" si="13"/>
        <v>Delayed</v>
      </c>
      <c r="N249" s="9">
        <f t="shared" si="14"/>
        <v>594.5799999999989</v>
      </c>
      <c r="O249" t="str">
        <f t="shared" si="15"/>
        <v>Feb-2022</v>
      </c>
    </row>
    <row r="250" spans="1:15" x14ac:dyDescent="0.25">
      <c r="A250" t="s">
        <v>275</v>
      </c>
      <c r="B250" t="s">
        <v>29</v>
      </c>
      <c r="C250" s="1">
        <v>45229</v>
      </c>
      <c r="D250" s="1">
        <v>45234</v>
      </c>
      <c r="E250" t="s">
        <v>39</v>
      </c>
      <c r="F250" t="s">
        <v>18</v>
      </c>
      <c r="G250">
        <v>1476</v>
      </c>
      <c r="H250" s="8">
        <v>68.849999999999994</v>
      </c>
      <c r="I250" s="8">
        <v>65.28</v>
      </c>
      <c r="J250">
        <v>43</v>
      </c>
      <c r="K250" t="s">
        <v>15</v>
      </c>
      <c r="L250">
        <f t="shared" si="16"/>
        <v>5</v>
      </c>
      <c r="M250" t="str">
        <f t="shared" si="13"/>
        <v>On Time</v>
      </c>
      <c r="N250" s="9">
        <f t="shared" si="14"/>
        <v>5269.3199999999897</v>
      </c>
      <c r="O250" t="str">
        <f t="shared" si="15"/>
        <v>Oct-2023</v>
      </c>
    </row>
    <row r="251" spans="1:15" x14ac:dyDescent="0.25">
      <c r="A251" t="s">
        <v>276</v>
      </c>
      <c r="B251" t="s">
        <v>20</v>
      </c>
      <c r="C251" s="1">
        <v>44577</v>
      </c>
      <c r="D251" s="1">
        <v>44583</v>
      </c>
      <c r="E251" t="s">
        <v>24</v>
      </c>
      <c r="F251" t="s">
        <v>18</v>
      </c>
      <c r="G251">
        <v>1203</v>
      </c>
      <c r="H251" s="8">
        <v>53.3</v>
      </c>
      <c r="I251" s="8">
        <v>47.68</v>
      </c>
      <c r="J251">
        <v>49</v>
      </c>
      <c r="K251" t="s">
        <v>15</v>
      </c>
      <c r="L251">
        <f t="shared" si="16"/>
        <v>6</v>
      </c>
      <c r="M251" t="str">
        <f t="shared" si="13"/>
        <v>On Time</v>
      </c>
      <c r="N251" s="9">
        <f t="shared" si="14"/>
        <v>6760.8599999999969</v>
      </c>
      <c r="O251" t="str">
        <f t="shared" si="15"/>
        <v>Jan-2022</v>
      </c>
    </row>
    <row r="252" spans="1:15" x14ac:dyDescent="0.25">
      <c r="A252" t="s">
        <v>277</v>
      </c>
      <c r="B252" t="s">
        <v>12</v>
      </c>
      <c r="C252" s="1">
        <v>44657</v>
      </c>
      <c r="D252" s="1">
        <v>44658</v>
      </c>
      <c r="E252" t="s">
        <v>39</v>
      </c>
      <c r="F252" t="s">
        <v>18</v>
      </c>
      <c r="G252">
        <v>1126</v>
      </c>
      <c r="H252" s="8">
        <v>58.8</v>
      </c>
      <c r="I252" s="8">
        <v>52.22</v>
      </c>
      <c r="K252" t="s">
        <v>15</v>
      </c>
      <c r="L252">
        <f t="shared" si="16"/>
        <v>1</v>
      </c>
      <c r="M252" t="str">
        <f t="shared" si="13"/>
        <v>On Time</v>
      </c>
      <c r="N252" s="9">
        <f t="shared" si="14"/>
        <v>7409.0799999999981</v>
      </c>
      <c r="O252" t="str">
        <f t="shared" si="15"/>
        <v>Apr-2022</v>
      </c>
    </row>
    <row r="253" spans="1:15" x14ac:dyDescent="0.25">
      <c r="A253" t="s">
        <v>278</v>
      </c>
      <c r="B253" t="s">
        <v>29</v>
      </c>
      <c r="C253" s="1">
        <v>44804</v>
      </c>
      <c r="D253" s="1">
        <v>44816</v>
      </c>
      <c r="E253" t="s">
        <v>24</v>
      </c>
      <c r="F253" t="s">
        <v>18</v>
      </c>
      <c r="G253">
        <v>1757</v>
      </c>
      <c r="H253" s="8">
        <v>15.18</v>
      </c>
      <c r="I253" s="8">
        <v>13.06</v>
      </c>
      <c r="J253">
        <v>63</v>
      </c>
      <c r="K253" t="s">
        <v>15</v>
      </c>
      <c r="L253">
        <f t="shared" si="16"/>
        <v>12</v>
      </c>
      <c r="M253" t="str">
        <f t="shared" si="13"/>
        <v>Delayed</v>
      </c>
      <c r="N253" s="9">
        <f t="shared" si="14"/>
        <v>3724.8399999999988</v>
      </c>
      <c r="O253" t="str">
        <f t="shared" si="15"/>
        <v>Aug-2022</v>
      </c>
    </row>
    <row r="254" spans="1:15" x14ac:dyDescent="0.25">
      <c r="A254" t="s">
        <v>279</v>
      </c>
      <c r="B254" t="s">
        <v>29</v>
      </c>
      <c r="C254" s="1">
        <v>44732</v>
      </c>
      <c r="D254" s="1">
        <v>44740</v>
      </c>
      <c r="E254" t="s">
        <v>21</v>
      </c>
      <c r="F254" t="s">
        <v>18</v>
      </c>
      <c r="G254">
        <v>779</v>
      </c>
      <c r="H254" s="8">
        <v>41.3</v>
      </c>
      <c r="I254" s="8">
        <v>36.28</v>
      </c>
      <c r="J254">
        <v>20</v>
      </c>
      <c r="K254" t="s">
        <v>15</v>
      </c>
      <c r="L254">
        <f t="shared" si="16"/>
        <v>8</v>
      </c>
      <c r="M254" t="str">
        <f t="shared" si="13"/>
        <v>Delayed</v>
      </c>
      <c r="N254" s="9">
        <f t="shared" si="14"/>
        <v>3910.5799999999967</v>
      </c>
      <c r="O254" t="str">
        <f t="shared" si="15"/>
        <v>Jun-2022</v>
      </c>
    </row>
    <row r="255" spans="1:15" x14ac:dyDescent="0.25">
      <c r="A255" t="s">
        <v>280</v>
      </c>
      <c r="B255" t="s">
        <v>17</v>
      </c>
      <c r="C255" s="1">
        <v>44978</v>
      </c>
      <c r="D255" s="1">
        <v>44979</v>
      </c>
      <c r="E255" t="s">
        <v>13</v>
      </c>
      <c r="F255" t="s">
        <v>18</v>
      </c>
      <c r="G255">
        <v>1745</v>
      </c>
      <c r="H255" s="8">
        <v>23.53</v>
      </c>
      <c r="I255" s="8">
        <v>22.57</v>
      </c>
      <c r="J255">
        <v>282</v>
      </c>
      <c r="K255" t="s">
        <v>27</v>
      </c>
      <c r="L255">
        <f t="shared" si="16"/>
        <v>1</v>
      </c>
      <c r="M255" t="str">
        <f t="shared" si="13"/>
        <v>On Time</v>
      </c>
      <c r="N255" s="9">
        <f t="shared" si="14"/>
        <v>1675.2000000000014</v>
      </c>
      <c r="O255" t="str">
        <f t="shared" si="15"/>
        <v>Feb-2023</v>
      </c>
    </row>
    <row r="256" spans="1:15" x14ac:dyDescent="0.25">
      <c r="A256" t="s">
        <v>281</v>
      </c>
      <c r="B256" t="s">
        <v>17</v>
      </c>
      <c r="C256" s="1">
        <v>45059</v>
      </c>
      <c r="D256" s="1">
        <v>45061</v>
      </c>
      <c r="E256" t="s">
        <v>26</v>
      </c>
      <c r="F256" t="s">
        <v>18</v>
      </c>
      <c r="G256">
        <v>1783</v>
      </c>
      <c r="H256" s="8">
        <v>16.96</v>
      </c>
      <c r="I256" s="8">
        <v>15.8</v>
      </c>
      <c r="J256">
        <v>295</v>
      </c>
      <c r="K256" t="s">
        <v>15</v>
      </c>
      <c r="L256">
        <f t="shared" si="16"/>
        <v>2</v>
      </c>
      <c r="M256" t="str">
        <f t="shared" si="13"/>
        <v>On Time</v>
      </c>
      <c r="N256" s="9">
        <f t="shared" si="14"/>
        <v>2068.2800000000002</v>
      </c>
      <c r="O256" t="str">
        <f t="shared" si="15"/>
        <v>May-2023</v>
      </c>
    </row>
    <row r="257" spans="1:15" x14ac:dyDescent="0.25">
      <c r="A257" t="s">
        <v>282</v>
      </c>
      <c r="B257" t="s">
        <v>12</v>
      </c>
      <c r="C257" s="1">
        <v>45054</v>
      </c>
      <c r="D257" s="1">
        <v>45068</v>
      </c>
      <c r="E257" t="s">
        <v>13</v>
      </c>
      <c r="F257" t="s">
        <v>33</v>
      </c>
      <c r="G257">
        <v>1489</v>
      </c>
      <c r="H257" s="8">
        <v>107.02</v>
      </c>
      <c r="I257" s="8">
        <v>93.3</v>
      </c>
      <c r="K257" t="s">
        <v>15</v>
      </c>
      <c r="L257">
        <f t="shared" si="16"/>
        <v>14</v>
      </c>
      <c r="M257" t="str">
        <f t="shared" si="13"/>
        <v>Delayed</v>
      </c>
      <c r="N257" s="9">
        <f t="shared" si="14"/>
        <v>20429.079999999998</v>
      </c>
      <c r="O257" t="str">
        <f t="shared" si="15"/>
        <v>May-2023</v>
      </c>
    </row>
    <row r="258" spans="1:15" x14ac:dyDescent="0.25">
      <c r="A258" t="s">
        <v>283</v>
      </c>
      <c r="B258" t="s">
        <v>12</v>
      </c>
      <c r="C258" s="1">
        <v>44780</v>
      </c>
      <c r="D258" s="1">
        <v>44783</v>
      </c>
      <c r="E258" t="s">
        <v>13</v>
      </c>
      <c r="F258" t="s">
        <v>18</v>
      </c>
      <c r="G258">
        <v>296</v>
      </c>
      <c r="H258" s="8">
        <v>40.380000000000003</v>
      </c>
      <c r="I258" s="8">
        <v>35.25</v>
      </c>
      <c r="K258" t="s">
        <v>15</v>
      </c>
      <c r="L258">
        <f t="shared" si="16"/>
        <v>3</v>
      </c>
      <c r="M258" t="str">
        <f t="shared" si="13"/>
        <v>On Time</v>
      </c>
      <c r="N258" s="9">
        <f t="shared" si="14"/>
        <v>1518.4800000000007</v>
      </c>
      <c r="O258" t="str">
        <f t="shared" si="15"/>
        <v>Aug-2022</v>
      </c>
    </row>
    <row r="259" spans="1:15" x14ac:dyDescent="0.25">
      <c r="A259" t="s">
        <v>284</v>
      </c>
      <c r="B259" t="s">
        <v>29</v>
      </c>
      <c r="C259" s="1">
        <v>44972</v>
      </c>
      <c r="D259" s="1">
        <v>44984</v>
      </c>
      <c r="E259" t="s">
        <v>21</v>
      </c>
      <c r="F259" t="s">
        <v>18</v>
      </c>
      <c r="G259">
        <v>885</v>
      </c>
      <c r="H259" s="8">
        <v>88.28</v>
      </c>
      <c r="I259" s="8">
        <v>80.8</v>
      </c>
      <c r="J259">
        <v>31</v>
      </c>
      <c r="K259" t="s">
        <v>15</v>
      </c>
      <c r="L259">
        <f t="shared" si="16"/>
        <v>12</v>
      </c>
      <c r="M259" t="str">
        <f t="shared" ref="M259:M322" si="17">IF(L259&gt;7,"Delayed","On Time")</f>
        <v>Delayed</v>
      </c>
      <c r="N259" s="9">
        <f t="shared" ref="N259:N322" si="18">(H259-I259)*G259</f>
        <v>6619.8000000000038</v>
      </c>
      <c r="O259" t="str">
        <f t="shared" ref="O259:O322" si="19">TEXT(C259, "mmm-yyyy")</f>
        <v>Feb-2023</v>
      </c>
    </row>
    <row r="260" spans="1:15" x14ac:dyDescent="0.25">
      <c r="A260" t="s">
        <v>285</v>
      </c>
      <c r="B260" t="s">
        <v>29</v>
      </c>
      <c r="C260" s="1">
        <v>44622</v>
      </c>
      <c r="D260" s="1">
        <v>44626</v>
      </c>
      <c r="E260" t="s">
        <v>26</v>
      </c>
      <c r="F260" t="s">
        <v>35</v>
      </c>
      <c r="G260">
        <v>1512</v>
      </c>
      <c r="H260" s="8">
        <v>33.25</v>
      </c>
      <c r="I260" s="8">
        <v>30.15</v>
      </c>
      <c r="J260">
        <v>53</v>
      </c>
      <c r="K260" t="s">
        <v>15</v>
      </c>
      <c r="L260">
        <f t="shared" si="16"/>
        <v>4</v>
      </c>
      <c r="M260" t="str">
        <f t="shared" si="17"/>
        <v>On Time</v>
      </c>
      <c r="N260" s="9">
        <f t="shared" si="18"/>
        <v>4687.2000000000025</v>
      </c>
      <c r="O260" t="str">
        <f t="shared" si="19"/>
        <v>Mar-2022</v>
      </c>
    </row>
    <row r="261" spans="1:15" x14ac:dyDescent="0.25">
      <c r="A261" t="s">
        <v>286</v>
      </c>
      <c r="B261" t="s">
        <v>17</v>
      </c>
      <c r="C261" s="1">
        <v>44730</v>
      </c>
      <c r="D261" s="1">
        <v>44738</v>
      </c>
      <c r="E261" t="s">
        <v>13</v>
      </c>
      <c r="F261" t="s">
        <v>18</v>
      </c>
      <c r="G261">
        <v>252</v>
      </c>
      <c r="H261" s="8">
        <v>73.12</v>
      </c>
      <c r="I261" s="8">
        <v>67.64</v>
      </c>
      <c r="K261" t="s">
        <v>27</v>
      </c>
      <c r="L261">
        <f t="shared" si="16"/>
        <v>8</v>
      </c>
      <c r="M261" t="str">
        <f t="shared" si="17"/>
        <v>Delayed</v>
      </c>
      <c r="N261" s="9">
        <f t="shared" si="18"/>
        <v>1380.9600000000009</v>
      </c>
      <c r="O261" t="str">
        <f t="shared" si="19"/>
        <v>Jun-2022</v>
      </c>
    </row>
    <row r="262" spans="1:15" x14ac:dyDescent="0.25">
      <c r="A262" t="s">
        <v>287</v>
      </c>
      <c r="B262" t="s">
        <v>12</v>
      </c>
      <c r="C262" s="1">
        <v>44564</v>
      </c>
      <c r="D262" s="1">
        <v>44581</v>
      </c>
      <c r="E262" t="s">
        <v>24</v>
      </c>
      <c r="F262" t="s">
        <v>18</v>
      </c>
      <c r="G262">
        <v>172</v>
      </c>
      <c r="H262" s="8">
        <v>63.61</v>
      </c>
      <c r="I262" s="8">
        <v>55.92</v>
      </c>
      <c r="J262">
        <v>4</v>
      </c>
      <c r="K262" t="s">
        <v>15</v>
      </c>
      <c r="L262">
        <f t="shared" si="16"/>
        <v>17</v>
      </c>
      <c r="M262" t="str">
        <f t="shared" si="17"/>
        <v>Delayed</v>
      </c>
      <c r="N262" s="9">
        <f t="shared" si="18"/>
        <v>1322.6799999999996</v>
      </c>
      <c r="O262" t="str">
        <f t="shared" si="19"/>
        <v>Jan-2022</v>
      </c>
    </row>
    <row r="263" spans="1:15" x14ac:dyDescent="0.25">
      <c r="A263" t="s">
        <v>288</v>
      </c>
      <c r="B263" t="s">
        <v>29</v>
      </c>
      <c r="C263" s="1">
        <v>44961</v>
      </c>
      <c r="D263" s="1">
        <v>44962</v>
      </c>
      <c r="E263" t="s">
        <v>24</v>
      </c>
      <c r="F263" t="s">
        <v>35</v>
      </c>
      <c r="G263">
        <v>450</v>
      </c>
      <c r="H263" s="8">
        <v>55.85</v>
      </c>
      <c r="I263" s="8">
        <v>49.88</v>
      </c>
      <c r="J263">
        <v>9</v>
      </c>
      <c r="K263" t="s">
        <v>15</v>
      </c>
      <c r="L263">
        <f t="shared" si="16"/>
        <v>1</v>
      </c>
      <c r="M263" t="str">
        <f t="shared" si="17"/>
        <v>On Time</v>
      </c>
      <c r="N263" s="9">
        <f t="shared" si="18"/>
        <v>2686.4999999999995</v>
      </c>
      <c r="O263" t="str">
        <f t="shared" si="19"/>
        <v>Feb-2023</v>
      </c>
    </row>
    <row r="264" spans="1:15" x14ac:dyDescent="0.25">
      <c r="A264" t="s">
        <v>289</v>
      </c>
      <c r="B264" t="s">
        <v>20</v>
      </c>
      <c r="C264" s="1">
        <v>44833</v>
      </c>
      <c r="D264" s="1">
        <v>44849</v>
      </c>
      <c r="E264" t="s">
        <v>39</v>
      </c>
      <c r="F264" t="s">
        <v>18</v>
      </c>
      <c r="G264">
        <v>816</v>
      </c>
      <c r="H264" s="8">
        <v>48.95</v>
      </c>
      <c r="I264" s="8">
        <v>43.42</v>
      </c>
      <c r="J264">
        <v>45</v>
      </c>
      <c r="K264" t="s">
        <v>15</v>
      </c>
      <c r="L264">
        <f t="shared" si="16"/>
        <v>16</v>
      </c>
      <c r="M264" t="str">
        <f t="shared" si="17"/>
        <v>Delayed</v>
      </c>
      <c r="N264" s="9">
        <f t="shared" si="18"/>
        <v>4512.4800000000014</v>
      </c>
      <c r="O264" t="str">
        <f t="shared" si="19"/>
        <v>Sep-2022</v>
      </c>
    </row>
    <row r="265" spans="1:15" x14ac:dyDescent="0.25">
      <c r="A265" t="s">
        <v>290</v>
      </c>
      <c r="B265" t="s">
        <v>29</v>
      </c>
      <c r="C265" s="1">
        <v>45027</v>
      </c>
      <c r="D265" s="1">
        <v>45041</v>
      </c>
      <c r="E265" t="s">
        <v>24</v>
      </c>
      <c r="F265" t="s">
        <v>18</v>
      </c>
      <c r="G265">
        <v>343</v>
      </c>
      <c r="H265" s="8">
        <v>44.5</v>
      </c>
      <c r="I265" s="8">
        <v>38.57</v>
      </c>
      <c r="J265">
        <v>7</v>
      </c>
      <c r="K265" t="s">
        <v>15</v>
      </c>
      <c r="L265">
        <f t="shared" si="16"/>
        <v>14</v>
      </c>
      <c r="M265" t="str">
        <f t="shared" si="17"/>
        <v>Delayed</v>
      </c>
      <c r="N265" s="9">
        <f t="shared" si="18"/>
        <v>2033.99</v>
      </c>
      <c r="O265" t="str">
        <f t="shared" si="19"/>
        <v>Apr-2023</v>
      </c>
    </row>
    <row r="266" spans="1:15" x14ac:dyDescent="0.25">
      <c r="A266" t="s">
        <v>291</v>
      </c>
      <c r="B266" t="s">
        <v>20</v>
      </c>
      <c r="C266" s="1">
        <v>44854</v>
      </c>
      <c r="D266" s="1">
        <v>44870</v>
      </c>
      <c r="E266" t="s">
        <v>21</v>
      </c>
      <c r="F266" t="s">
        <v>18</v>
      </c>
      <c r="G266">
        <v>329</v>
      </c>
      <c r="H266" s="8">
        <v>97.87</v>
      </c>
      <c r="I266" s="8">
        <v>85.35</v>
      </c>
      <c r="J266">
        <v>21</v>
      </c>
      <c r="K266" t="s">
        <v>27</v>
      </c>
      <c r="L266">
        <f t="shared" si="16"/>
        <v>16</v>
      </c>
      <c r="M266" t="str">
        <f t="shared" si="17"/>
        <v>Delayed</v>
      </c>
      <c r="N266" s="9">
        <f t="shared" si="18"/>
        <v>4119.0800000000036</v>
      </c>
      <c r="O266" t="str">
        <f t="shared" si="19"/>
        <v>Oct-2022</v>
      </c>
    </row>
    <row r="267" spans="1:15" x14ac:dyDescent="0.25">
      <c r="A267" t="s">
        <v>292</v>
      </c>
      <c r="B267" t="s">
        <v>12</v>
      </c>
      <c r="C267" s="1">
        <v>44995</v>
      </c>
      <c r="D267" s="1">
        <v>45010</v>
      </c>
      <c r="E267" t="s">
        <v>39</v>
      </c>
      <c r="F267" t="s">
        <v>18</v>
      </c>
      <c r="G267">
        <v>1910</v>
      </c>
      <c r="H267" s="8">
        <v>90.69</v>
      </c>
      <c r="I267" s="8">
        <v>85.8</v>
      </c>
      <c r="K267" t="s">
        <v>15</v>
      </c>
      <c r="L267">
        <f t="shared" si="16"/>
        <v>15</v>
      </c>
      <c r="M267" t="str">
        <f t="shared" si="17"/>
        <v>Delayed</v>
      </c>
      <c r="N267" s="9">
        <f t="shared" si="18"/>
        <v>9339.9000000000015</v>
      </c>
      <c r="O267" t="str">
        <f t="shared" si="19"/>
        <v>Mar-2023</v>
      </c>
    </row>
    <row r="268" spans="1:15" x14ac:dyDescent="0.25">
      <c r="A268" t="s">
        <v>293</v>
      </c>
      <c r="B268" t="s">
        <v>29</v>
      </c>
      <c r="C268" s="1">
        <v>45275</v>
      </c>
      <c r="D268" s="1">
        <v>45278</v>
      </c>
      <c r="E268" t="s">
        <v>21</v>
      </c>
      <c r="F268" t="s">
        <v>18</v>
      </c>
      <c r="G268">
        <v>933</v>
      </c>
      <c r="H268" s="8">
        <v>107.99</v>
      </c>
      <c r="I268" s="8">
        <v>104.29</v>
      </c>
      <c r="J268">
        <v>29</v>
      </c>
      <c r="K268" t="s">
        <v>15</v>
      </c>
      <c r="L268">
        <f t="shared" si="16"/>
        <v>3</v>
      </c>
      <c r="M268" t="str">
        <f t="shared" si="17"/>
        <v>On Time</v>
      </c>
      <c r="N268" s="9">
        <f t="shared" si="18"/>
        <v>3452.0999999999894</v>
      </c>
      <c r="O268" t="str">
        <f t="shared" si="19"/>
        <v>Dec-2023</v>
      </c>
    </row>
    <row r="269" spans="1:15" x14ac:dyDescent="0.25">
      <c r="A269" t="s">
        <v>294</v>
      </c>
      <c r="B269" t="s">
        <v>17</v>
      </c>
      <c r="C269" s="1">
        <v>45131</v>
      </c>
      <c r="D269" s="1">
        <v>45136</v>
      </c>
      <c r="E269" t="s">
        <v>26</v>
      </c>
      <c r="F269" t="s">
        <v>18</v>
      </c>
      <c r="G269">
        <v>1683</v>
      </c>
      <c r="H269" s="8">
        <v>23.09</v>
      </c>
      <c r="I269" s="8">
        <v>21.88</v>
      </c>
      <c r="J269">
        <v>253</v>
      </c>
      <c r="K269" t="s">
        <v>15</v>
      </c>
      <c r="L269">
        <f t="shared" si="16"/>
        <v>5</v>
      </c>
      <c r="M269" t="str">
        <f t="shared" si="17"/>
        <v>On Time</v>
      </c>
      <c r="N269" s="9">
        <f t="shared" si="18"/>
        <v>2036.4300000000014</v>
      </c>
      <c r="O269" t="str">
        <f t="shared" si="19"/>
        <v>Jul-2023</v>
      </c>
    </row>
    <row r="270" spans="1:15" x14ac:dyDescent="0.25">
      <c r="A270" t="s">
        <v>295</v>
      </c>
      <c r="B270" t="s">
        <v>23</v>
      </c>
      <c r="C270" s="1">
        <v>45239</v>
      </c>
      <c r="D270" s="1">
        <v>45248</v>
      </c>
      <c r="E270" t="s">
        <v>24</v>
      </c>
      <c r="F270" t="s">
        <v>35</v>
      </c>
      <c r="G270">
        <v>247</v>
      </c>
      <c r="H270" s="8">
        <v>84.11</v>
      </c>
      <c r="I270" s="8">
        <v>71.97</v>
      </c>
      <c r="K270" t="s">
        <v>15</v>
      </c>
      <c r="L270">
        <f t="shared" si="16"/>
        <v>9</v>
      </c>
      <c r="M270" t="str">
        <f t="shared" si="17"/>
        <v>Delayed</v>
      </c>
      <c r="N270" s="9">
        <f t="shared" si="18"/>
        <v>2998.58</v>
      </c>
      <c r="O270" t="str">
        <f t="shared" si="19"/>
        <v>Nov-2023</v>
      </c>
    </row>
    <row r="271" spans="1:15" x14ac:dyDescent="0.25">
      <c r="A271" t="s">
        <v>296</v>
      </c>
      <c r="B271" t="s">
        <v>12</v>
      </c>
      <c r="C271" s="1">
        <v>45060</v>
      </c>
      <c r="D271" s="1">
        <v>45079</v>
      </c>
      <c r="E271" t="s">
        <v>21</v>
      </c>
      <c r="F271" t="s">
        <v>18</v>
      </c>
      <c r="G271">
        <v>1031</v>
      </c>
      <c r="H271" s="8">
        <v>102.01</v>
      </c>
      <c r="I271" s="8">
        <v>98.65</v>
      </c>
      <c r="K271" t="s">
        <v>15</v>
      </c>
      <c r="L271">
        <f t="shared" si="16"/>
        <v>19</v>
      </c>
      <c r="M271" t="str">
        <f t="shared" si="17"/>
        <v>Delayed</v>
      </c>
      <c r="N271" s="9">
        <f t="shared" si="18"/>
        <v>3464.1599999999994</v>
      </c>
      <c r="O271" t="str">
        <f t="shared" si="19"/>
        <v>May-2023</v>
      </c>
    </row>
    <row r="272" spans="1:15" x14ac:dyDescent="0.25">
      <c r="A272" t="s">
        <v>297</v>
      </c>
      <c r="B272" t="s">
        <v>12</v>
      </c>
      <c r="C272" s="1">
        <v>44720</v>
      </c>
      <c r="D272" s="1">
        <v>44731</v>
      </c>
      <c r="E272" t="s">
        <v>24</v>
      </c>
      <c r="F272" t="s">
        <v>18</v>
      </c>
      <c r="G272">
        <v>1980</v>
      </c>
      <c r="H272" s="8">
        <v>26.97</v>
      </c>
      <c r="I272" s="8">
        <v>24.16</v>
      </c>
      <c r="J272">
        <v>41</v>
      </c>
      <c r="K272" t="s">
        <v>15</v>
      </c>
      <c r="L272">
        <f t="shared" si="16"/>
        <v>11</v>
      </c>
      <c r="M272" t="str">
        <f t="shared" si="17"/>
        <v>Delayed</v>
      </c>
      <c r="N272" s="9">
        <f t="shared" si="18"/>
        <v>5563.7999999999975</v>
      </c>
      <c r="O272" t="str">
        <f t="shared" si="19"/>
        <v>Jun-2022</v>
      </c>
    </row>
    <row r="273" spans="1:15" x14ac:dyDescent="0.25">
      <c r="A273" t="s">
        <v>298</v>
      </c>
      <c r="B273" t="s">
        <v>29</v>
      </c>
      <c r="C273" s="1">
        <v>44756</v>
      </c>
      <c r="D273" s="1">
        <v>44776</v>
      </c>
      <c r="E273" t="s">
        <v>26</v>
      </c>
      <c r="F273" t="s">
        <v>18</v>
      </c>
      <c r="G273">
        <v>1584</v>
      </c>
      <c r="H273" s="8">
        <v>16.46</v>
      </c>
      <c r="I273" s="8">
        <v>14.2</v>
      </c>
      <c r="J273">
        <v>57</v>
      </c>
      <c r="K273" t="s">
        <v>15</v>
      </c>
      <c r="L273">
        <f t="shared" si="16"/>
        <v>20</v>
      </c>
      <c r="M273" t="str">
        <f t="shared" si="17"/>
        <v>Delayed</v>
      </c>
      <c r="N273" s="9">
        <f t="shared" si="18"/>
        <v>3579.8400000000024</v>
      </c>
      <c r="O273" t="str">
        <f t="shared" si="19"/>
        <v>Jul-2022</v>
      </c>
    </row>
    <row r="274" spans="1:15" x14ac:dyDescent="0.25">
      <c r="A274" t="s">
        <v>299</v>
      </c>
      <c r="B274" t="s">
        <v>23</v>
      </c>
      <c r="C274" s="1">
        <v>44865</v>
      </c>
      <c r="D274" s="1">
        <v>44880</v>
      </c>
      <c r="E274" t="s">
        <v>13</v>
      </c>
      <c r="F274" t="s">
        <v>18</v>
      </c>
      <c r="G274">
        <v>801</v>
      </c>
      <c r="H274" s="8">
        <v>80.150000000000006</v>
      </c>
      <c r="I274" s="8">
        <v>70.91</v>
      </c>
      <c r="K274" t="s">
        <v>15</v>
      </c>
      <c r="L274">
        <f t="shared" si="16"/>
        <v>15</v>
      </c>
      <c r="M274" t="str">
        <f t="shared" si="17"/>
        <v>Delayed</v>
      </c>
      <c r="N274" s="9">
        <f t="shared" si="18"/>
        <v>7401.2400000000071</v>
      </c>
      <c r="O274" t="str">
        <f t="shared" si="19"/>
        <v>Oct-2022</v>
      </c>
    </row>
    <row r="275" spans="1:15" x14ac:dyDescent="0.25">
      <c r="A275" t="s">
        <v>300</v>
      </c>
      <c r="B275" t="s">
        <v>23</v>
      </c>
      <c r="C275" s="1">
        <v>44784</v>
      </c>
      <c r="D275" s="1">
        <v>44798</v>
      </c>
      <c r="E275" t="s">
        <v>24</v>
      </c>
      <c r="F275" t="s">
        <v>18</v>
      </c>
      <c r="G275">
        <v>193</v>
      </c>
      <c r="H275" s="8">
        <v>63.86</v>
      </c>
      <c r="I275" s="8">
        <v>57.46</v>
      </c>
      <c r="K275" t="s">
        <v>15</v>
      </c>
      <c r="L275">
        <f t="shared" si="16"/>
        <v>14</v>
      </c>
      <c r="M275" t="str">
        <f t="shared" si="17"/>
        <v>Delayed</v>
      </c>
      <c r="N275" s="9">
        <f t="shared" si="18"/>
        <v>1235.1999999999998</v>
      </c>
      <c r="O275" t="str">
        <f t="shared" si="19"/>
        <v>Aug-2022</v>
      </c>
    </row>
    <row r="276" spans="1:15" x14ac:dyDescent="0.25">
      <c r="A276" t="s">
        <v>301</v>
      </c>
      <c r="B276" t="s">
        <v>23</v>
      </c>
      <c r="C276" s="1">
        <v>44621</v>
      </c>
      <c r="D276" s="1">
        <v>44625</v>
      </c>
      <c r="E276" t="s">
        <v>26</v>
      </c>
      <c r="F276" t="s">
        <v>18</v>
      </c>
      <c r="G276">
        <v>658</v>
      </c>
      <c r="H276" s="8">
        <v>86.62</v>
      </c>
      <c r="I276" s="8">
        <v>79.849999999999994</v>
      </c>
      <c r="J276">
        <v>72</v>
      </c>
      <c r="K276" t="s">
        <v>15</v>
      </c>
      <c r="L276">
        <f t="shared" si="16"/>
        <v>4</v>
      </c>
      <c r="M276" t="str">
        <f t="shared" si="17"/>
        <v>On Time</v>
      </c>
      <c r="N276" s="9">
        <f t="shared" si="18"/>
        <v>4454.6600000000071</v>
      </c>
      <c r="O276" t="str">
        <f t="shared" si="19"/>
        <v>Mar-2022</v>
      </c>
    </row>
    <row r="277" spans="1:15" x14ac:dyDescent="0.25">
      <c r="A277" t="s">
        <v>302</v>
      </c>
      <c r="B277" t="s">
        <v>29</v>
      </c>
      <c r="C277" s="1">
        <v>45155</v>
      </c>
      <c r="D277" s="1">
        <v>45173</v>
      </c>
      <c r="E277" t="s">
        <v>39</v>
      </c>
      <c r="F277" t="s">
        <v>18</v>
      </c>
      <c r="G277">
        <v>1274</v>
      </c>
      <c r="H277" s="8">
        <v>24.72</v>
      </c>
      <c r="I277" s="8">
        <v>23.36</v>
      </c>
      <c r="J277">
        <v>37</v>
      </c>
      <c r="K277" t="s">
        <v>15</v>
      </c>
      <c r="L277">
        <f t="shared" si="16"/>
        <v>18</v>
      </c>
      <c r="M277" t="str">
        <f t="shared" si="17"/>
        <v>Delayed</v>
      </c>
      <c r="N277" s="9">
        <f t="shared" si="18"/>
        <v>1732.6399999999992</v>
      </c>
      <c r="O277" t="str">
        <f t="shared" si="19"/>
        <v>Aug-2023</v>
      </c>
    </row>
    <row r="278" spans="1:15" x14ac:dyDescent="0.25">
      <c r="A278" t="s">
        <v>303</v>
      </c>
      <c r="B278" t="s">
        <v>29</v>
      </c>
      <c r="C278" s="1">
        <v>45117</v>
      </c>
      <c r="D278" s="1">
        <v>45124</v>
      </c>
      <c r="E278" t="s">
        <v>24</v>
      </c>
      <c r="F278" t="s">
        <v>33</v>
      </c>
      <c r="G278">
        <v>1197</v>
      </c>
      <c r="H278" s="8">
        <v>88.92</v>
      </c>
      <c r="I278" s="8">
        <v>78.819999999999993</v>
      </c>
      <c r="J278">
        <v>31</v>
      </c>
      <c r="K278" t="s">
        <v>15</v>
      </c>
      <c r="L278">
        <f t="shared" si="16"/>
        <v>7</v>
      </c>
      <c r="M278" t="str">
        <f t="shared" si="17"/>
        <v>On Time</v>
      </c>
      <c r="N278" s="9">
        <f t="shared" si="18"/>
        <v>12089.70000000001</v>
      </c>
      <c r="O278" t="str">
        <f t="shared" si="19"/>
        <v>Jul-2023</v>
      </c>
    </row>
    <row r="279" spans="1:15" x14ac:dyDescent="0.25">
      <c r="A279" t="s">
        <v>304</v>
      </c>
      <c r="B279" t="s">
        <v>20</v>
      </c>
      <c r="C279" s="1">
        <v>44624</v>
      </c>
      <c r="D279" s="1">
        <v>44632</v>
      </c>
      <c r="E279" t="s">
        <v>39</v>
      </c>
      <c r="F279" t="s">
        <v>18</v>
      </c>
      <c r="G279">
        <v>236</v>
      </c>
      <c r="H279" s="8">
        <v>28.43</v>
      </c>
      <c r="I279" s="8">
        <v>28.11</v>
      </c>
      <c r="J279">
        <v>11</v>
      </c>
      <c r="K279" t="s">
        <v>15</v>
      </c>
      <c r="L279">
        <f t="shared" si="16"/>
        <v>8</v>
      </c>
      <c r="M279" t="str">
        <f t="shared" si="17"/>
        <v>Delayed</v>
      </c>
      <c r="N279" s="9">
        <f t="shared" si="18"/>
        <v>75.520000000000067</v>
      </c>
      <c r="O279" t="str">
        <f t="shared" si="19"/>
        <v>Mar-2022</v>
      </c>
    </row>
    <row r="280" spans="1:15" x14ac:dyDescent="0.25">
      <c r="A280" t="s">
        <v>305</v>
      </c>
      <c r="B280" t="s">
        <v>20</v>
      </c>
      <c r="C280" s="1">
        <v>44883</v>
      </c>
      <c r="D280" s="1">
        <v>44898</v>
      </c>
      <c r="E280" t="s">
        <v>26</v>
      </c>
      <c r="F280" t="s">
        <v>33</v>
      </c>
      <c r="G280">
        <v>1399</v>
      </c>
      <c r="H280" s="8">
        <v>25.97</v>
      </c>
      <c r="I280" s="8">
        <v>22.19</v>
      </c>
      <c r="J280">
        <v>62</v>
      </c>
      <c r="K280" t="s">
        <v>15</v>
      </c>
      <c r="L280">
        <f t="shared" si="16"/>
        <v>15</v>
      </c>
      <c r="M280" t="str">
        <f t="shared" si="17"/>
        <v>Delayed</v>
      </c>
      <c r="N280" s="9">
        <f t="shared" si="18"/>
        <v>5288.2199999999966</v>
      </c>
      <c r="O280" t="str">
        <f t="shared" si="19"/>
        <v>Nov-2022</v>
      </c>
    </row>
    <row r="281" spans="1:15" x14ac:dyDescent="0.25">
      <c r="A281" t="s">
        <v>306</v>
      </c>
      <c r="B281" t="s">
        <v>20</v>
      </c>
      <c r="C281" s="1">
        <v>44620</v>
      </c>
      <c r="D281" s="1">
        <v>44624</v>
      </c>
      <c r="E281" t="s">
        <v>39</v>
      </c>
      <c r="F281" t="s">
        <v>18</v>
      </c>
      <c r="G281">
        <v>513</v>
      </c>
      <c r="H281" s="8">
        <v>24.91</v>
      </c>
      <c r="I281" s="8">
        <v>22.58</v>
      </c>
      <c r="J281">
        <v>29</v>
      </c>
      <c r="K281" t="s">
        <v>15</v>
      </c>
      <c r="L281">
        <f t="shared" ref="L281:L339" si="20">D281-C281</f>
        <v>4</v>
      </c>
      <c r="M281" t="str">
        <f t="shared" si="17"/>
        <v>On Time</v>
      </c>
      <c r="N281" s="9">
        <f t="shared" si="18"/>
        <v>1195.2900000000009</v>
      </c>
      <c r="O281" t="str">
        <f t="shared" si="19"/>
        <v>Feb-2022</v>
      </c>
    </row>
    <row r="282" spans="1:15" x14ac:dyDescent="0.25">
      <c r="A282" t="s">
        <v>307</v>
      </c>
      <c r="B282" t="s">
        <v>17</v>
      </c>
      <c r="C282" s="1">
        <v>44613</v>
      </c>
      <c r="D282" s="1">
        <v>44624</v>
      </c>
      <c r="E282" t="s">
        <v>21</v>
      </c>
      <c r="F282" t="s">
        <v>18</v>
      </c>
      <c r="G282">
        <v>1422</v>
      </c>
      <c r="H282" s="8">
        <v>83.73</v>
      </c>
      <c r="I282" s="8">
        <v>76.47</v>
      </c>
      <c r="J282">
        <v>198</v>
      </c>
      <c r="K282" t="s">
        <v>15</v>
      </c>
      <c r="L282">
        <f t="shared" si="20"/>
        <v>11</v>
      </c>
      <c r="M282" t="str">
        <f t="shared" si="17"/>
        <v>Delayed</v>
      </c>
      <c r="N282" s="9">
        <f t="shared" si="18"/>
        <v>10323.720000000007</v>
      </c>
      <c r="O282" t="str">
        <f t="shared" si="19"/>
        <v>Feb-2022</v>
      </c>
    </row>
    <row r="283" spans="1:15" x14ac:dyDescent="0.25">
      <c r="A283" t="s">
        <v>308</v>
      </c>
      <c r="B283" t="s">
        <v>12</v>
      </c>
      <c r="C283" s="1">
        <v>45160</v>
      </c>
      <c r="D283" s="1">
        <v>45172</v>
      </c>
      <c r="E283" t="s">
        <v>13</v>
      </c>
      <c r="F283" t="s">
        <v>18</v>
      </c>
      <c r="G283">
        <v>1844</v>
      </c>
      <c r="H283" s="8">
        <v>76.510000000000005</v>
      </c>
      <c r="I283" s="8">
        <v>73.05</v>
      </c>
      <c r="K283" t="s">
        <v>15</v>
      </c>
      <c r="L283">
        <f t="shared" si="20"/>
        <v>12</v>
      </c>
      <c r="M283" t="str">
        <f t="shared" si="17"/>
        <v>Delayed</v>
      </c>
      <c r="N283" s="9">
        <f t="shared" si="18"/>
        <v>6380.2400000000143</v>
      </c>
      <c r="O283" t="str">
        <f t="shared" si="19"/>
        <v>Aug-2023</v>
      </c>
    </row>
    <row r="284" spans="1:15" x14ac:dyDescent="0.25">
      <c r="A284" t="s">
        <v>309</v>
      </c>
      <c r="B284" t="s">
        <v>17</v>
      </c>
      <c r="C284" s="1">
        <v>45076</v>
      </c>
      <c r="D284" s="1">
        <v>45092</v>
      </c>
      <c r="E284" t="s">
        <v>21</v>
      </c>
      <c r="F284" t="s">
        <v>18</v>
      </c>
      <c r="G284">
        <v>813</v>
      </c>
      <c r="H284" s="8">
        <v>45.68</v>
      </c>
      <c r="I284" s="8">
        <v>41.78</v>
      </c>
      <c r="K284" t="s">
        <v>27</v>
      </c>
      <c r="L284">
        <f t="shared" si="20"/>
        <v>16</v>
      </c>
      <c r="M284" t="str">
        <f t="shared" si="17"/>
        <v>Delayed</v>
      </c>
      <c r="N284" s="9">
        <f t="shared" si="18"/>
        <v>3170.6999999999989</v>
      </c>
      <c r="O284" t="str">
        <f t="shared" si="19"/>
        <v>May-2023</v>
      </c>
    </row>
    <row r="285" spans="1:15" x14ac:dyDescent="0.25">
      <c r="A285" t="s">
        <v>310</v>
      </c>
      <c r="B285" t="s">
        <v>17</v>
      </c>
      <c r="C285" s="1">
        <v>45105</v>
      </c>
      <c r="D285" s="1">
        <v>45108</v>
      </c>
      <c r="E285" t="s">
        <v>13</v>
      </c>
      <c r="F285" t="s">
        <v>18</v>
      </c>
      <c r="G285">
        <v>1004</v>
      </c>
      <c r="H285" s="8">
        <v>96.51</v>
      </c>
      <c r="I285" s="8">
        <v>92.9</v>
      </c>
      <c r="J285">
        <v>146</v>
      </c>
      <c r="K285" t="s">
        <v>27</v>
      </c>
      <c r="L285">
        <f t="shared" si="20"/>
        <v>3</v>
      </c>
      <c r="M285" t="str">
        <f t="shared" si="17"/>
        <v>On Time</v>
      </c>
      <c r="N285" s="9">
        <f t="shared" si="18"/>
        <v>3624.4399999999996</v>
      </c>
      <c r="O285" t="str">
        <f t="shared" si="19"/>
        <v>Jun-2023</v>
      </c>
    </row>
    <row r="286" spans="1:15" x14ac:dyDescent="0.25">
      <c r="A286" t="s">
        <v>311</v>
      </c>
      <c r="B286" t="s">
        <v>29</v>
      </c>
      <c r="C286" s="1">
        <v>44723</v>
      </c>
      <c r="D286" s="1">
        <v>44727</v>
      </c>
      <c r="E286" t="s">
        <v>26</v>
      </c>
      <c r="F286" t="s">
        <v>18</v>
      </c>
      <c r="G286">
        <v>452</v>
      </c>
      <c r="H286" s="8">
        <v>46.45</v>
      </c>
      <c r="I286" s="8">
        <v>40.39</v>
      </c>
      <c r="J286">
        <v>9</v>
      </c>
      <c r="K286" t="s">
        <v>15</v>
      </c>
      <c r="L286">
        <f t="shared" si="20"/>
        <v>4</v>
      </c>
      <c r="M286" t="str">
        <f t="shared" si="17"/>
        <v>On Time</v>
      </c>
      <c r="N286" s="9">
        <f t="shared" si="18"/>
        <v>2739.1200000000008</v>
      </c>
      <c r="O286" t="str">
        <f t="shared" si="19"/>
        <v>Jun-2022</v>
      </c>
    </row>
    <row r="287" spans="1:15" x14ac:dyDescent="0.25">
      <c r="A287" t="s">
        <v>312</v>
      </c>
      <c r="B287" t="s">
        <v>23</v>
      </c>
      <c r="C287" s="1">
        <v>44620</v>
      </c>
      <c r="D287" s="1">
        <v>44632</v>
      </c>
      <c r="E287" t="s">
        <v>26</v>
      </c>
      <c r="F287" t="s">
        <v>35</v>
      </c>
      <c r="G287">
        <v>1419</v>
      </c>
      <c r="H287" s="8">
        <v>83.91</v>
      </c>
      <c r="I287" s="8">
        <v>71.459999999999994</v>
      </c>
      <c r="J287">
        <v>137</v>
      </c>
      <c r="K287" t="s">
        <v>15</v>
      </c>
      <c r="L287">
        <f t="shared" si="20"/>
        <v>12</v>
      </c>
      <c r="M287" t="str">
        <f t="shared" si="17"/>
        <v>Delayed</v>
      </c>
      <c r="N287" s="9">
        <f t="shared" si="18"/>
        <v>17666.550000000003</v>
      </c>
      <c r="O287" t="str">
        <f t="shared" si="19"/>
        <v>Feb-2022</v>
      </c>
    </row>
    <row r="288" spans="1:15" x14ac:dyDescent="0.25">
      <c r="A288" t="s">
        <v>313</v>
      </c>
      <c r="B288" t="s">
        <v>23</v>
      </c>
      <c r="C288" s="1">
        <v>45082</v>
      </c>
      <c r="D288" s="1">
        <v>45100</v>
      </c>
      <c r="E288" t="s">
        <v>24</v>
      </c>
      <c r="F288" t="s">
        <v>18</v>
      </c>
      <c r="G288">
        <v>1584</v>
      </c>
      <c r="H288" s="8">
        <v>53.73</v>
      </c>
      <c r="I288" s="8">
        <v>51.92</v>
      </c>
      <c r="J288">
        <v>167</v>
      </c>
      <c r="K288" t="s">
        <v>27</v>
      </c>
      <c r="L288">
        <f t="shared" si="20"/>
        <v>18</v>
      </c>
      <c r="M288" t="str">
        <f t="shared" si="17"/>
        <v>Delayed</v>
      </c>
      <c r="N288" s="9">
        <f t="shared" si="18"/>
        <v>2867.0399999999922</v>
      </c>
      <c r="O288" t="str">
        <f t="shared" si="19"/>
        <v>Jun-2023</v>
      </c>
    </row>
    <row r="289" spans="1:15" x14ac:dyDescent="0.25">
      <c r="A289" t="s">
        <v>314</v>
      </c>
      <c r="B289" t="s">
        <v>20</v>
      </c>
      <c r="C289" s="1">
        <v>44644</v>
      </c>
      <c r="D289" s="1">
        <v>44662</v>
      </c>
      <c r="E289" t="s">
        <v>21</v>
      </c>
      <c r="F289" t="s">
        <v>35</v>
      </c>
      <c r="G289">
        <v>196</v>
      </c>
      <c r="H289" s="8">
        <v>44.36</v>
      </c>
      <c r="I289" s="8">
        <v>43.81</v>
      </c>
      <c r="J289">
        <v>6</v>
      </c>
      <c r="K289" t="s">
        <v>15</v>
      </c>
      <c r="L289">
        <f t="shared" si="20"/>
        <v>18</v>
      </c>
      <c r="M289" t="str">
        <f t="shared" si="17"/>
        <v>Delayed</v>
      </c>
      <c r="N289" s="9">
        <f t="shared" si="18"/>
        <v>107.79999999999944</v>
      </c>
      <c r="O289" t="str">
        <f t="shared" si="19"/>
        <v>Mar-2022</v>
      </c>
    </row>
    <row r="290" spans="1:15" x14ac:dyDescent="0.25">
      <c r="A290" t="s">
        <v>315</v>
      </c>
      <c r="B290" t="s">
        <v>12</v>
      </c>
      <c r="C290" s="1">
        <v>44752</v>
      </c>
      <c r="D290" s="1">
        <v>44756</v>
      </c>
      <c r="E290" t="s">
        <v>13</v>
      </c>
      <c r="F290" t="s">
        <v>18</v>
      </c>
      <c r="G290">
        <v>1221</v>
      </c>
      <c r="H290" s="8">
        <v>53.19</v>
      </c>
      <c r="I290" s="8">
        <v>46.18</v>
      </c>
      <c r="J290">
        <v>29</v>
      </c>
      <c r="K290" t="s">
        <v>15</v>
      </c>
      <c r="L290">
        <f t="shared" si="20"/>
        <v>4</v>
      </c>
      <c r="M290" t="str">
        <f t="shared" si="17"/>
        <v>On Time</v>
      </c>
      <c r="N290" s="9">
        <f t="shared" si="18"/>
        <v>8559.2099999999973</v>
      </c>
      <c r="O290" t="str">
        <f t="shared" si="19"/>
        <v>Jul-2022</v>
      </c>
    </row>
    <row r="291" spans="1:15" x14ac:dyDescent="0.25">
      <c r="A291" t="s">
        <v>316</v>
      </c>
      <c r="B291" t="s">
        <v>12</v>
      </c>
      <c r="C291" s="1">
        <v>44632</v>
      </c>
      <c r="D291" s="1">
        <v>44646</v>
      </c>
      <c r="E291" t="s">
        <v>24</v>
      </c>
      <c r="F291" t="s">
        <v>18</v>
      </c>
      <c r="G291">
        <v>913</v>
      </c>
      <c r="H291" s="8">
        <v>37.5</v>
      </c>
      <c r="I291" s="8">
        <v>36.200000000000003</v>
      </c>
      <c r="K291" t="s">
        <v>15</v>
      </c>
      <c r="L291">
        <f t="shared" si="20"/>
        <v>14</v>
      </c>
      <c r="M291" t="str">
        <f t="shared" si="17"/>
        <v>Delayed</v>
      </c>
      <c r="N291" s="9">
        <f t="shared" si="18"/>
        <v>1186.8999999999974</v>
      </c>
      <c r="O291" t="str">
        <f t="shared" si="19"/>
        <v>Mar-2022</v>
      </c>
    </row>
    <row r="292" spans="1:15" x14ac:dyDescent="0.25">
      <c r="A292" t="s">
        <v>317</v>
      </c>
      <c r="B292" t="s">
        <v>12</v>
      </c>
      <c r="C292" s="1">
        <v>45171</v>
      </c>
      <c r="D292" s="1">
        <v>45173</v>
      </c>
      <c r="E292" t="s">
        <v>24</v>
      </c>
      <c r="F292" t="s">
        <v>18</v>
      </c>
      <c r="G292">
        <v>1784</v>
      </c>
      <c r="H292" s="8">
        <v>85.01</v>
      </c>
      <c r="I292" s="8">
        <v>76.69</v>
      </c>
      <c r="J292">
        <v>37</v>
      </c>
      <c r="K292" t="s">
        <v>15</v>
      </c>
      <c r="L292">
        <f t="shared" si="20"/>
        <v>2</v>
      </c>
      <c r="M292" t="str">
        <f t="shared" si="17"/>
        <v>On Time</v>
      </c>
      <c r="N292" s="9">
        <f t="shared" si="18"/>
        <v>14842.880000000014</v>
      </c>
      <c r="O292" t="str">
        <f t="shared" si="19"/>
        <v>Sep-2023</v>
      </c>
    </row>
    <row r="293" spans="1:15" x14ac:dyDescent="0.25">
      <c r="A293" t="s">
        <v>318</v>
      </c>
      <c r="B293" t="s">
        <v>17</v>
      </c>
      <c r="C293" s="1">
        <v>45253</v>
      </c>
      <c r="D293" s="1">
        <v>45265</v>
      </c>
      <c r="E293" t="s">
        <v>39</v>
      </c>
      <c r="F293" t="s">
        <v>35</v>
      </c>
      <c r="G293">
        <v>538</v>
      </c>
      <c r="H293" s="8">
        <v>34.299999999999997</v>
      </c>
      <c r="I293" s="8">
        <v>32.25</v>
      </c>
      <c r="J293">
        <v>84</v>
      </c>
      <c r="K293" t="s">
        <v>27</v>
      </c>
      <c r="L293">
        <f t="shared" si="20"/>
        <v>12</v>
      </c>
      <c r="M293" t="str">
        <f t="shared" si="17"/>
        <v>Delayed</v>
      </c>
      <c r="N293" s="9">
        <f t="shared" si="18"/>
        <v>1102.8999999999985</v>
      </c>
      <c r="O293" t="str">
        <f t="shared" si="19"/>
        <v>Nov-2023</v>
      </c>
    </row>
    <row r="294" spans="1:15" x14ac:dyDescent="0.25">
      <c r="A294" t="s">
        <v>319</v>
      </c>
      <c r="B294" t="s">
        <v>17</v>
      </c>
      <c r="C294" s="1">
        <v>44802</v>
      </c>
      <c r="D294" s="1">
        <v>44819</v>
      </c>
      <c r="E294" t="s">
        <v>13</v>
      </c>
      <c r="F294" t="s">
        <v>35</v>
      </c>
      <c r="G294">
        <v>978</v>
      </c>
      <c r="H294" s="8">
        <v>94.15</v>
      </c>
      <c r="I294" s="8">
        <v>87.7</v>
      </c>
      <c r="J294">
        <v>149</v>
      </c>
      <c r="K294" t="s">
        <v>27</v>
      </c>
      <c r="L294">
        <f t="shared" si="20"/>
        <v>17</v>
      </c>
      <c r="M294" t="str">
        <f t="shared" si="17"/>
        <v>Delayed</v>
      </c>
      <c r="N294" s="9">
        <f t="shared" si="18"/>
        <v>6308.1000000000031</v>
      </c>
      <c r="O294" t="str">
        <f t="shared" si="19"/>
        <v>Aug-2022</v>
      </c>
    </row>
    <row r="295" spans="1:15" x14ac:dyDescent="0.25">
      <c r="A295" t="s">
        <v>320</v>
      </c>
      <c r="B295" t="s">
        <v>29</v>
      </c>
      <c r="C295" s="1">
        <v>44975</v>
      </c>
      <c r="D295" s="1">
        <v>44991</v>
      </c>
      <c r="E295" t="s">
        <v>26</v>
      </c>
      <c r="F295" t="s">
        <v>14</v>
      </c>
      <c r="G295">
        <v>1713</v>
      </c>
      <c r="H295" s="8">
        <v>47.45</v>
      </c>
      <c r="I295" s="8">
        <v>42.05</v>
      </c>
      <c r="J295">
        <v>53</v>
      </c>
      <c r="K295" t="s">
        <v>15</v>
      </c>
      <c r="L295">
        <f t="shared" si="20"/>
        <v>16</v>
      </c>
      <c r="M295" t="str">
        <f t="shared" si="17"/>
        <v>Delayed</v>
      </c>
      <c r="N295" s="9">
        <f t="shared" si="18"/>
        <v>9250.2000000000098</v>
      </c>
      <c r="O295" t="str">
        <f t="shared" si="19"/>
        <v>Feb-2023</v>
      </c>
    </row>
    <row r="296" spans="1:15" x14ac:dyDescent="0.25">
      <c r="A296" t="s">
        <v>321</v>
      </c>
      <c r="B296" t="s">
        <v>17</v>
      </c>
      <c r="C296" s="1">
        <v>44684</v>
      </c>
      <c r="D296" s="1">
        <v>44688</v>
      </c>
      <c r="E296" t="s">
        <v>26</v>
      </c>
      <c r="F296" t="s">
        <v>35</v>
      </c>
      <c r="G296">
        <v>600</v>
      </c>
      <c r="H296" s="8">
        <v>60.1</v>
      </c>
      <c r="I296" s="8">
        <v>57.92</v>
      </c>
      <c r="J296">
        <v>95</v>
      </c>
      <c r="K296" t="s">
        <v>27</v>
      </c>
      <c r="L296">
        <f t="shared" si="20"/>
        <v>4</v>
      </c>
      <c r="M296" t="str">
        <f t="shared" si="17"/>
        <v>On Time</v>
      </c>
      <c r="N296" s="9">
        <f t="shared" si="18"/>
        <v>1307.9999999999998</v>
      </c>
      <c r="O296" t="str">
        <f t="shared" si="19"/>
        <v>May-2022</v>
      </c>
    </row>
    <row r="297" spans="1:15" x14ac:dyDescent="0.25">
      <c r="A297" t="s">
        <v>322</v>
      </c>
      <c r="B297" t="s">
        <v>12</v>
      </c>
      <c r="C297" s="1">
        <v>45145</v>
      </c>
      <c r="D297" s="1">
        <v>45163</v>
      </c>
      <c r="E297" t="s">
        <v>39</v>
      </c>
      <c r="F297" t="s">
        <v>35</v>
      </c>
      <c r="G297">
        <v>387</v>
      </c>
      <c r="H297" s="8">
        <v>100.28</v>
      </c>
      <c r="I297" s="8">
        <v>85.54</v>
      </c>
      <c r="J297">
        <v>5</v>
      </c>
      <c r="K297" t="s">
        <v>15</v>
      </c>
      <c r="L297">
        <f t="shared" si="20"/>
        <v>18</v>
      </c>
      <c r="M297" t="str">
        <f t="shared" si="17"/>
        <v>Delayed</v>
      </c>
      <c r="N297" s="9">
        <f t="shared" si="18"/>
        <v>5704.3799999999983</v>
      </c>
      <c r="O297" t="str">
        <f t="shared" si="19"/>
        <v>Aug-2023</v>
      </c>
    </row>
    <row r="298" spans="1:15" x14ac:dyDescent="0.25">
      <c r="A298" t="s">
        <v>323</v>
      </c>
      <c r="B298" t="s">
        <v>12</v>
      </c>
      <c r="C298" s="1">
        <v>44814</v>
      </c>
      <c r="D298" s="1">
        <v>44823</v>
      </c>
      <c r="E298" t="s">
        <v>21</v>
      </c>
      <c r="F298" t="s">
        <v>35</v>
      </c>
      <c r="G298">
        <v>921</v>
      </c>
      <c r="H298" s="8">
        <v>68.83</v>
      </c>
      <c r="I298" s="8">
        <v>59.13</v>
      </c>
      <c r="J298">
        <v>22</v>
      </c>
      <c r="K298" t="s">
        <v>15</v>
      </c>
      <c r="L298">
        <f t="shared" si="20"/>
        <v>9</v>
      </c>
      <c r="M298" t="str">
        <f t="shared" si="17"/>
        <v>Delayed</v>
      </c>
      <c r="N298" s="9">
        <f t="shared" si="18"/>
        <v>8933.6999999999953</v>
      </c>
      <c r="O298" t="str">
        <f t="shared" si="19"/>
        <v>Sep-2022</v>
      </c>
    </row>
    <row r="299" spans="1:15" x14ac:dyDescent="0.25">
      <c r="A299" t="s">
        <v>324</v>
      </c>
      <c r="B299" t="s">
        <v>23</v>
      </c>
      <c r="C299" s="1">
        <v>45154</v>
      </c>
      <c r="D299" s="1">
        <v>45168</v>
      </c>
      <c r="E299" t="s">
        <v>21</v>
      </c>
      <c r="F299" t="s">
        <v>18</v>
      </c>
      <c r="G299">
        <v>690</v>
      </c>
      <c r="H299" s="8">
        <v>22.47</v>
      </c>
      <c r="I299" s="8">
        <v>21.94</v>
      </c>
      <c r="J299">
        <v>77</v>
      </c>
      <c r="K299" t="s">
        <v>15</v>
      </c>
      <c r="L299">
        <f t="shared" si="20"/>
        <v>14</v>
      </c>
      <c r="M299" t="str">
        <f t="shared" si="17"/>
        <v>Delayed</v>
      </c>
      <c r="N299" s="9">
        <f t="shared" si="18"/>
        <v>365.69999999999834</v>
      </c>
      <c r="O299" t="str">
        <f t="shared" si="19"/>
        <v>Aug-2023</v>
      </c>
    </row>
    <row r="300" spans="1:15" x14ac:dyDescent="0.25">
      <c r="A300" t="s">
        <v>325</v>
      </c>
      <c r="B300" t="s">
        <v>12</v>
      </c>
      <c r="C300" s="1">
        <v>45170</v>
      </c>
      <c r="D300" s="1">
        <v>45190</v>
      </c>
      <c r="E300" t="s">
        <v>13</v>
      </c>
      <c r="F300" t="s">
        <v>14</v>
      </c>
      <c r="G300">
        <v>1852</v>
      </c>
      <c r="H300" s="8">
        <v>104.04</v>
      </c>
      <c r="I300" s="8">
        <v>94.89</v>
      </c>
      <c r="J300">
        <v>36</v>
      </c>
      <c r="K300" t="s">
        <v>15</v>
      </c>
      <c r="L300">
        <f t="shared" si="20"/>
        <v>20</v>
      </c>
      <c r="M300" t="str">
        <f t="shared" si="17"/>
        <v>Delayed</v>
      </c>
      <c r="N300" s="9">
        <f t="shared" si="18"/>
        <v>16945.80000000001</v>
      </c>
      <c r="O300" t="str">
        <f t="shared" si="19"/>
        <v>Sep-2023</v>
      </c>
    </row>
    <row r="301" spans="1:15" x14ac:dyDescent="0.25">
      <c r="A301" t="s">
        <v>326</v>
      </c>
      <c r="B301" t="s">
        <v>17</v>
      </c>
      <c r="C301" s="1">
        <v>44602</v>
      </c>
      <c r="D301" s="1">
        <v>44620</v>
      </c>
      <c r="E301" t="s">
        <v>39</v>
      </c>
      <c r="F301" t="s">
        <v>18</v>
      </c>
      <c r="G301">
        <v>522</v>
      </c>
      <c r="H301" s="8">
        <v>66.83</v>
      </c>
      <c r="I301" s="8">
        <v>58.01</v>
      </c>
      <c r="J301">
        <v>74</v>
      </c>
      <c r="K301" t="s">
        <v>15</v>
      </c>
      <c r="L301">
        <f t="shared" si="20"/>
        <v>18</v>
      </c>
      <c r="M301" t="str">
        <f t="shared" si="17"/>
        <v>Delayed</v>
      </c>
      <c r="N301" s="9">
        <f t="shared" si="18"/>
        <v>4604.04</v>
      </c>
      <c r="O301" t="str">
        <f t="shared" si="19"/>
        <v>Feb-2022</v>
      </c>
    </row>
    <row r="302" spans="1:15" x14ac:dyDescent="0.25">
      <c r="A302" t="s">
        <v>327</v>
      </c>
      <c r="B302" t="s">
        <v>17</v>
      </c>
      <c r="C302" s="1">
        <v>45196</v>
      </c>
      <c r="D302" s="1">
        <v>45205</v>
      </c>
      <c r="E302" t="s">
        <v>39</v>
      </c>
      <c r="F302" t="s">
        <v>18</v>
      </c>
      <c r="G302">
        <v>200</v>
      </c>
      <c r="H302" s="8">
        <v>44.16</v>
      </c>
      <c r="I302" s="8">
        <v>43.13</v>
      </c>
      <c r="J302">
        <v>21</v>
      </c>
      <c r="K302" t="s">
        <v>15</v>
      </c>
      <c r="L302">
        <f t="shared" si="20"/>
        <v>9</v>
      </c>
      <c r="M302" t="str">
        <f t="shared" si="17"/>
        <v>Delayed</v>
      </c>
      <c r="N302" s="9">
        <f t="shared" si="18"/>
        <v>205.99999999999881</v>
      </c>
      <c r="O302" t="str">
        <f t="shared" si="19"/>
        <v>Sep-2023</v>
      </c>
    </row>
    <row r="303" spans="1:15" x14ac:dyDescent="0.25">
      <c r="A303" t="s">
        <v>328</v>
      </c>
      <c r="B303" t="s">
        <v>20</v>
      </c>
      <c r="C303" s="1">
        <v>44645</v>
      </c>
      <c r="D303" s="1">
        <v>44654</v>
      </c>
      <c r="E303" t="s">
        <v>24</v>
      </c>
      <c r="F303" t="s">
        <v>18</v>
      </c>
      <c r="G303">
        <v>1488</v>
      </c>
      <c r="H303" s="8">
        <v>22.76</v>
      </c>
      <c r="I303" s="8">
        <v>21.99</v>
      </c>
      <c r="K303" t="s">
        <v>15</v>
      </c>
      <c r="L303">
        <f t="shared" si="20"/>
        <v>9</v>
      </c>
      <c r="M303" t="str">
        <f t="shared" si="17"/>
        <v>Delayed</v>
      </c>
      <c r="N303" s="9">
        <f t="shared" si="18"/>
        <v>1145.7600000000048</v>
      </c>
      <c r="O303" t="str">
        <f t="shared" si="19"/>
        <v>Mar-2022</v>
      </c>
    </row>
    <row r="304" spans="1:15" x14ac:dyDescent="0.25">
      <c r="A304" t="s">
        <v>329</v>
      </c>
      <c r="B304" t="s">
        <v>29</v>
      </c>
      <c r="C304" s="1">
        <v>44991</v>
      </c>
      <c r="D304" s="1">
        <v>45001</v>
      </c>
      <c r="E304" t="s">
        <v>39</v>
      </c>
      <c r="F304" t="s">
        <v>18</v>
      </c>
      <c r="G304">
        <v>1371</v>
      </c>
      <c r="H304" s="8">
        <v>87.16</v>
      </c>
      <c r="I304" s="8">
        <v>78.13</v>
      </c>
      <c r="J304">
        <v>43</v>
      </c>
      <c r="K304" t="s">
        <v>15</v>
      </c>
      <c r="L304">
        <f t="shared" si="20"/>
        <v>10</v>
      </c>
      <c r="M304" t="str">
        <f t="shared" si="17"/>
        <v>Delayed</v>
      </c>
      <c r="N304" s="9">
        <f t="shared" si="18"/>
        <v>12380.130000000001</v>
      </c>
      <c r="O304" t="str">
        <f t="shared" si="19"/>
        <v>Mar-2023</v>
      </c>
    </row>
    <row r="305" spans="1:15" x14ac:dyDescent="0.25">
      <c r="A305" t="s">
        <v>330</v>
      </c>
      <c r="B305" t="s">
        <v>29</v>
      </c>
      <c r="C305" s="1">
        <v>45159</v>
      </c>
      <c r="D305" s="1">
        <v>45165</v>
      </c>
      <c r="E305" t="s">
        <v>39</v>
      </c>
      <c r="F305" t="s">
        <v>18</v>
      </c>
      <c r="G305">
        <v>312</v>
      </c>
      <c r="H305" s="8">
        <v>63.52</v>
      </c>
      <c r="I305" s="8">
        <v>58.09</v>
      </c>
      <c r="K305" t="s">
        <v>15</v>
      </c>
      <c r="L305">
        <f t="shared" si="20"/>
        <v>6</v>
      </c>
      <c r="M305" t="str">
        <f t="shared" si="17"/>
        <v>On Time</v>
      </c>
      <c r="N305" s="9">
        <f t="shared" si="18"/>
        <v>1694.1599999999999</v>
      </c>
      <c r="O305" t="str">
        <f t="shared" si="19"/>
        <v>Aug-2023</v>
      </c>
    </row>
    <row r="306" spans="1:15" x14ac:dyDescent="0.25">
      <c r="A306" t="s">
        <v>331</v>
      </c>
      <c r="B306" t="s">
        <v>12</v>
      </c>
      <c r="C306" s="1">
        <v>45140</v>
      </c>
      <c r="D306" s="1">
        <v>45159</v>
      </c>
      <c r="E306" t="s">
        <v>24</v>
      </c>
      <c r="F306" t="s">
        <v>14</v>
      </c>
      <c r="G306">
        <v>1837</v>
      </c>
      <c r="H306" s="8">
        <v>99.04</v>
      </c>
      <c r="I306" s="8">
        <v>86.51</v>
      </c>
      <c r="J306">
        <v>39</v>
      </c>
      <c r="K306" t="s">
        <v>15</v>
      </c>
      <c r="L306">
        <f t="shared" si="20"/>
        <v>19</v>
      </c>
      <c r="M306" t="str">
        <f t="shared" si="17"/>
        <v>Delayed</v>
      </c>
      <c r="N306" s="9">
        <f t="shared" si="18"/>
        <v>23017.61</v>
      </c>
      <c r="O306" t="str">
        <f t="shared" si="19"/>
        <v>Aug-2023</v>
      </c>
    </row>
    <row r="307" spans="1:15" x14ac:dyDescent="0.25">
      <c r="A307" t="s">
        <v>332</v>
      </c>
      <c r="B307" t="s">
        <v>23</v>
      </c>
      <c r="C307" s="1">
        <v>45097</v>
      </c>
      <c r="D307" s="1">
        <v>45100</v>
      </c>
      <c r="E307" t="s">
        <v>21</v>
      </c>
      <c r="F307" t="s">
        <v>18</v>
      </c>
      <c r="G307">
        <v>193</v>
      </c>
      <c r="H307" s="8">
        <v>87.86</v>
      </c>
      <c r="I307" s="8">
        <v>81.739999999999995</v>
      </c>
      <c r="J307">
        <v>21</v>
      </c>
      <c r="K307" t="s">
        <v>15</v>
      </c>
      <c r="L307">
        <f t="shared" si="20"/>
        <v>3</v>
      </c>
      <c r="M307" t="str">
        <f t="shared" si="17"/>
        <v>On Time</v>
      </c>
      <c r="N307" s="9">
        <f t="shared" si="18"/>
        <v>1181.1600000000008</v>
      </c>
      <c r="O307" t="str">
        <f t="shared" si="19"/>
        <v>Jun-2023</v>
      </c>
    </row>
    <row r="308" spans="1:15" x14ac:dyDescent="0.25">
      <c r="A308" t="s">
        <v>333</v>
      </c>
      <c r="B308" t="s">
        <v>23</v>
      </c>
      <c r="C308" s="1">
        <v>44885</v>
      </c>
      <c r="D308" s="1">
        <v>44886</v>
      </c>
      <c r="E308" t="s">
        <v>39</v>
      </c>
      <c r="F308" t="s">
        <v>18</v>
      </c>
      <c r="G308">
        <v>395</v>
      </c>
      <c r="H308" s="8">
        <v>24.83</v>
      </c>
      <c r="I308" s="8">
        <v>23.96</v>
      </c>
      <c r="J308">
        <v>31</v>
      </c>
      <c r="K308" t="s">
        <v>15</v>
      </c>
      <c r="L308">
        <f t="shared" si="20"/>
        <v>1</v>
      </c>
      <c r="M308" t="str">
        <f t="shared" si="17"/>
        <v>On Time</v>
      </c>
      <c r="N308" s="9">
        <f t="shared" si="18"/>
        <v>343.64999999999901</v>
      </c>
      <c r="O308" t="str">
        <f t="shared" si="19"/>
        <v>Nov-2022</v>
      </c>
    </row>
    <row r="309" spans="1:15" x14ac:dyDescent="0.25">
      <c r="A309" t="s">
        <v>334</v>
      </c>
      <c r="B309" t="s">
        <v>29</v>
      </c>
      <c r="C309" s="1">
        <v>44829</v>
      </c>
      <c r="D309" s="1">
        <v>44846</v>
      </c>
      <c r="E309" t="s">
        <v>39</v>
      </c>
      <c r="F309" t="s">
        <v>14</v>
      </c>
      <c r="G309">
        <v>673</v>
      </c>
      <c r="H309" s="8">
        <v>39.58</v>
      </c>
      <c r="I309" s="8">
        <v>35.83</v>
      </c>
      <c r="J309">
        <v>25</v>
      </c>
      <c r="K309" t="s">
        <v>15</v>
      </c>
      <c r="L309">
        <f t="shared" si="20"/>
        <v>17</v>
      </c>
      <c r="M309" t="str">
        <f t="shared" si="17"/>
        <v>Delayed</v>
      </c>
      <c r="N309" s="9">
        <f t="shared" si="18"/>
        <v>2523.75</v>
      </c>
      <c r="O309" t="str">
        <f t="shared" si="19"/>
        <v>Sep-2022</v>
      </c>
    </row>
    <row r="310" spans="1:15" x14ac:dyDescent="0.25">
      <c r="A310" t="s">
        <v>335</v>
      </c>
      <c r="B310" t="s">
        <v>17</v>
      </c>
      <c r="C310" s="1">
        <v>44771</v>
      </c>
      <c r="D310" s="1">
        <v>44785</v>
      </c>
      <c r="E310" t="s">
        <v>13</v>
      </c>
      <c r="F310" t="s">
        <v>14</v>
      </c>
      <c r="G310">
        <v>1066</v>
      </c>
      <c r="H310" s="8">
        <v>33.33</v>
      </c>
      <c r="I310" s="8">
        <v>28.47</v>
      </c>
      <c r="J310">
        <v>162</v>
      </c>
      <c r="K310" t="s">
        <v>27</v>
      </c>
      <c r="L310">
        <f t="shared" si="20"/>
        <v>14</v>
      </c>
      <c r="M310" t="str">
        <f t="shared" si="17"/>
        <v>Delayed</v>
      </c>
      <c r="N310" s="9">
        <f t="shared" si="18"/>
        <v>5180.7599999999993</v>
      </c>
      <c r="O310" t="str">
        <f t="shared" si="19"/>
        <v>Jul-2022</v>
      </c>
    </row>
    <row r="311" spans="1:15" x14ac:dyDescent="0.25">
      <c r="A311" t="s">
        <v>336</v>
      </c>
      <c r="B311" t="s">
        <v>20</v>
      </c>
      <c r="C311" s="1">
        <v>45247</v>
      </c>
      <c r="D311" s="1">
        <v>45253</v>
      </c>
      <c r="E311" t="s">
        <v>24</v>
      </c>
      <c r="F311" t="s">
        <v>18</v>
      </c>
      <c r="G311">
        <v>1645</v>
      </c>
      <c r="H311" s="8">
        <v>85.42</v>
      </c>
      <c r="I311" s="8">
        <v>80.78</v>
      </c>
      <c r="J311">
        <v>73</v>
      </c>
      <c r="K311" t="s">
        <v>27</v>
      </c>
      <c r="L311">
        <f t="shared" si="20"/>
        <v>6</v>
      </c>
      <c r="M311" t="str">
        <f t="shared" si="17"/>
        <v>On Time</v>
      </c>
      <c r="N311" s="9">
        <f t="shared" si="18"/>
        <v>7632.8000000000011</v>
      </c>
      <c r="O311" t="str">
        <f t="shared" si="19"/>
        <v>Nov-2023</v>
      </c>
    </row>
    <row r="312" spans="1:15" x14ac:dyDescent="0.25">
      <c r="A312" t="s">
        <v>337</v>
      </c>
      <c r="B312" t="s">
        <v>12</v>
      </c>
      <c r="C312" s="1">
        <v>44883</v>
      </c>
      <c r="D312" s="1">
        <v>44894</v>
      </c>
      <c r="E312" t="s">
        <v>39</v>
      </c>
      <c r="F312" t="s">
        <v>18</v>
      </c>
      <c r="G312">
        <v>930</v>
      </c>
      <c r="H312" s="8">
        <v>13.67</v>
      </c>
      <c r="I312" s="8">
        <v>11.95</v>
      </c>
      <c r="J312">
        <v>16</v>
      </c>
      <c r="K312" t="s">
        <v>15</v>
      </c>
      <c r="L312">
        <f t="shared" si="20"/>
        <v>11</v>
      </c>
      <c r="M312" t="str">
        <f t="shared" si="17"/>
        <v>Delayed</v>
      </c>
      <c r="N312" s="9">
        <f t="shared" si="18"/>
        <v>1599.6000000000006</v>
      </c>
      <c r="O312" t="str">
        <f t="shared" si="19"/>
        <v>Nov-2022</v>
      </c>
    </row>
    <row r="313" spans="1:15" x14ac:dyDescent="0.25">
      <c r="A313" t="s">
        <v>338</v>
      </c>
      <c r="B313" t="s">
        <v>12</v>
      </c>
      <c r="C313" s="1">
        <v>44806</v>
      </c>
      <c r="D313" s="1">
        <v>44825</v>
      </c>
      <c r="E313" t="s">
        <v>13</v>
      </c>
      <c r="F313" t="s">
        <v>18</v>
      </c>
      <c r="G313">
        <v>51</v>
      </c>
      <c r="H313" s="8">
        <v>63.74</v>
      </c>
      <c r="I313" s="8">
        <v>56.1</v>
      </c>
      <c r="J313">
        <v>0</v>
      </c>
      <c r="K313" t="s">
        <v>15</v>
      </c>
      <c r="L313">
        <f t="shared" si="20"/>
        <v>19</v>
      </c>
      <c r="M313" t="str">
        <f t="shared" si="17"/>
        <v>Delayed</v>
      </c>
      <c r="N313" s="9">
        <f t="shared" si="18"/>
        <v>389.64000000000004</v>
      </c>
      <c r="O313" t="str">
        <f t="shared" si="19"/>
        <v>Sep-2022</v>
      </c>
    </row>
    <row r="314" spans="1:15" x14ac:dyDescent="0.25">
      <c r="A314" t="s">
        <v>339</v>
      </c>
      <c r="B314" t="s">
        <v>20</v>
      </c>
      <c r="C314" s="1">
        <v>44833</v>
      </c>
      <c r="D314" s="1">
        <v>44835</v>
      </c>
      <c r="E314" t="s">
        <v>24</v>
      </c>
      <c r="F314" t="s">
        <v>18</v>
      </c>
      <c r="G314">
        <v>946</v>
      </c>
      <c r="H314" s="8">
        <v>81.77</v>
      </c>
      <c r="I314" s="8">
        <v>71.650000000000006</v>
      </c>
      <c r="J314">
        <v>55</v>
      </c>
      <c r="K314" t="s">
        <v>15</v>
      </c>
      <c r="L314">
        <f t="shared" si="20"/>
        <v>2</v>
      </c>
      <c r="M314" t="str">
        <f t="shared" si="17"/>
        <v>On Time</v>
      </c>
      <c r="N314" s="9">
        <f t="shared" si="18"/>
        <v>9573.5199999999913</v>
      </c>
      <c r="O314" t="str">
        <f t="shared" si="19"/>
        <v>Sep-2022</v>
      </c>
    </row>
    <row r="315" spans="1:15" x14ac:dyDescent="0.25">
      <c r="A315" t="s">
        <v>340</v>
      </c>
      <c r="B315" t="s">
        <v>29</v>
      </c>
      <c r="C315" s="1">
        <v>44967</v>
      </c>
      <c r="D315" s="1">
        <v>44987</v>
      </c>
      <c r="E315" t="s">
        <v>26</v>
      </c>
      <c r="F315" t="s">
        <v>33</v>
      </c>
      <c r="G315">
        <v>1377</v>
      </c>
      <c r="H315" s="8">
        <v>94.69</v>
      </c>
      <c r="I315" s="8">
        <v>84.2</v>
      </c>
      <c r="K315" t="s">
        <v>15</v>
      </c>
      <c r="L315">
        <f t="shared" si="20"/>
        <v>20</v>
      </c>
      <c r="M315" t="str">
        <f t="shared" si="17"/>
        <v>Delayed</v>
      </c>
      <c r="N315" s="9">
        <f t="shared" si="18"/>
        <v>14444.729999999992</v>
      </c>
      <c r="O315" t="str">
        <f t="shared" si="19"/>
        <v>Feb-2023</v>
      </c>
    </row>
    <row r="316" spans="1:15" x14ac:dyDescent="0.25">
      <c r="A316" t="s">
        <v>341</v>
      </c>
      <c r="B316" t="s">
        <v>29</v>
      </c>
      <c r="C316" s="1">
        <v>44696</v>
      </c>
      <c r="D316" s="1">
        <v>44699</v>
      </c>
      <c r="E316" t="s">
        <v>24</v>
      </c>
      <c r="F316" t="s">
        <v>14</v>
      </c>
      <c r="G316">
        <v>303</v>
      </c>
      <c r="H316" s="8">
        <v>41.6</v>
      </c>
      <c r="I316" s="8">
        <v>40.51</v>
      </c>
      <c r="J316">
        <v>11</v>
      </c>
      <c r="K316" t="s">
        <v>15</v>
      </c>
      <c r="L316">
        <f t="shared" si="20"/>
        <v>3</v>
      </c>
      <c r="M316" t="str">
        <f t="shared" si="17"/>
        <v>On Time</v>
      </c>
      <c r="N316" s="9">
        <f t="shared" si="18"/>
        <v>330.270000000001</v>
      </c>
      <c r="O316" t="str">
        <f t="shared" si="19"/>
        <v>May-2022</v>
      </c>
    </row>
    <row r="317" spans="1:15" x14ac:dyDescent="0.25">
      <c r="A317" t="s">
        <v>342</v>
      </c>
      <c r="B317" t="s">
        <v>12</v>
      </c>
      <c r="C317" s="1">
        <v>45249</v>
      </c>
      <c r="D317" s="1">
        <v>45263</v>
      </c>
      <c r="E317" t="s">
        <v>26</v>
      </c>
      <c r="F317" t="s">
        <v>18</v>
      </c>
      <c r="G317">
        <v>1725</v>
      </c>
      <c r="H317" s="8">
        <v>93.14</v>
      </c>
      <c r="I317" s="8">
        <v>79.62</v>
      </c>
      <c r="J317">
        <v>24</v>
      </c>
      <c r="K317" t="s">
        <v>15</v>
      </c>
      <c r="L317">
        <f t="shared" si="20"/>
        <v>14</v>
      </c>
      <c r="M317" t="str">
        <f t="shared" si="17"/>
        <v>Delayed</v>
      </c>
      <c r="N317" s="9">
        <f t="shared" si="18"/>
        <v>23321.999999999993</v>
      </c>
      <c r="O317" t="str">
        <f t="shared" si="19"/>
        <v>Nov-2023</v>
      </c>
    </row>
    <row r="318" spans="1:15" x14ac:dyDescent="0.25">
      <c r="A318" t="s">
        <v>343</v>
      </c>
      <c r="B318" t="s">
        <v>23</v>
      </c>
      <c r="C318" s="1">
        <v>45222</v>
      </c>
      <c r="D318" s="1">
        <v>45237</v>
      </c>
      <c r="E318" t="s">
        <v>26</v>
      </c>
      <c r="F318" t="s">
        <v>14</v>
      </c>
      <c r="G318">
        <v>502</v>
      </c>
      <c r="H318" s="8">
        <v>22.05</v>
      </c>
      <c r="I318" s="8">
        <v>20.65</v>
      </c>
      <c r="J318">
        <v>50</v>
      </c>
      <c r="K318" t="s">
        <v>27</v>
      </c>
      <c r="L318">
        <f t="shared" si="20"/>
        <v>15</v>
      </c>
      <c r="M318" t="str">
        <f t="shared" si="17"/>
        <v>Delayed</v>
      </c>
      <c r="N318" s="9">
        <f t="shared" si="18"/>
        <v>702.80000000000109</v>
      </c>
      <c r="O318" t="str">
        <f t="shared" si="19"/>
        <v>Oct-2023</v>
      </c>
    </row>
    <row r="319" spans="1:15" x14ac:dyDescent="0.25">
      <c r="A319" t="s">
        <v>344</v>
      </c>
      <c r="B319" t="s">
        <v>20</v>
      </c>
      <c r="C319" s="1">
        <v>44869</v>
      </c>
      <c r="D319" s="1">
        <v>44876</v>
      </c>
      <c r="E319" t="s">
        <v>24</v>
      </c>
      <c r="F319" t="s">
        <v>18</v>
      </c>
      <c r="G319">
        <v>1110</v>
      </c>
      <c r="H319" s="8">
        <v>90.49</v>
      </c>
      <c r="I319" s="8">
        <v>80.03</v>
      </c>
      <c r="J319">
        <v>61</v>
      </c>
      <c r="K319" t="s">
        <v>15</v>
      </c>
      <c r="L319">
        <f t="shared" si="20"/>
        <v>7</v>
      </c>
      <c r="M319" t="str">
        <f t="shared" si="17"/>
        <v>On Time</v>
      </c>
      <c r="N319" s="9">
        <f t="shared" si="18"/>
        <v>11610.599999999993</v>
      </c>
      <c r="O319" t="str">
        <f t="shared" si="19"/>
        <v>Nov-2022</v>
      </c>
    </row>
    <row r="320" spans="1:15" x14ac:dyDescent="0.25">
      <c r="A320" t="s">
        <v>345</v>
      </c>
      <c r="B320" t="s">
        <v>12</v>
      </c>
      <c r="C320" s="1">
        <v>45030</v>
      </c>
      <c r="D320" s="1">
        <v>45034</v>
      </c>
      <c r="E320" t="s">
        <v>24</v>
      </c>
      <c r="F320" t="s">
        <v>18</v>
      </c>
      <c r="G320">
        <v>1233</v>
      </c>
      <c r="H320" s="8">
        <v>23.08</v>
      </c>
      <c r="I320" s="8">
        <v>20.57</v>
      </c>
      <c r="K320" t="s">
        <v>15</v>
      </c>
      <c r="L320">
        <f t="shared" si="20"/>
        <v>4</v>
      </c>
      <c r="M320" t="str">
        <f t="shared" si="17"/>
        <v>On Time</v>
      </c>
      <c r="N320" s="9">
        <f t="shared" si="18"/>
        <v>3094.8299999999977</v>
      </c>
      <c r="O320" t="str">
        <f t="shared" si="19"/>
        <v>Apr-2023</v>
      </c>
    </row>
    <row r="321" spans="1:15" x14ac:dyDescent="0.25">
      <c r="A321" t="s">
        <v>346</v>
      </c>
      <c r="B321" t="s">
        <v>23</v>
      </c>
      <c r="C321" s="1">
        <v>44885</v>
      </c>
      <c r="D321" s="1">
        <v>44889</v>
      </c>
      <c r="E321" t="s">
        <v>13</v>
      </c>
      <c r="F321" t="s">
        <v>18</v>
      </c>
      <c r="G321">
        <v>1064</v>
      </c>
      <c r="H321" s="8">
        <v>48.04</v>
      </c>
      <c r="I321" s="8">
        <v>43.6</v>
      </c>
      <c r="J321">
        <v>94</v>
      </c>
      <c r="K321" t="s">
        <v>15</v>
      </c>
      <c r="L321">
        <f t="shared" si="20"/>
        <v>4</v>
      </c>
      <c r="M321" t="str">
        <f t="shared" si="17"/>
        <v>On Time</v>
      </c>
      <c r="N321" s="9">
        <f t="shared" si="18"/>
        <v>4724.159999999998</v>
      </c>
      <c r="O321" t="str">
        <f t="shared" si="19"/>
        <v>Nov-2022</v>
      </c>
    </row>
    <row r="322" spans="1:15" x14ac:dyDescent="0.25">
      <c r="A322" t="s">
        <v>347</v>
      </c>
      <c r="B322" t="s">
        <v>29</v>
      </c>
      <c r="C322" s="1">
        <v>44636</v>
      </c>
      <c r="D322" s="1">
        <v>44655</v>
      </c>
      <c r="E322" t="s">
        <v>24</v>
      </c>
      <c r="F322" t="s">
        <v>33</v>
      </c>
      <c r="G322">
        <v>58</v>
      </c>
      <c r="H322" s="8">
        <v>82.57</v>
      </c>
      <c r="I322" s="8">
        <v>76.55</v>
      </c>
      <c r="K322" t="s">
        <v>15</v>
      </c>
      <c r="L322">
        <f t="shared" si="20"/>
        <v>19</v>
      </c>
      <c r="M322" t="str">
        <f t="shared" si="17"/>
        <v>Delayed</v>
      </c>
      <c r="N322" s="9">
        <f t="shared" si="18"/>
        <v>349.15999999999974</v>
      </c>
      <c r="O322" t="str">
        <f t="shared" si="19"/>
        <v>Mar-2022</v>
      </c>
    </row>
    <row r="323" spans="1:15" x14ac:dyDescent="0.25">
      <c r="A323" t="s">
        <v>348</v>
      </c>
      <c r="B323" t="s">
        <v>23</v>
      </c>
      <c r="C323" s="1">
        <v>44571</v>
      </c>
      <c r="D323" s="1">
        <v>44581</v>
      </c>
      <c r="E323" t="s">
        <v>21</v>
      </c>
      <c r="F323" t="s">
        <v>18</v>
      </c>
      <c r="G323">
        <v>1306</v>
      </c>
      <c r="H323" s="8">
        <v>23.49</v>
      </c>
      <c r="I323" s="8">
        <v>20.170000000000002</v>
      </c>
      <c r="J323">
        <v>116</v>
      </c>
      <c r="K323" t="s">
        <v>27</v>
      </c>
      <c r="L323">
        <f t="shared" si="20"/>
        <v>10</v>
      </c>
      <c r="M323" t="str">
        <f t="shared" ref="M323:M386" si="21">IF(L323&gt;7,"Delayed","On Time")</f>
        <v>Delayed</v>
      </c>
      <c r="N323" s="9">
        <f t="shared" ref="N323:N386" si="22">(H323-I323)*G323</f>
        <v>4335.9199999999955</v>
      </c>
      <c r="O323" t="str">
        <f t="shared" ref="O323:O386" si="23">TEXT(C323, "mmm-yyyy")</f>
        <v>Jan-2022</v>
      </c>
    </row>
    <row r="324" spans="1:15" x14ac:dyDescent="0.25">
      <c r="A324" t="s">
        <v>349</v>
      </c>
      <c r="B324" t="s">
        <v>17</v>
      </c>
      <c r="C324" s="1">
        <v>45031</v>
      </c>
      <c r="D324" s="1">
        <v>45044</v>
      </c>
      <c r="E324" t="s">
        <v>39</v>
      </c>
      <c r="F324" t="s">
        <v>18</v>
      </c>
      <c r="G324">
        <v>1172</v>
      </c>
      <c r="H324" s="8">
        <v>32.93</v>
      </c>
      <c r="I324" s="8">
        <v>29.28</v>
      </c>
      <c r="K324" t="s">
        <v>27</v>
      </c>
      <c r="L324">
        <f t="shared" si="20"/>
        <v>13</v>
      </c>
      <c r="M324" t="str">
        <f t="shared" si="21"/>
        <v>Delayed</v>
      </c>
      <c r="N324" s="9">
        <f t="shared" si="22"/>
        <v>4277.7999999999984</v>
      </c>
      <c r="O324" t="str">
        <f t="shared" si="23"/>
        <v>Apr-2023</v>
      </c>
    </row>
    <row r="325" spans="1:15" x14ac:dyDescent="0.25">
      <c r="A325" t="s">
        <v>350</v>
      </c>
      <c r="B325" t="s">
        <v>20</v>
      </c>
      <c r="C325" s="1">
        <v>45138</v>
      </c>
      <c r="D325" s="1">
        <v>45145</v>
      </c>
      <c r="E325" t="s">
        <v>26</v>
      </c>
      <c r="F325" t="s">
        <v>18</v>
      </c>
      <c r="G325">
        <v>865</v>
      </c>
      <c r="H325" s="8">
        <v>81.540000000000006</v>
      </c>
      <c r="I325" s="8">
        <v>71.59</v>
      </c>
      <c r="J325">
        <v>39</v>
      </c>
      <c r="K325" t="s">
        <v>15</v>
      </c>
      <c r="L325">
        <f t="shared" si="20"/>
        <v>7</v>
      </c>
      <c r="M325" t="str">
        <f t="shared" si="21"/>
        <v>On Time</v>
      </c>
      <c r="N325" s="9">
        <f t="shared" si="22"/>
        <v>8606.7500000000018</v>
      </c>
      <c r="O325" t="str">
        <f t="shared" si="23"/>
        <v>Jul-2023</v>
      </c>
    </row>
    <row r="326" spans="1:15" x14ac:dyDescent="0.25">
      <c r="A326" t="s">
        <v>351</v>
      </c>
      <c r="B326" t="s">
        <v>23</v>
      </c>
      <c r="C326" s="1">
        <v>44664</v>
      </c>
      <c r="D326" s="1">
        <v>44671</v>
      </c>
      <c r="E326" t="s">
        <v>26</v>
      </c>
      <c r="F326" t="s">
        <v>18</v>
      </c>
      <c r="G326">
        <v>257</v>
      </c>
      <c r="H326" s="8">
        <v>68.72</v>
      </c>
      <c r="I326" s="8">
        <v>66.92</v>
      </c>
      <c r="J326">
        <v>22</v>
      </c>
      <c r="K326" t="s">
        <v>15</v>
      </c>
      <c r="L326">
        <f t="shared" si="20"/>
        <v>7</v>
      </c>
      <c r="M326" t="str">
        <f t="shared" si="21"/>
        <v>On Time</v>
      </c>
      <c r="N326" s="9">
        <f t="shared" si="22"/>
        <v>462.59999999999928</v>
      </c>
      <c r="O326" t="str">
        <f t="shared" si="23"/>
        <v>Apr-2022</v>
      </c>
    </row>
    <row r="327" spans="1:15" x14ac:dyDescent="0.25">
      <c r="A327" t="s">
        <v>352</v>
      </c>
      <c r="B327" t="s">
        <v>29</v>
      </c>
      <c r="C327" s="1">
        <v>44637</v>
      </c>
      <c r="D327" s="1">
        <v>44646</v>
      </c>
      <c r="E327" t="s">
        <v>24</v>
      </c>
      <c r="F327" t="s">
        <v>18</v>
      </c>
      <c r="G327">
        <v>1204</v>
      </c>
      <c r="H327" s="8">
        <v>73.180000000000007</v>
      </c>
      <c r="I327" s="8">
        <v>67.59</v>
      </c>
      <c r="J327">
        <v>31</v>
      </c>
      <c r="K327" t="s">
        <v>15</v>
      </c>
      <c r="L327">
        <f t="shared" si="20"/>
        <v>9</v>
      </c>
      <c r="M327" t="str">
        <f t="shared" si="21"/>
        <v>Delayed</v>
      </c>
      <c r="N327" s="9">
        <f t="shared" si="22"/>
        <v>6730.3600000000042</v>
      </c>
      <c r="O327" t="str">
        <f t="shared" si="23"/>
        <v>Mar-2022</v>
      </c>
    </row>
    <row r="328" spans="1:15" x14ac:dyDescent="0.25">
      <c r="A328" t="s">
        <v>353</v>
      </c>
      <c r="B328" t="s">
        <v>23</v>
      </c>
      <c r="C328" s="1">
        <v>45112</v>
      </c>
      <c r="D328" s="1">
        <v>45116</v>
      </c>
      <c r="E328" t="s">
        <v>39</v>
      </c>
      <c r="F328" t="s">
        <v>33</v>
      </c>
      <c r="G328">
        <v>453</v>
      </c>
      <c r="H328" s="8">
        <v>64.14</v>
      </c>
      <c r="I328" s="8">
        <v>60.18</v>
      </c>
      <c r="J328">
        <v>51</v>
      </c>
      <c r="K328" t="s">
        <v>15</v>
      </c>
      <c r="L328">
        <f t="shared" si="20"/>
        <v>4</v>
      </c>
      <c r="M328" t="str">
        <f t="shared" si="21"/>
        <v>On Time</v>
      </c>
      <c r="N328" s="9">
        <f t="shared" si="22"/>
        <v>1793.8800000000003</v>
      </c>
      <c r="O328" t="str">
        <f t="shared" si="23"/>
        <v>Jul-2023</v>
      </c>
    </row>
    <row r="329" spans="1:15" x14ac:dyDescent="0.25">
      <c r="A329" t="s">
        <v>354</v>
      </c>
      <c r="B329" t="s">
        <v>29</v>
      </c>
      <c r="C329" s="1">
        <v>44780</v>
      </c>
      <c r="D329" s="1">
        <v>44794</v>
      </c>
      <c r="E329" t="s">
        <v>39</v>
      </c>
      <c r="F329" t="s">
        <v>18</v>
      </c>
      <c r="G329">
        <v>201</v>
      </c>
      <c r="H329" s="8">
        <v>33.81</v>
      </c>
      <c r="I329" s="8">
        <v>32.54</v>
      </c>
      <c r="J329">
        <v>3</v>
      </c>
      <c r="K329" t="s">
        <v>15</v>
      </c>
      <c r="L329">
        <f t="shared" si="20"/>
        <v>14</v>
      </c>
      <c r="M329" t="str">
        <f t="shared" si="21"/>
        <v>Delayed</v>
      </c>
      <c r="N329" s="9">
        <f t="shared" si="22"/>
        <v>255.27000000000064</v>
      </c>
      <c r="O329" t="str">
        <f t="shared" si="23"/>
        <v>Aug-2022</v>
      </c>
    </row>
    <row r="330" spans="1:15" x14ac:dyDescent="0.25">
      <c r="A330" t="s">
        <v>355</v>
      </c>
      <c r="B330" t="s">
        <v>17</v>
      </c>
      <c r="C330" s="1">
        <v>45080</v>
      </c>
      <c r="D330" s="1">
        <v>45093</v>
      </c>
      <c r="E330" t="s">
        <v>13</v>
      </c>
      <c r="F330" t="s">
        <v>18</v>
      </c>
      <c r="G330">
        <v>103</v>
      </c>
      <c r="H330" s="8">
        <v>44.61</v>
      </c>
      <c r="I330" s="8">
        <v>42.88</v>
      </c>
      <c r="J330">
        <v>10</v>
      </c>
      <c r="K330" t="s">
        <v>15</v>
      </c>
      <c r="L330">
        <f t="shared" si="20"/>
        <v>13</v>
      </c>
      <c r="M330" t="str">
        <f t="shared" si="21"/>
        <v>Delayed</v>
      </c>
      <c r="N330" s="9">
        <f t="shared" si="22"/>
        <v>178.18999999999969</v>
      </c>
      <c r="O330" t="str">
        <f t="shared" si="23"/>
        <v>Jun-2023</v>
      </c>
    </row>
    <row r="331" spans="1:15" x14ac:dyDescent="0.25">
      <c r="A331" t="s">
        <v>356</v>
      </c>
      <c r="B331" t="s">
        <v>29</v>
      </c>
      <c r="C331" s="1">
        <v>44833</v>
      </c>
      <c r="D331" s="1">
        <v>44841</v>
      </c>
      <c r="E331" t="s">
        <v>13</v>
      </c>
      <c r="F331" t="s">
        <v>18</v>
      </c>
      <c r="G331">
        <v>1193</v>
      </c>
      <c r="H331" s="8">
        <v>27.4</v>
      </c>
      <c r="I331" s="8">
        <v>27.09</v>
      </c>
      <c r="K331" t="s">
        <v>15</v>
      </c>
      <c r="L331">
        <f t="shared" si="20"/>
        <v>8</v>
      </c>
      <c r="M331" t="str">
        <f t="shared" si="21"/>
        <v>Delayed</v>
      </c>
      <c r="N331" s="9">
        <f t="shared" si="22"/>
        <v>369.82999999999845</v>
      </c>
      <c r="O331" t="str">
        <f t="shared" si="23"/>
        <v>Sep-2022</v>
      </c>
    </row>
    <row r="332" spans="1:15" x14ac:dyDescent="0.25">
      <c r="A332" t="s">
        <v>357</v>
      </c>
      <c r="B332" t="s">
        <v>20</v>
      </c>
      <c r="C332" s="1">
        <v>44697</v>
      </c>
      <c r="D332" s="1">
        <v>44709</v>
      </c>
      <c r="E332" t="s">
        <v>13</v>
      </c>
      <c r="F332" t="s">
        <v>33</v>
      </c>
      <c r="G332">
        <v>1746</v>
      </c>
      <c r="H332" s="8">
        <v>93.6</v>
      </c>
      <c r="I332" s="8">
        <v>89.81</v>
      </c>
      <c r="J332">
        <v>85</v>
      </c>
      <c r="K332" t="s">
        <v>15</v>
      </c>
      <c r="L332">
        <f t="shared" si="20"/>
        <v>12</v>
      </c>
      <c r="M332" t="str">
        <f t="shared" si="21"/>
        <v>Delayed</v>
      </c>
      <c r="N332" s="9">
        <f t="shared" si="22"/>
        <v>6617.3399999999865</v>
      </c>
      <c r="O332" t="str">
        <f t="shared" si="23"/>
        <v>May-2022</v>
      </c>
    </row>
    <row r="333" spans="1:15" x14ac:dyDescent="0.25">
      <c r="A333" t="s">
        <v>358</v>
      </c>
      <c r="B333" t="s">
        <v>17</v>
      </c>
      <c r="C333" s="1">
        <v>44919</v>
      </c>
      <c r="D333" s="1">
        <v>44921</v>
      </c>
      <c r="E333" t="s">
        <v>39</v>
      </c>
      <c r="F333" t="s">
        <v>18</v>
      </c>
      <c r="G333">
        <v>1993</v>
      </c>
      <c r="H333" s="8">
        <v>65.94</v>
      </c>
      <c r="I333" s="8">
        <v>59.36</v>
      </c>
      <c r="K333" t="s">
        <v>15</v>
      </c>
      <c r="L333">
        <f t="shared" si="20"/>
        <v>2</v>
      </c>
      <c r="M333" t="str">
        <f t="shared" si="21"/>
        <v>On Time</v>
      </c>
      <c r="N333" s="9">
        <f t="shared" si="22"/>
        <v>13113.939999999997</v>
      </c>
      <c r="O333" t="str">
        <f t="shared" si="23"/>
        <v>Dec-2022</v>
      </c>
    </row>
    <row r="334" spans="1:15" x14ac:dyDescent="0.25">
      <c r="A334" t="s">
        <v>359</v>
      </c>
      <c r="B334" t="s">
        <v>23</v>
      </c>
      <c r="C334" s="1">
        <v>44632</v>
      </c>
      <c r="D334" s="1">
        <v>44647</v>
      </c>
      <c r="E334" t="s">
        <v>26</v>
      </c>
      <c r="F334" t="s">
        <v>18</v>
      </c>
      <c r="G334">
        <v>677</v>
      </c>
      <c r="H334" s="8">
        <v>46.54</v>
      </c>
      <c r="I334" s="8">
        <v>43.11</v>
      </c>
      <c r="K334" t="s">
        <v>27</v>
      </c>
      <c r="L334">
        <f t="shared" si="20"/>
        <v>15</v>
      </c>
      <c r="M334" t="str">
        <f t="shared" si="21"/>
        <v>Delayed</v>
      </c>
      <c r="N334" s="9">
        <f t="shared" si="22"/>
        <v>2322.1099999999997</v>
      </c>
      <c r="O334" t="str">
        <f t="shared" si="23"/>
        <v>Mar-2022</v>
      </c>
    </row>
    <row r="335" spans="1:15" x14ac:dyDescent="0.25">
      <c r="A335" t="s">
        <v>360</v>
      </c>
      <c r="B335" t="s">
        <v>29</v>
      </c>
      <c r="C335" s="1">
        <v>44940</v>
      </c>
      <c r="D335" s="1">
        <v>44959</v>
      </c>
      <c r="E335" t="s">
        <v>24</v>
      </c>
      <c r="F335" t="s">
        <v>18</v>
      </c>
      <c r="G335">
        <v>1698</v>
      </c>
      <c r="H335" s="8">
        <v>100.97</v>
      </c>
      <c r="I335" s="8">
        <v>98.73</v>
      </c>
      <c r="J335">
        <v>52</v>
      </c>
      <c r="K335" t="s">
        <v>15</v>
      </c>
      <c r="L335">
        <f t="shared" si="20"/>
        <v>19</v>
      </c>
      <c r="M335" t="str">
        <f t="shared" si="21"/>
        <v>Delayed</v>
      </c>
      <c r="N335" s="9">
        <f t="shared" si="22"/>
        <v>3803.5199999999913</v>
      </c>
      <c r="O335" t="str">
        <f t="shared" si="23"/>
        <v>Jan-2023</v>
      </c>
    </row>
    <row r="336" spans="1:15" x14ac:dyDescent="0.25">
      <c r="A336" t="s">
        <v>361</v>
      </c>
      <c r="B336" t="s">
        <v>20</v>
      </c>
      <c r="C336" s="1">
        <v>44853</v>
      </c>
      <c r="D336" s="1">
        <v>44866</v>
      </c>
      <c r="E336" t="s">
        <v>13</v>
      </c>
      <c r="F336" t="s">
        <v>18</v>
      </c>
      <c r="G336">
        <v>1493</v>
      </c>
      <c r="H336" s="8">
        <v>24.87</v>
      </c>
      <c r="I336" s="8">
        <v>22.89</v>
      </c>
      <c r="J336">
        <v>56</v>
      </c>
      <c r="K336" t="s">
        <v>15</v>
      </c>
      <c r="L336">
        <f t="shared" si="20"/>
        <v>13</v>
      </c>
      <c r="M336" t="str">
        <f t="shared" si="21"/>
        <v>Delayed</v>
      </c>
      <c r="N336" s="9">
        <f t="shared" si="22"/>
        <v>2956.1400000000008</v>
      </c>
      <c r="O336" t="str">
        <f t="shared" si="23"/>
        <v>Oct-2022</v>
      </c>
    </row>
    <row r="337" spans="1:15" x14ac:dyDescent="0.25">
      <c r="A337" t="s">
        <v>362</v>
      </c>
      <c r="B337" t="s">
        <v>12</v>
      </c>
      <c r="C337" s="1">
        <v>44723</v>
      </c>
      <c r="D337" s="1">
        <v>44737</v>
      </c>
      <c r="E337" t="s">
        <v>24</v>
      </c>
      <c r="F337" t="s">
        <v>18</v>
      </c>
      <c r="G337">
        <v>1495</v>
      </c>
      <c r="H337" s="8">
        <v>64.33</v>
      </c>
      <c r="I337" s="8">
        <v>58.18</v>
      </c>
      <c r="J337">
        <v>26</v>
      </c>
      <c r="K337" t="s">
        <v>15</v>
      </c>
      <c r="L337">
        <f t="shared" si="20"/>
        <v>14</v>
      </c>
      <c r="M337" t="str">
        <f t="shared" si="21"/>
        <v>Delayed</v>
      </c>
      <c r="N337" s="9">
        <f t="shared" si="22"/>
        <v>9194.2499999999982</v>
      </c>
      <c r="O337" t="str">
        <f t="shared" si="23"/>
        <v>Jun-2022</v>
      </c>
    </row>
    <row r="338" spans="1:15" x14ac:dyDescent="0.25">
      <c r="A338" t="s">
        <v>363</v>
      </c>
      <c r="B338" t="s">
        <v>12</v>
      </c>
      <c r="C338" s="1">
        <v>45010</v>
      </c>
      <c r="D338" s="1">
        <v>45023</v>
      </c>
      <c r="E338" t="s">
        <v>24</v>
      </c>
      <c r="F338" t="s">
        <v>14</v>
      </c>
      <c r="G338">
        <v>153</v>
      </c>
      <c r="H338" s="8">
        <v>59.42</v>
      </c>
      <c r="I338" s="8">
        <v>52</v>
      </c>
      <c r="J338">
        <v>3</v>
      </c>
      <c r="K338" t="s">
        <v>15</v>
      </c>
      <c r="L338">
        <f t="shared" si="20"/>
        <v>13</v>
      </c>
      <c r="M338" t="str">
        <f t="shared" si="21"/>
        <v>Delayed</v>
      </c>
      <c r="N338" s="9">
        <f t="shared" si="22"/>
        <v>1135.2600000000002</v>
      </c>
      <c r="O338" t="str">
        <f t="shared" si="23"/>
        <v>Mar-2023</v>
      </c>
    </row>
    <row r="339" spans="1:15" x14ac:dyDescent="0.25">
      <c r="A339" t="s">
        <v>364</v>
      </c>
      <c r="B339" t="s">
        <v>17</v>
      </c>
      <c r="C339" s="1">
        <v>45118</v>
      </c>
      <c r="D339" s="1">
        <v>45129</v>
      </c>
      <c r="E339" t="s">
        <v>26</v>
      </c>
      <c r="F339" t="s">
        <v>14</v>
      </c>
      <c r="G339">
        <v>1925</v>
      </c>
      <c r="H339" s="8">
        <v>70.88</v>
      </c>
      <c r="I339" s="8">
        <v>63.41</v>
      </c>
      <c r="J339">
        <v>292</v>
      </c>
      <c r="K339" t="s">
        <v>15</v>
      </c>
      <c r="L339">
        <f t="shared" si="20"/>
        <v>11</v>
      </c>
      <c r="M339" t="str">
        <f t="shared" si="21"/>
        <v>Delayed</v>
      </c>
      <c r="N339" s="9">
        <f t="shared" si="22"/>
        <v>14379.749999999998</v>
      </c>
      <c r="O339" t="str">
        <f t="shared" si="23"/>
        <v>Jul-2023</v>
      </c>
    </row>
    <row r="340" spans="1:15" x14ac:dyDescent="0.25">
      <c r="A340" t="s">
        <v>365</v>
      </c>
      <c r="B340" t="s">
        <v>23</v>
      </c>
      <c r="C340" s="1">
        <v>45282</v>
      </c>
      <c r="D340" s="1">
        <v>45302</v>
      </c>
      <c r="E340" t="s">
        <v>24</v>
      </c>
      <c r="F340" t="s">
        <v>18</v>
      </c>
      <c r="G340">
        <v>303</v>
      </c>
      <c r="H340" s="8">
        <v>12.97</v>
      </c>
      <c r="I340" s="8">
        <v>11.42</v>
      </c>
      <c r="K340" t="s">
        <v>27</v>
      </c>
      <c r="L340">
        <f t="shared" ref="L340:L397" si="24">D340-C340</f>
        <v>20</v>
      </c>
      <c r="M340" t="str">
        <f t="shared" si="21"/>
        <v>Delayed</v>
      </c>
      <c r="N340" s="9">
        <f t="shared" si="22"/>
        <v>469.6500000000002</v>
      </c>
      <c r="O340" t="str">
        <f t="shared" si="23"/>
        <v>Dec-2023</v>
      </c>
    </row>
    <row r="341" spans="1:15" x14ac:dyDescent="0.25">
      <c r="A341" t="s">
        <v>366</v>
      </c>
      <c r="B341" t="s">
        <v>12</v>
      </c>
      <c r="C341" s="1">
        <v>44871</v>
      </c>
      <c r="D341" s="1">
        <v>44883</v>
      </c>
      <c r="E341" t="s">
        <v>13</v>
      </c>
      <c r="F341" t="s">
        <v>18</v>
      </c>
      <c r="G341">
        <v>1300</v>
      </c>
      <c r="H341" s="8">
        <v>92.92</v>
      </c>
      <c r="I341" s="8">
        <v>90.63</v>
      </c>
      <c r="K341" t="s">
        <v>15</v>
      </c>
      <c r="L341">
        <f t="shared" si="24"/>
        <v>12</v>
      </c>
      <c r="M341" t="str">
        <f t="shared" si="21"/>
        <v>Delayed</v>
      </c>
      <c r="N341" s="9">
        <f t="shared" si="22"/>
        <v>2977.0000000000082</v>
      </c>
      <c r="O341" t="str">
        <f t="shared" si="23"/>
        <v>Nov-2022</v>
      </c>
    </row>
    <row r="342" spans="1:15" x14ac:dyDescent="0.25">
      <c r="A342" t="s">
        <v>367</v>
      </c>
      <c r="B342" t="s">
        <v>20</v>
      </c>
      <c r="C342" s="1">
        <v>45188</v>
      </c>
      <c r="D342" s="1">
        <v>45192</v>
      </c>
      <c r="E342" t="s">
        <v>26</v>
      </c>
      <c r="F342" t="s">
        <v>18</v>
      </c>
      <c r="G342">
        <v>1185</v>
      </c>
      <c r="H342" s="8">
        <v>103.28</v>
      </c>
      <c r="I342" s="8">
        <v>99.05</v>
      </c>
      <c r="K342" t="s">
        <v>15</v>
      </c>
      <c r="L342">
        <f t="shared" si="24"/>
        <v>4</v>
      </c>
      <c r="M342" t="str">
        <f t="shared" si="21"/>
        <v>On Time</v>
      </c>
      <c r="N342" s="9">
        <f t="shared" si="22"/>
        <v>5012.5500000000047</v>
      </c>
      <c r="O342" t="str">
        <f t="shared" si="23"/>
        <v>Sep-2023</v>
      </c>
    </row>
    <row r="343" spans="1:15" x14ac:dyDescent="0.25">
      <c r="A343" t="s">
        <v>368</v>
      </c>
      <c r="B343" t="s">
        <v>29</v>
      </c>
      <c r="C343" s="1">
        <v>45231</v>
      </c>
      <c r="D343" s="1">
        <v>45250</v>
      </c>
      <c r="E343" t="s">
        <v>26</v>
      </c>
      <c r="F343" t="s">
        <v>18</v>
      </c>
      <c r="G343">
        <v>559</v>
      </c>
      <c r="H343" s="8">
        <v>67.56</v>
      </c>
      <c r="I343" s="8">
        <v>57.98</v>
      </c>
      <c r="J343">
        <v>15</v>
      </c>
      <c r="K343" t="s">
        <v>15</v>
      </c>
      <c r="L343">
        <f t="shared" si="24"/>
        <v>19</v>
      </c>
      <c r="M343" t="str">
        <f t="shared" si="21"/>
        <v>Delayed</v>
      </c>
      <c r="N343" s="9">
        <f t="shared" si="22"/>
        <v>5355.220000000003</v>
      </c>
      <c r="O343" t="str">
        <f t="shared" si="23"/>
        <v>Nov-2023</v>
      </c>
    </row>
    <row r="344" spans="1:15" x14ac:dyDescent="0.25">
      <c r="A344" t="s">
        <v>369</v>
      </c>
      <c r="B344" t="s">
        <v>29</v>
      </c>
      <c r="C344" s="1">
        <v>45103</v>
      </c>
      <c r="D344" s="1">
        <v>45106</v>
      </c>
      <c r="E344" t="s">
        <v>39</v>
      </c>
      <c r="F344" t="s">
        <v>35</v>
      </c>
      <c r="G344">
        <v>1546</v>
      </c>
      <c r="H344" s="8">
        <v>78.88</v>
      </c>
      <c r="I344" s="8">
        <v>78</v>
      </c>
      <c r="J344">
        <v>38</v>
      </c>
      <c r="K344" t="s">
        <v>15</v>
      </c>
      <c r="L344">
        <f t="shared" si="24"/>
        <v>3</v>
      </c>
      <c r="M344" t="str">
        <f t="shared" si="21"/>
        <v>On Time</v>
      </c>
      <c r="N344" s="9">
        <f t="shared" si="22"/>
        <v>1360.479999999993</v>
      </c>
      <c r="O344" t="str">
        <f t="shared" si="23"/>
        <v>Jun-2023</v>
      </c>
    </row>
    <row r="345" spans="1:15" x14ac:dyDescent="0.25">
      <c r="A345" t="s">
        <v>370</v>
      </c>
      <c r="B345" t="s">
        <v>29</v>
      </c>
      <c r="C345" s="1">
        <v>44570</v>
      </c>
      <c r="D345" s="1">
        <v>44580</v>
      </c>
      <c r="E345" t="s">
        <v>24</v>
      </c>
      <c r="F345" t="s">
        <v>18</v>
      </c>
      <c r="G345">
        <v>148</v>
      </c>
      <c r="H345" s="8">
        <v>93.02</v>
      </c>
      <c r="I345" s="8">
        <v>85.96</v>
      </c>
      <c r="J345">
        <v>4</v>
      </c>
      <c r="K345" t="s">
        <v>15</v>
      </c>
      <c r="L345">
        <f t="shared" si="24"/>
        <v>10</v>
      </c>
      <c r="M345" t="str">
        <f t="shared" si="21"/>
        <v>Delayed</v>
      </c>
      <c r="N345" s="9">
        <f t="shared" si="22"/>
        <v>1044.8800000000003</v>
      </c>
      <c r="O345" t="str">
        <f t="shared" si="23"/>
        <v>Jan-2022</v>
      </c>
    </row>
    <row r="346" spans="1:15" x14ac:dyDescent="0.25">
      <c r="A346" t="s">
        <v>371</v>
      </c>
      <c r="B346" t="s">
        <v>17</v>
      </c>
      <c r="C346" s="1">
        <v>45245</v>
      </c>
      <c r="D346" s="1">
        <v>45253</v>
      </c>
      <c r="E346" t="s">
        <v>13</v>
      </c>
      <c r="F346" t="s">
        <v>18</v>
      </c>
      <c r="G346">
        <v>202</v>
      </c>
      <c r="H346" s="8">
        <v>81.75</v>
      </c>
      <c r="I346" s="8">
        <v>78.260000000000005</v>
      </c>
      <c r="J346">
        <v>37</v>
      </c>
      <c r="K346" t="s">
        <v>27</v>
      </c>
      <c r="L346">
        <f t="shared" si="24"/>
        <v>8</v>
      </c>
      <c r="M346" t="str">
        <f t="shared" si="21"/>
        <v>Delayed</v>
      </c>
      <c r="N346" s="9">
        <f t="shared" si="22"/>
        <v>704.979999999999</v>
      </c>
      <c r="O346" t="str">
        <f t="shared" si="23"/>
        <v>Nov-2023</v>
      </c>
    </row>
    <row r="347" spans="1:15" x14ac:dyDescent="0.25">
      <c r="A347" t="s">
        <v>372</v>
      </c>
      <c r="B347" t="s">
        <v>20</v>
      </c>
      <c r="C347" s="1">
        <v>45129</v>
      </c>
      <c r="D347" s="1">
        <v>45135</v>
      </c>
      <c r="E347" t="s">
        <v>24</v>
      </c>
      <c r="F347" t="s">
        <v>18</v>
      </c>
      <c r="G347">
        <v>1934</v>
      </c>
      <c r="H347" s="8">
        <v>25.86</v>
      </c>
      <c r="I347" s="8">
        <v>25.6</v>
      </c>
      <c r="J347">
        <v>78</v>
      </c>
      <c r="K347" t="s">
        <v>15</v>
      </c>
      <c r="L347">
        <f t="shared" si="24"/>
        <v>6</v>
      </c>
      <c r="M347" t="str">
        <f t="shared" si="21"/>
        <v>On Time</v>
      </c>
      <c r="N347" s="9">
        <f t="shared" si="22"/>
        <v>502.83999999999617</v>
      </c>
      <c r="O347" t="str">
        <f t="shared" si="23"/>
        <v>Jul-2023</v>
      </c>
    </row>
    <row r="348" spans="1:15" x14ac:dyDescent="0.25">
      <c r="A348" t="s">
        <v>373</v>
      </c>
      <c r="B348" t="s">
        <v>12</v>
      </c>
      <c r="C348" s="1">
        <v>44868</v>
      </c>
      <c r="D348" s="1">
        <v>44872</v>
      </c>
      <c r="E348" t="s">
        <v>13</v>
      </c>
      <c r="F348" t="s">
        <v>18</v>
      </c>
      <c r="G348">
        <v>963</v>
      </c>
      <c r="H348" s="8">
        <v>64.959999999999994</v>
      </c>
      <c r="I348" s="8">
        <v>64.069999999999993</v>
      </c>
      <c r="J348">
        <v>20</v>
      </c>
      <c r="K348" t="s">
        <v>15</v>
      </c>
      <c r="L348">
        <f t="shared" si="24"/>
        <v>4</v>
      </c>
      <c r="M348" t="str">
        <f t="shared" si="21"/>
        <v>On Time</v>
      </c>
      <c r="N348" s="9">
        <f t="shared" si="22"/>
        <v>857.0700000000005</v>
      </c>
      <c r="O348" t="str">
        <f t="shared" si="23"/>
        <v>Nov-2022</v>
      </c>
    </row>
    <row r="349" spans="1:15" x14ac:dyDescent="0.25">
      <c r="A349" t="s">
        <v>374</v>
      </c>
      <c r="B349" t="s">
        <v>20</v>
      </c>
      <c r="C349" s="1">
        <v>45241</v>
      </c>
      <c r="D349" s="1">
        <v>45248</v>
      </c>
      <c r="E349" t="s">
        <v>21</v>
      </c>
      <c r="F349" t="s">
        <v>18</v>
      </c>
      <c r="G349">
        <v>1969</v>
      </c>
      <c r="H349" s="8">
        <v>71.709999999999994</v>
      </c>
      <c r="I349" s="8">
        <v>61.96</v>
      </c>
      <c r="K349" t="s">
        <v>15</v>
      </c>
      <c r="L349">
        <f t="shared" si="24"/>
        <v>7</v>
      </c>
      <c r="M349" t="str">
        <f t="shared" si="21"/>
        <v>On Time</v>
      </c>
      <c r="N349" s="9">
        <f t="shared" si="22"/>
        <v>19197.749999999985</v>
      </c>
      <c r="O349" t="str">
        <f t="shared" si="23"/>
        <v>Nov-2023</v>
      </c>
    </row>
    <row r="350" spans="1:15" x14ac:dyDescent="0.25">
      <c r="A350" t="s">
        <v>375</v>
      </c>
      <c r="B350" t="s">
        <v>17</v>
      </c>
      <c r="C350" s="1">
        <v>44699</v>
      </c>
      <c r="D350" s="1">
        <v>44704</v>
      </c>
      <c r="E350" t="s">
        <v>26</v>
      </c>
      <c r="F350" t="s">
        <v>14</v>
      </c>
      <c r="G350">
        <v>387</v>
      </c>
      <c r="H350" s="8">
        <v>77.81</v>
      </c>
      <c r="I350" s="8">
        <v>69.040000000000006</v>
      </c>
      <c r="J350">
        <v>67</v>
      </c>
      <c r="K350" t="s">
        <v>15</v>
      </c>
      <c r="L350">
        <f t="shared" si="24"/>
        <v>5</v>
      </c>
      <c r="M350" t="str">
        <f t="shared" si="21"/>
        <v>On Time</v>
      </c>
      <c r="N350" s="9">
        <f t="shared" si="22"/>
        <v>3393.9899999999984</v>
      </c>
      <c r="O350" t="str">
        <f t="shared" si="23"/>
        <v>May-2022</v>
      </c>
    </row>
    <row r="351" spans="1:15" x14ac:dyDescent="0.25">
      <c r="A351" t="s">
        <v>376</v>
      </c>
      <c r="B351" t="s">
        <v>23</v>
      </c>
      <c r="C351" s="1">
        <v>44832</v>
      </c>
      <c r="D351" s="1">
        <v>44837</v>
      </c>
      <c r="E351" t="s">
        <v>39</v>
      </c>
      <c r="F351" t="s">
        <v>18</v>
      </c>
      <c r="G351">
        <v>1779</v>
      </c>
      <c r="H351" s="8">
        <v>97.86</v>
      </c>
      <c r="I351" s="8">
        <v>94.36</v>
      </c>
      <c r="J351">
        <v>176</v>
      </c>
      <c r="K351" t="s">
        <v>15</v>
      </c>
      <c r="L351">
        <f t="shared" si="24"/>
        <v>5</v>
      </c>
      <c r="M351" t="str">
        <f t="shared" si="21"/>
        <v>On Time</v>
      </c>
      <c r="N351" s="9">
        <f t="shared" si="22"/>
        <v>6226.5</v>
      </c>
      <c r="O351" t="str">
        <f t="shared" si="23"/>
        <v>Sep-2022</v>
      </c>
    </row>
    <row r="352" spans="1:15" x14ac:dyDescent="0.25">
      <c r="A352" t="s">
        <v>377</v>
      </c>
      <c r="B352" t="s">
        <v>20</v>
      </c>
      <c r="C352" s="1">
        <v>44680</v>
      </c>
      <c r="D352" s="1">
        <v>44686</v>
      </c>
      <c r="E352" t="s">
        <v>21</v>
      </c>
      <c r="F352" t="s">
        <v>35</v>
      </c>
      <c r="G352">
        <v>871</v>
      </c>
      <c r="H352" s="8">
        <v>94.7</v>
      </c>
      <c r="I352" s="8">
        <v>92.66</v>
      </c>
      <c r="J352">
        <v>46</v>
      </c>
      <c r="K352" t="s">
        <v>15</v>
      </c>
      <c r="L352">
        <f t="shared" si="24"/>
        <v>6</v>
      </c>
      <c r="M352" t="str">
        <f t="shared" si="21"/>
        <v>On Time</v>
      </c>
      <c r="N352" s="9">
        <f t="shared" si="22"/>
        <v>1776.8400000000054</v>
      </c>
      <c r="O352" t="str">
        <f t="shared" si="23"/>
        <v>Apr-2022</v>
      </c>
    </row>
    <row r="353" spans="1:15" x14ac:dyDescent="0.25">
      <c r="A353" t="s">
        <v>378</v>
      </c>
      <c r="B353" t="s">
        <v>29</v>
      </c>
      <c r="C353" s="1">
        <v>44671</v>
      </c>
      <c r="D353" s="1">
        <v>44674</v>
      </c>
      <c r="E353" t="s">
        <v>39</v>
      </c>
      <c r="F353" t="s">
        <v>18</v>
      </c>
      <c r="G353">
        <v>1236</v>
      </c>
      <c r="H353" s="8">
        <v>51.33</v>
      </c>
      <c r="I353" s="8">
        <v>44.03</v>
      </c>
      <c r="J353">
        <v>25</v>
      </c>
      <c r="K353" t="s">
        <v>15</v>
      </c>
      <c r="L353">
        <f t="shared" si="24"/>
        <v>3</v>
      </c>
      <c r="M353" t="str">
        <f t="shared" si="21"/>
        <v>On Time</v>
      </c>
      <c r="N353" s="9">
        <f t="shared" si="22"/>
        <v>9022.7999999999956</v>
      </c>
      <c r="O353" t="str">
        <f t="shared" si="23"/>
        <v>Apr-2022</v>
      </c>
    </row>
    <row r="354" spans="1:15" x14ac:dyDescent="0.25">
      <c r="A354" t="s">
        <v>379</v>
      </c>
      <c r="B354" t="s">
        <v>17</v>
      </c>
      <c r="C354" s="1">
        <v>45128</v>
      </c>
      <c r="D354" s="1">
        <v>45144</v>
      </c>
      <c r="E354" t="s">
        <v>39</v>
      </c>
      <c r="F354" t="s">
        <v>18</v>
      </c>
      <c r="G354">
        <v>1793</v>
      </c>
      <c r="H354" s="8">
        <v>22.01</v>
      </c>
      <c r="I354" s="8">
        <v>21.78</v>
      </c>
      <c r="J354">
        <v>285</v>
      </c>
      <c r="K354" t="s">
        <v>15</v>
      </c>
      <c r="L354">
        <f t="shared" si="24"/>
        <v>16</v>
      </c>
      <c r="M354" t="str">
        <f t="shared" si="21"/>
        <v>Delayed</v>
      </c>
      <c r="N354" s="9">
        <f t="shared" si="22"/>
        <v>412.39000000000078</v>
      </c>
      <c r="O354" t="str">
        <f t="shared" si="23"/>
        <v>Jul-2023</v>
      </c>
    </row>
    <row r="355" spans="1:15" x14ac:dyDescent="0.25">
      <c r="A355" t="s">
        <v>380</v>
      </c>
      <c r="B355" t="s">
        <v>17</v>
      </c>
      <c r="C355" s="1">
        <v>44721</v>
      </c>
      <c r="D355" s="1">
        <v>44740</v>
      </c>
      <c r="E355" t="s">
        <v>21</v>
      </c>
      <c r="F355" t="s">
        <v>18</v>
      </c>
      <c r="G355">
        <v>1006</v>
      </c>
      <c r="H355" s="8">
        <v>101.1</v>
      </c>
      <c r="I355" s="8">
        <v>89.04</v>
      </c>
      <c r="J355">
        <v>139</v>
      </c>
      <c r="K355" t="s">
        <v>15</v>
      </c>
      <c r="L355">
        <f t="shared" si="24"/>
        <v>19</v>
      </c>
      <c r="M355" t="str">
        <f t="shared" si="21"/>
        <v>Delayed</v>
      </c>
      <c r="N355" s="9">
        <f t="shared" si="22"/>
        <v>12132.359999999988</v>
      </c>
      <c r="O355" t="str">
        <f t="shared" si="23"/>
        <v>Jun-2022</v>
      </c>
    </row>
    <row r="356" spans="1:15" x14ac:dyDescent="0.25">
      <c r="A356" t="s">
        <v>381</v>
      </c>
      <c r="B356" t="s">
        <v>23</v>
      </c>
      <c r="C356" s="1">
        <v>44840</v>
      </c>
      <c r="D356" s="1">
        <v>44855</v>
      </c>
      <c r="E356" t="s">
        <v>39</v>
      </c>
      <c r="F356" t="s">
        <v>14</v>
      </c>
      <c r="G356">
        <v>1754</v>
      </c>
      <c r="H356" s="8">
        <v>89.35</v>
      </c>
      <c r="I356" s="8">
        <v>86.54</v>
      </c>
      <c r="J356">
        <v>161</v>
      </c>
      <c r="K356" t="s">
        <v>27</v>
      </c>
      <c r="L356">
        <f t="shared" si="24"/>
        <v>15</v>
      </c>
      <c r="M356" t="str">
        <f t="shared" si="21"/>
        <v>Delayed</v>
      </c>
      <c r="N356" s="9">
        <f t="shared" si="22"/>
        <v>4928.7399999999789</v>
      </c>
      <c r="O356" t="str">
        <f t="shared" si="23"/>
        <v>Oct-2022</v>
      </c>
    </row>
    <row r="357" spans="1:15" x14ac:dyDescent="0.25">
      <c r="A357" t="s">
        <v>382</v>
      </c>
      <c r="B357" t="s">
        <v>29</v>
      </c>
      <c r="C357" s="1">
        <v>44850</v>
      </c>
      <c r="D357" s="1">
        <v>44869</v>
      </c>
      <c r="E357" t="s">
        <v>39</v>
      </c>
      <c r="F357" t="s">
        <v>18</v>
      </c>
      <c r="G357">
        <v>210</v>
      </c>
      <c r="H357" s="8">
        <v>22.17</v>
      </c>
      <c r="I357" s="8">
        <v>21.32</v>
      </c>
      <c r="J357">
        <v>10</v>
      </c>
      <c r="K357" t="s">
        <v>15</v>
      </c>
      <c r="L357">
        <f t="shared" si="24"/>
        <v>19</v>
      </c>
      <c r="M357" t="str">
        <f t="shared" si="21"/>
        <v>Delayed</v>
      </c>
      <c r="N357" s="9">
        <f t="shared" si="22"/>
        <v>178.50000000000028</v>
      </c>
      <c r="O357" t="str">
        <f t="shared" si="23"/>
        <v>Oct-2022</v>
      </c>
    </row>
    <row r="358" spans="1:15" x14ac:dyDescent="0.25">
      <c r="A358" t="s">
        <v>383</v>
      </c>
      <c r="B358" t="s">
        <v>17</v>
      </c>
      <c r="C358" s="1">
        <v>45181</v>
      </c>
      <c r="D358" s="1">
        <v>45201</v>
      </c>
      <c r="E358" t="s">
        <v>21</v>
      </c>
      <c r="F358" t="s">
        <v>18</v>
      </c>
      <c r="G358">
        <v>1653</v>
      </c>
      <c r="H358" s="8">
        <v>102.16</v>
      </c>
      <c r="I358" s="8">
        <v>91.91</v>
      </c>
      <c r="J358">
        <v>217</v>
      </c>
      <c r="K358" t="s">
        <v>15</v>
      </c>
      <c r="L358">
        <f t="shared" si="24"/>
        <v>20</v>
      </c>
      <c r="M358" t="str">
        <f t="shared" si="21"/>
        <v>Delayed</v>
      </c>
      <c r="N358" s="9">
        <f t="shared" si="22"/>
        <v>16943.25</v>
      </c>
      <c r="O358" t="str">
        <f t="shared" si="23"/>
        <v>Sep-2023</v>
      </c>
    </row>
    <row r="359" spans="1:15" x14ac:dyDescent="0.25">
      <c r="A359" t="s">
        <v>384</v>
      </c>
      <c r="B359" t="s">
        <v>12</v>
      </c>
      <c r="C359" s="1">
        <v>44777</v>
      </c>
      <c r="D359" s="1">
        <v>44788</v>
      </c>
      <c r="E359" t="s">
        <v>21</v>
      </c>
      <c r="F359" t="s">
        <v>33</v>
      </c>
      <c r="G359">
        <v>850</v>
      </c>
      <c r="H359" s="8">
        <v>91.38</v>
      </c>
      <c r="I359" s="8">
        <v>88.41</v>
      </c>
      <c r="J359">
        <v>24</v>
      </c>
      <c r="K359" t="s">
        <v>15</v>
      </c>
      <c r="L359">
        <f t="shared" si="24"/>
        <v>11</v>
      </c>
      <c r="M359" t="str">
        <f t="shared" si="21"/>
        <v>Delayed</v>
      </c>
      <c r="N359" s="9">
        <f t="shared" si="22"/>
        <v>2524.4999999999991</v>
      </c>
      <c r="O359" t="str">
        <f t="shared" si="23"/>
        <v>Aug-2022</v>
      </c>
    </row>
    <row r="360" spans="1:15" x14ac:dyDescent="0.25">
      <c r="A360" t="s">
        <v>385</v>
      </c>
      <c r="B360" t="s">
        <v>29</v>
      </c>
      <c r="C360" s="1">
        <v>44913</v>
      </c>
      <c r="D360" s="1">
        <v>44916</v>
      </c>
      <c r="E360" t="s">
        <v>26</v>
      </c>
      <c r="F360" t="s">
        <v>18</v>
      </c>
      <c r="G360">
        <v>447</v>
      </c>
      <c r="H360" s="8">
        <v>59.81</v>
      </c>
      <c r="I360" s="8">
        <v>57.92</v>
      </c>
      <c r="J360">
        <v>13</v>
      </c>
      <c r="K360" t="s">
        <v>15</v>
      </c>
      <c r="L360">
        <f t="shared" si="24"/>
        <v>3</v>
      </c>
      <c r="M360" t="str">
        <f t="shared" si="21"/>
        <v>On Time</v>
      </c>
      <c r="N360" s="9">
        <f t="shared" si="22"/>
        <v>844.83000000000027</v>
      </c>
      <c r="O360" t="str">
        <f t="shared" si="23"/>
        <v>Dec-2022</v>
      </c>
    </row>
    <row r="361" spans="1:15" x14ac:dyDescent="0.25">
      <c r="A361" t="s">
        <v>386</v>
      </c>
      <c r="B361" t="s">
        <v>20</v>
      </c>
      <c r="C361" s="1">
        <v>44770</v>
      </c>
      <c r="D361" s="1">
        <v>44780</v>
      </c>
      <c r="E361" t="s">
        <v>13</v>
      </c>
      <c r="F361" t="s">
        <v>18</v>
      </c>
      <c r="G361">
        <v>1350</v>
      </c>
      <c r="H361" s="8">
        <v>65.11</v>
      </c>
      <c r="I361" s="8">
        <v>56.95</v>
      </c>
      <c r="J361">
        <v>71</v>
      </c>
      <c r="K361" t="s">
        <v>15</v>
      </c>
      <c r="L361">
        <f t="shared" si="24"/>
        <v>10</v>
      </c>
      <c r="M361" t="str">
        <f t="shared" si="21"/>
        <v>Delayed</v>
      </c>
      <c r="N361" s="9">
        <f t="shared" si="22"/>
        <v>11015.999999999995</v>
      </c>
      <c r="O361" t="str">
        <f t="shared" si="23"/>
        <v>Jul-2022</v>
      </c>
    </row>
    <row r="362" spans="1:15" x14ac:dyDescent="0.25">
      <c r="A362" t="s">
        <v>387</v>
      </c>
      <c r="B362" t="s">
        <v>23</v>
      </c>
      <c r="C362" s="1">
        <v>45265</v>
      </c>
      <c r="D362" s="1">
        <v>45284</v>
      </c>
      <c r="E362" t="s">
        <v>13</v>
      </c>
      <c r="F362" t="s">
        <v>18</v>
      </c>
      <c r="G362">
        <v>865</v>
      </c>
      <c r="H362" s="8">
        <v>51.19</v>
      </c>
      <c r="I362" s="8">
        <v>47.76</v>
      </c>
      <c r="J362">
        <v>83</v>
      </c>
      <c r="K362" t="s">
        <v>15</v>
      </c>
      <c r="L362">
        <f t="shared" si="24"/>
        <v>19</v>
      </c>
      <c r="M362" t="str">
        <f t="shared" si="21"/>
        <v>Delayed</v>
      </c>
      <c r="N362" s="9">
        <f t="shared" si="22"/>
        <v>2966.95</v>
      </c>
      <c r="O362" t="str">
        <f t="shared" si="23"/>
        <v>Dec-2023</v>
      </c>
    </row>
    <row r="363" spans="1:15" x14ac:dyDescent="0.25">
      <c r="A363" t="s">
        <v>388</v>
      </c>
      <c r="B363" t="s">
        <v>12</v>
      </c>
      <c r="C363" s="1">
        <v>45211</v>
      </c>
      <c r="D363" s="1">
        <v>45228</v>
      </c>
      <c r="E363" t="s">
        <v>21</v>
      </c>
      <c r="F363" t="s">
        <v>18</v>
      </c>
      <c r="G363">
        <v>1989</v>
      </c>
      <c r="H363" s="8">
        <v>16.5</v>
      </c>
      <c r="I363" s="8">
        <v>15.89</v>
      </c>
      <c r="J363">
        <v>57</v>
      </c>
      <c r="K363" t="s">
        <v>15</v>
      </c>
      <c r="L363">
        <f t="shared" si="24"/>
        <v>17</v>
      </c>
      <c r="M363" t="str">
        <f t="shared" si="21"/>
        <v>Delayed</v>
      </c>
      <c r="N363" s="9">
        <f t="shared" si="22"/>
        <v>1213.2899999999988</v>
      </c>
      <c r="O363" t="str">
        <f t="shared" si="23"/>
        <v>Oct-2023</v>
      </c>
    </row>
    <row r="364" spans="1:15" x14ac:dyDescent="0.25">
      <c r="A364" t="s">
        <v>389</v>
      </c>
      <c r="B364" t="s">
        <v>12</v>
      </c>
      <c r="C364" s="1">
        <v>44832</v>
      </c>
      <c r="D364" s="1">
        <v>44847</v>
      </c>
      <c r="E364" t="s">
        <v>13</v>
      </c>
      <c r="F364" t="s">
        <v>18</v>
      </c>
      <c r="G364">
        <v>1577</v>
      </c>
      <c r="H364" s="8">
        <v>41.77</v>
      </c>
      <c r="I364" s="8">
        <v>39.58</v>
      </c>
      <c r="J364">
        <v>32</v>
      </c>
      <c r="K364" t="s">
        <v>15</v>
      </c>
      <c r="L364">
        <f t="shared" si="24"/>
        <v>15</v>
      </c>
      <c r="M364" t="str">
        <f t="shared" si="21"/>
        <v>Delayed</v>
      </c>
      <c r="N364" s="9">
        <f t="shared" si="22"/>
        <v>3453.6300000000078</v>
      </c>
      <c r="O364" t="str">
        <f t="shared" si="23"/>
        <v>Sep-2022</v>
      </c>
    </row>
    <row r="365" spans="1:15" x14ac:dyDescent="0.25">
      <c r="A365" t="s">
        <v>390</v>
      </c>
      <c r="B365" t="s">
        <v>20</v>
      </c>
      <c r="C365" s="1">
        <v>45079</v>
      </c>
      <c r="D365" s="1">
        <v>45081</v>
      </c>
      <c r="E365" t="s">
        <v>24</v>
      </c>
      <c r="F365" t="s">
        <v>35</v>
      </c>
      <c r="G365">
        <v>1969</v>
      </c>
      <c r="H365" s="8">
        <v>89.25</v>
      </c>
      <c r="I365" s="8">
        <v>87.28</v>
      </c>
      <c r="J365">
        <v>108</v>
      </c>
      <c r="K365" t="s">
        <v>27</v>
      </c>
      <c r="L365">
        <f t="shared" si="24"/>
        <v>2</v>
      </c>
      <c r="M365" t="str">
        <f t="shared" si="21"/>
        <v>On Time</v>
      </c>
      <c r="N365" s="9">
        <f t="shared" si="22"/>
        <v>3878.9299999999976</v>
      </c>
      <c r="O365" t="str">
        <f t="shared" si="23"/>
        <v>Jun-2023</v>
      </c>
    </row>
    <row r="366" spans="1:15" x14ac:dyDescent="0.25">
      <c r="A366" t="s">
        <v>391</v>
      </c>
      <c r="B366" t="s">
        <v>23</v>
      </c>
      <c r="C366" s="1">
        <v>45062</v>
      </c>
      <c r="D366" s="1">
        <v>45072</v>
      </c>
      <c r="E366" t="s">
        <v>24</v>
      </c>
      <c r="F366" t="s">
        <v>33</v>
      </c>
      <c r="G366">
        <v>1465</v>
      </c>
      <c r="H366" s="8">
        <v>11.25</v>
      </c>
      <c r="I366" s="8">
        <v>9.61</v>
      </c>
      <c r="J366">
        <v>151</v>
      </c>
      <c r="K366" t="s">
        <v>15</v>
      </c>
      <c r="L366">
        <f t="shared" si="24"/>
        <v>10</v>
      </c>
      <c r="M366" t="str">
        <f t="shared" si="21"/>
        <v>Delayed</v>
      </c>
      <c r="N366" s="9">
        <f t="shared" si="22"/>
        <v>2402.6000000000008</v>
      </c>
      <c r="O366" t="str">
        <f t="shared" si="23"/>
        <v>May-2023</v>
      </c>
    </row>
    <row r="367" spans="1:15" x14ac:dyDescent="0.25">
      <c r="A367" t="s">
        <v>392</v>
      </c>
      <c r="B367" t="s">
        <v>17</v>
      </c>
      <c r="C367" s="1">
        <v>44819</v>
      </c>
      <c r="D367" s="1">
        <v>44822</v>
      </c>
      <c r="E367" t="s">
        <v>24</v>
      </c>
      <c r="F367" t="s">
        <v>35</v>
      </c>
      <c r="G367">
        <v>1208</v>
      </c>
      <c r="H367" s="8">
        <v>41.62</v>
      </c>
      <c r="I367" s="8">
        <v>39.46</v>
      </c>
      <c r="K367" t="s">
        <v>15</v>
      </c>
      <c r="L367">
        <f t="shared" si="24"/>
        <v>3</v>
      </c>
      <c r="M367" t="str">
        <f t="shared" si="21"/>
        <v>On Time</v>
      </c>
      <c r="N367" s="9">
        <f t="shared" si="22"/>
        <v>2609.2799999999961</v>
      </c>
      <c r="O367" t="str">
        <f t="shared" si="23"/>
        <v>Sep-2022</v>
      </c>
    </row>
    <row r="368" spans="1:15" x14ac:dyDescent="0.25">
      <c r="A368" t="s">
        <v>393</v>
      </c>
      <c r="B368" t="s">
        <v>23</v>
      </c>
      <c r="C368" s="1">
        <v>44614</v>
      </c>
      <c r="D368" s="1">
        <v>44631</v>
      </c>
      <c r="E368" t="s">
        <v>26</v>
      </c>
      <c r="F368" t="s">
        <v>18</v>
      </c>
      <c r="G368">
        <v>1268</v>
      </c>
      <c r="H368" s="8">
        <v>46.06</v>
      </c>
      <c r="I368" s="8">
        <v>45.26</v>
      </c>
      <c r="J368">
        <v>123</v>
      </c>
      <c r="K368" t="s">
        <v>15</v>
      </c>
      <c r="L368">
        <f t="shared" si="24"/>
        <v>17</v>
      </c>
      <c r="M368" t="str">
        <f t="shared" si="21"/>
        <v>Delayed</v>
      </c>
      <c r="N368" s="9">
        <f t="shared" si="22"/>
        <v>1014.4000000000054</v>
      </c>
      <c r="O368" t="str">
        <f t="shared" si="23"/>
        <v>Feb-2022</v>
      </c>
    </row>
    <row r="369" spans="1:15" x14ac:dyDescent="0.25">
      <c r="A369" t="s">
        <v>394</v>
      </c>
      <c r="B369" t="s">
        <v>17</v>
      </c>
      <c r="C369" s="1">
        <v>44656</v>
      </c>
      <c r="D369" s="1">
        <v>44675</v>
      </c>
      <c r="E369" t="s">
        <v>13</v>
      </c>
      <c r="F369" t="s">
        <v>18</v>
      </c>
      <c r="G369">
        <v>450</v>
      </c>
      <c r="H369" s="8">
        <v>59.24</v>
      </c>
      <c r="I369" s="8">
        <v>55.03</v>
      </c>
      <c r="J369">
        <v>68</v>
      </c>
      <c r="K369" t="s">
        <v>27</v>
      </c>
      <c r="L369">
        <f t="shared" si="24"/>
        <v>19</v>
      </c>
      <c r="M369" t="str">
        <f t="shared" si="21"/>
        <v>Delayed</v>
      </c>
      <c r="N369" s="9">
        <f t="shared" si="22"/>
        <v>1894.5000000000005</v>
      </c>
      <c r="O369" t="str">
        <f t="shared" si="23"/>
        <v>Apr-2022</v>
      </c>
    </row>
    <row r="370" spans="1:15" x14ac:dyDescent="0.25">
      <c r="A370" t="s">
        <v>395</v>
      </c>
      <c r="B370" t="s">
        <v>20</v>
      </c>
      <c r="C370" s="1">
        <v>45211</v>
      </c>
      <c r="D370" s="1">
        <v>45213</v>
      </c>
      <c r="E370" t="s">
        <v>39</v>
      </c>
      <c r="F370" t="s">
        <v>33</v>
      </c>
      <c r="G370">
        <v>689</v>
      </c>
      <c r="H370" s="8">
        <v>102.53</v>
      </c>
      <c r="I370" s="8">
        <v>95.23</v>
      </c>
      <c r="J370">
        <v>38</v>
      </c>
      <c r="K370" t="s">
        <v>15</v>
      </c>
      <c r="L370">
        <f t="shared" si="24"/>
        <v>2</v>
      </c>
      <c r="M370" t="str">
        <f t="shared" si="21"/>
        <v>On Time</v>
      </c>
      <c r="N370" s="9">
        <f t="shared" si="22"/>
        <v>5029.699999999998</v>
      </c>
      <c r="O370" t="str">
        <f t="shared" si="23"/>
        <v>Oct-2023</v>
      </c>
    </row>
    <row r="371" spans="1:15" x14ac:dyDescent="0.25">
      <c r="A371" t="s">
        <v>396</v>
      </c>
      <c r="B371" t="s">
        <v>20</v>
      </c>
      <c r="C371" s="1">
        <v>44995</v>
      </c>
      <c r="D371" s="1">
        <v>45014</v>
      </c>
      <c r="E371" t="s">
        <v>21</v>
      </c>
      <c r="F371" t="s">
        <v>18</v>
      </c>
      <c r="G371">
        <v>1106</v>
      </c>
      <c r="H371" s="8">
        <v>44.05</v>
      </c>
      <c r="I371" s="8">
        <v>38.6</v>
      </c>
      <c r="J371">
        <v>51</v>
      </c>
      <c r="K371" t="s">
        <v>15</v>
      </c>
      <c r="L371">
        <f t="shared" si="24"/>
        <v>19</v>
      </c>
      <c r="M371" t="str">
        <f t="shared" si="21"/>
        <v>Delayed</v>
      </c>
      <c r="N371" s="9">
        <f t="shared" si="22"/>
        <v>6027.6999999999953</v>
      </c>
      <c r="O371" t="str">
        <f t="shared" si="23"/>
        <v>Mar-2023</v>
      </c>
    </row>
    <row r="372" spans="1:15" x14ac:dyDescent="0.25">
      <c r="A372" t="s">
        <v>397</v>
      </c>
      <c r="B372" t="s">
        <v>12</v>
      </c>
      <c r="C372" s="1">
        <v>44845</v>
      </c>
      <c r="D372" s="1">
        <v>44856</v>
      </c>
      <c r="E372" t="s">
        <v>13</v>
      </c>
      <c r="F372" t="s">
        <v>18</v>
      </c>
      <c r="G372">
        <v>737</v>
      </c>
      <c r="H372" s="8">
        <v>43.08</v>
      </c>
      <c r="I372" s="8">
        <v>42.58</v>
      </c>
      <c r="J372">
        <v>21</v>
      </c>
      <c r="K372" t="s">
        <v>15</v>
      </c>
      <c r="L372">
        <f t="shared" si="24"/>
        <v>11</v>
      </c>
      <c r="M372" t="str">
        <f t="shared" si="21"/>
        <v>Delayed</v>
      </c>
      <c r="N372" s="9">
        <f t="shared" si="22"/>
        <v>368.5</v>
      </c>
      <c r="O372" t="str">
        <f t="shared" si="23"/>
        <v>Oct-2022</v>
      </c>
    </row>
    <row r="373" spans="1:15" x14ac:dyDescent="0.25">
      <c r="A373" t="s">
        <v>398</v>
      </c>
      <c r="B373" t="s">
        <v>12</v>
      </c>
      <c r="C373" s="1">
        <v>44607</v>
      </c>
      <c r="D373" s="1">
        <v>44624</v>
      </c>
      <c r="E373" t="s">
        <v>26</v>
      </c>
      <c r="F373" t="s">
        <v>18</v>
      </c>
      <c r="G373">
        <v>509</v>
      </c>
      <c r="H373" s="8">
        <v>76.760000000000005</v>
      </c>
      <c r="I373" s="8">
        <v>74.72</v>
      </c>
      <c r="J373">
        <v>7</v>
      </c>
      <c r="K373" t="s">
        <v>27</v>
      </c>
      <c r="L373">
        <f t="shared" si="24"/>
        <v>17</v>
      </c>
      <c r="M373" t="str">
        <f t="shared" si="21"/>
        <v>Delayed</v>
      </c>
      <c r="N373" s="9">
        <f t="shared" si="22"/>
        <v>1038.3600000000031</v>
      </c>
      <c r="O373" t="str">
        <f t="shared" si="23"/>
        <v>Feb-2022</v>
      </c>
    </row>
    <row r="374" spans="1:15" x14ac:dyDescent="0.25">
      <c r="A374" t="s">
        <v>399</v>
      </c>
      <c r="B374" t="s">
        <v>12</v>
      </c>
      <c r="C374" s="1">
        <v>44565</v>
      </c>
      <c r="D374" s="1">
        <v>44567</v>
      </c>
      <c r="E374" t="s">
        <v>39</v>
      </c>
      <c r="F374" t="s">
        <v>18</v>
      </c>
      <c r="G374">
        <v>1004</v>
      </c>
      <c r="H374" s="8">
        <v>50.7</v>
      </c>
      <c r="I374" s="8">
        <v>46.59</v>
      </c>
      <c r="J374">
        <v>27</v>
      </c>
      <c r="K374" t="s">
        <v>15</v>
      </c>
      <c r="L374">
        <f t="shared" si="24"/>
        <v>2</v>
      </c>
      <c r="M374" t="str">
        <f t="shared" si="21"/>
        <v>On Time</v>
      </c>
      <c r="N374" s="9">
        <f t="shared" si="22"/>
        <v>4126.4399999999996</v>
      </c>
      <c r="O374" t="str">
        <f t="shared" si="23"/>
        <v>Jan-2022</v>
      </c>
    </row>
    <row r="375" spans="1:15" x14ac:dyDescent="0.25">
      <c r="A375" t="s">
        <v>400</v>
      </c>
      <c r="B375" t="s">
        <v>20</v>
      </c>
      <c r="C375" s="1">
        <v>44903</v>
      </c>
      <c r="D375" s="1">
        <v>44914</v>
      </c>
      <c r="E375" t="s">
        <v>21</v>
      </c>
      <c r="F375" t="s">
        <v>35</v>
      </c>
      <c r="G375">
        <v>1956</v>
      </c>
      <c r="H375" s="8">
        <v>31.88</v>
      </c>
      <c r="I375" s="8">
        <v>28.48</v>
      </c>
      <c r="J375">
        <v>86</v>
      </c>
      <c r="K375" t="s">
        <v>15</v>
      </c>
      <c r="L375">
        <f t="shared" si="24"/>
        <v>11</v>
      </c>
      <c r="M375" t="str">
        <f t="shared" si="21"/>
        <v>Delayed</v>
      </c>
      <c r="N375" s="9">
        <f t="shared" si="22"/>
        <v>6650.3999999999969</v>
      </c>
      <c r="O375" t="str">
        <f t="shared" si="23"/>
        <v>Dec-2022</v>
      </c>
    </row>
    <row r="376" spans="1:15" x14ac:dyDescent="0.25">
      <c r="A376" t="s">
        <v>401</v>
      </c>
      <c r="B376" t="s">
        <v>20</v>
      </c>
      <c r="C376" s="1">
        <v>45214</v>
      </c>
      <c r="D376" s="1">
        <v>45220</v>
      </c>
      <c r="E376" t="s">
        <v>21</v>
      </c>
      <c r="F376" t="s">
        <v>33</v>
      </c>
      <c r="G376">
        <v>1448</v>
      </c>
      <c r="H376" s="8">
        <v>25.06</v>
      </c>
      <c r="I376" s="8">
        <v>21.62</v>
      </c>
      <c r="J376">
        <v>84</v>
      </c>
      <c r="K376" t="s">
        <v>15</v>
      </c>
      <c r="L376">
        <f t="shared" si="24"/>
        <v>6</v>
      </c>
      <c r="M376" t="str">
        <f t="shared" si="21"/>
        <v>On Time</v>
      </c>
      <c r="N376" s="9">
        <f t="shared" si="22"/>
        <v>4981.1199999999972</v>
      </c>
      <c r="O376" t="str">
        <f t="shared" si="23"/>
        <v>Oct-2023</v>
      </c>
    </row>
    <row r="377" spans="1:15" x14ac:dyDescent="0.25">
      <c r="A377" t="s">
        <v>402</v>
      </c>
      <c r="B377" t="s">
        <v>20</v>
      </c>
      <c r="C377" s="1">
        <v>44830</v>
      </c>
      <c r="D377" s="1">
        <v>44845</v>
      </c>
      <c r="E377" t="s">
        <v>24</v>
      </c>
      <c r="F377" t="s">
        <v>18</v>
      </c>
      <c r="G377">
        <v>1095</v>
      </c>
      <c r="H377" s="8">
        <v>26.91</v>
      </c>
      <c r="I377" s="8">
        <v>23.75</v>
      </c>
      <c r="J377">
        <v>53</v>
      </c>
      <c r="K377" t="s">
        <v>15</v>
      </c>
      <c r="L377">
        <f t="shared" si="24"/>
        <v>15</v>
      </c>
      <c r="M377" t="str">
        <f t="shared" si="21"/>
        <v>Delayed</v>
      </c>
      <c r="N377" s="9">
        <f t="shared" si="22"/>
        <v>3460.2000000000003</v>
      </c>
      <c r="O377" t="str">
        <f t="shared" si="23"/>
        <v>Sep-2022</v>
      </c>
    </row>
    <row r="378" spans="1:15" x14ac:dyDescent="0.25">
      <c r="A378" t="s">
        <v>403</v>
      </c>
      <c r="B378" t="s">
        <v>23</v>
      </c>
      <c r="C378" s="1">
        <v>45014</v>
      </c>
      <c r="D378" s="1">
        <v>45034</v>
      </c>
      <c r="E378" t="s">
        <v>21</v>
      </c>
      <c r="F378" t="s">
        <v>33</v>
      </c>
      <c r="G378">
        <v>1743</v>
      </c>
      <c r="H378" s="8">
        <v>51.04</v>
      </c>
      <c r="I378" s="8">
        <v>47.15</v>
      </c>
      <c r="J378">
        <v>160</v>
      </c>
      <c r="K378" t="s">
        <v>15</v>
      </c>
      <c r="L378">
        <f t="shared" si="24"/>
        <v>20</v>
      </c>
      <c r="M378" t="str">
        <f t="shared" si="21"/>
        <v>Delayed</v>
      </c>
      <c r="N378" s="9">
        <f t="shared" si="22"/>
        <v>6780.2700000000013</v>
      </c>
      <c r="O378" t="str">
        <f t="shared" si="23"/>
        <v>Mar-2023</v>
      </c>
    </row>
    <row r="379" spans="1:15" x14ac:dyDescent="0.25">
      <c r="A379" t="s">
        <v>404</v>
      </c>
      <c r="B379" t="s">
        <v>12</v>
      </c>
      <c r="C379" s="1">
        <v>45126</v>
      </c>
      <c r="D379" s="1">
        <v>45138</v>
      </c>
      <c r="E379" t="s">
        <v>26</v>
      </c>
      <c r="F379" t="s">
        <v>18</v>
      </c>
      <c r="G379">
        <v>87</v>
      </c>
      <c r="H379" s="8">
        <v>100.65</v>
      </c>
      <c r="I379" s="8">
        <v>85.56</v>
      </c>
      <c r="J379">
        <v>1</v>
      </c>
      <c r="K379" t="s">
        <v>15</v>
      </c>
      <c r="L379">
        <f t="shared" si="24"/>
        <v>12</v>
      </c>
      <c r="M379" t="str">
        <f t="shared" si="21"/>
        <v>Delayed</v>
      </c>
      <c r="N379" s="9">
        <f t="shared" si="22"/>
        <v>1312.8300000000004</v>
      </c>
      <c r="O379" t="str">
        <f t="shared" si="23"/>
        <v>Jul-2023</v>
      </c>
    </row>
    <row r="380" spans="1:15" x14ac:dyDescent="0.25">
      <c r="A380" t="s">
        <v>405</v>
      </c>
      <c r="B380" t="s">
        <v>17</v>
      </c>
      <c r="C380" s="1">
        <v>44999</v>
      </c>
      <c r="D380" s="1">
        <v>45010</v>
      </c>
      <c r="E380" t="s">
        <v>26</v>
      </c>
      <c r="F380" t="s">
        <v>18</v>
      </c>
      <c r="G380">
        <v>1438</v>
      </c>
      <c r="H380" s="8">
        <v>66.61</v>
      </c>
      <c r="I380" s="8">
        <v>58.5</v>
      </c>
      <c r="J380">
        <v>237</v>
      </c>
      <c r="K380" t="s">
        <v>15</v>
      </c>
      <c r="L380">
        <f t="shared" si="24"/>
        <v>11</v>
      </c>
      <c r="M380" t="str">
        <f t="shared" si="21"/>
        <v>Delayed</v>
      </c>
      <c r="N380" s="9">
        <f t="shared" si="22"/>
        <v>11662.179999999998</v>
      </c>
      <c r="O380" t="str">
        <f t="shared" si="23"/>
        <v>Mar-2023</v>
      </c>
    </row>
    <row r="381" spans="1:15" x14ac:dyDescent="0.25">
      <c r="A381" t="s">
        <v>406</v>
      </c>
      <c r="B381" t="s">
        <v>17</v>
      </c>
      <c r="C381" s="1">
        <v>45136</v>
      </c>
      <c r="D381" s="1">
        <v>45138</v>
      </c>
      <c r="E381" t="s">
        <v>13</v>
      </c>
      <c r="F381" t="s">
        <v>33</v>
      </c>
      <c r="G381">
        <v>612</v>
      </c>
      <c r="H381" s="8">
        <v>72.930000000000007</v>
      </c>
      <c r="I381" s="8">
        <v>63.32</v>
      </c>
      <c r="J381">
        <v>99</v>
      </c>
      <c r="K381" t="s">
        <v>15</v>
      </c>
      <c r="L381">
        <f t="shared" si="24"/>
        <v>2</v>
      </c>
      <c r="M381" t="str">
        <f t="shared" si="21"/>
        <v>On Time</v>
      </c>
      <c r="N381" s="9">
        <f t="shared" si="22"/>
        <v>5881.3200000000043</v>
      </c>
      <c r="O381" t="str">
        <f t="shared" si="23"/>
        <v>Jul-2023</v>
      </c>
    </row>
    <row r="382" spans="1:15" x14ac:dyDescent="0.25">
      <c r="A382" t="s">
        <v>407</v>
      </c>
      <c r="B382" t="s">
        <v>29</v>
      </c>
      <c r="C382" s="1">
        <v>44571</v>
      </c>
      <c r="D382" s="1">
        <v>44582</v>
      </c>
      <c r="E382" t="s">
        <v>24</v>
      </c>
      <c r="F382" t="s">
        <v>35</v>
      </c>
      <c r="G382">
        <v>487</v>
      </c>
      <c r="H382" s="8">
        <v>11.18</v>
      </c>
      <c r="I382" s="8">
        <v>10.63</v>
      </c>
      <c r="J382">
        <v>15</v>
      </c>
      <c r="K382" t="s">
        <v>15</v>
      </c>
      <c r="L382">
        <f t="shared" si="24"/>
        <v>11</v>
      </c>
      <c r="M382" t="str">
        <f t="shared" si="21"/>
        <v>Delayed</v>
      </c>
      <c r="N382" s="9">
        <f t="shared" si="22"/>
        <v>267.84999999999945</v>
      </c>
      <c r="O382" t="str">
        <f t="shared" si="23"/>
        <v>Jan-2022</v>
      </c>
    </row>
    <row r="383" spans="1:15" x14ac:dyDescent="0.25">
      <c r="A383" t="s">
        <v>408</v>
      </c>
      <c r="B383" t="s">
        <v>29</v>
      </c>
      <c r="C383" s="1">
        <v>44676</v>
      </c>
      <c r="D383" s="1">
        <v>44680</v>
      </c>
      <c r="E383" t="s">
        <v>24</v>
      </c>
      <c r="F383" t="s">
        <v>33</v>
      </c>
      <c r="G383">
        <v>1849</v>
      </c>
      <c r="H383" s="8">
        <v>70.760000000000005</v>
      </c>
      <c r="I383" s="8">
        <v>69.25</v>
      </c>
      <c r="J383">
        <v>51</v>
      </c>
      <c r="K383" t="s">
        <v>15</v>
      </c>
      <c r="L383">
        <f t="shared" si="24"/>
        <v>4</v>
      </c>
      <c r="M383" t="str">
        <f t="shared" si="21"/>
        <v>On Time</v>
      </c>
      <c r="N383" s="9">
        <f t="shared" si="22"/>
        <v>2791.9900000000093</v>
      </c>
      <c r="O383" t="str">
        <f t="shared" si="23"/>
        <v>Apr-2022</v>
      </c>
    </row>
    <row r="384" spans="1:15" x14ac:dyDescent="0.25">
      <c r="A384" t="s">
        <v>409</v>
      </c>
      <c r="B384" t="s">
        <v>29</v>
      </c>
      <c r="C384" s="1">
        <v>44639</v>
      </c>
      <c r="D384" s="1">
        <v>44652</v>
      </c>
      <c r="E384" t="s">
        <v>21</v>
      </c>
      <c r="F384" t="s">
        <v>33</v>
      </c>
      <c r="G384">
        <v>1356</v>
      </c>
      <c r="H384" s="8">
        <v>26.28</v>
      </c>
      <c r="I384" s="8">
        <v>25.44</v>
      </c>
      <c r="J384">
        <v>47</v>
      </c>
      <c r="K384" t="s">
        <v>15</v>
      </c>
      <c r="L384">
        <f t="shared" si="24"/>
        <v>13</v>
      </c>
      <c r="M384" t="str">
        <f t="shared" si="21"/>
        <v>Delayed</v>
      </c>
      <c r="N384" s="9">
        <f t="shared" si="22"/>
        <v>1139.0399999999997</v>
      </c>
      <c r="O384" t="str">
        <f t="shared" si="23"/>
        <v>Mar-2022</v>
      </c>
    </row>
    <row r="385" spans="1:15" x14ac:dyDescent="0.25">
      <c r="A385" t="s">
        <v>410</v>
      </c>
      <c r="B385" t="s">
        <v>17</v>
      </c>
      <c r="C385" s="1">
        <v>45269</v>
      </c>
      <c r="D385" s="1">
        <v>45289</v>
      </c>
      <c r="E385" t="s">
        <v>26</v>
      </c>
      <c r="F385" t="s">
        <v>18</v>
      </c>
      <c r="G385">
        <v>76</v>
      </c>
      <c r="H385" s="8">
        <v>107.59</v>
      </c>
      <c r="I385" s="8">
        <v>96.33</v>
      </c>
      <c r="J385">
        <v>10</v>
      </c>
      <c r="K385" t="s">
        <v>15</v>
      </c>
      <c r="L385">
        <f t="shared" si="24"/>
        <v>20</v>
      </c>
      <c r="M385" t="str">
        <f t="shared" si="21"/>
        <v>Delayed</v>
      </c>
      <c r="N385" s="9">
        <f t="shared" si="22"/>
        <v>855.76000000000045</v>
      </c>
      <c r="O385" t="str">
        <f t="shared" si="23"/>
        <v>Dec-2023</v>
      </c>
    </row>
    <row r="386" spans="1:15" x14ac:dyDescent="0.25">
      <c r="A386" t="s">
        <v>411</v>
      </c>
      <c r="B386" t="s">
        <v>12</v>
      </c>
      <c r="C386" s="1">
        <v>44714</v>
      </c>
      <c r="D386" s="1">
        <v>44725</v>
      </c>
      <c r="E386" t="s">
        <v>24</v>
      </c>
      <c r="F386" t="s">
        <v>33</v>
      </c>
      <c r="G386">
        <v>275</v>
      </c>
      <c r="H386" s="8">
        <v>23.96</v>
      </c>
      <c r="I386" s="8">
        <v>20.440000000000001</v>
      </c>
      <c r="K386" t="s">
        <v>15</v>
      </c>
      <c r="L386">
        <f t="shared" si="24"/>
        <v>11</v>
      </c>
      <c r="M386" t="str">
        <f t="shared" si="21"/>
        <v>Delayed</v>
      </c>
      <c r="N386" s="9">
        <f t="shared" si="22"/>
        <v>967.99999999999989</v>
      </c>
      <c r="O386" t="str">
        <f t="shared" si="23"/>
        <v>Jun-2022</v>
      </c>
    </row>
    <row r="387" spans="1:15" x14ac:dyDescent="0.25">
      <c r="A387" t="s">
        <v>412</v>
      </c>
      <c r="B387" t="s">
        <v>12</v>
      </c>
      <c r="C387" s="1">
        <v>45120</v>
      </c>
      <c r="D387" s="1">
        <v>45125</v>
      </c>
      <c r="E387" t="s">
        <v>24</v>
      </c>
      <c r="F387" t="s">
        <v>18</v>
      </c>
      <c r="G387">
        <v>1350</v>
      </c>
      <c r="H387" s="8">
        <v>51.57</v>
      </c>
      <c r="I387" s="8">
        <v>48.07</v>
      </c>
      <c r="K387" t="s">
        <v>15</v>
      </c>
      <c r="L387">
        <f t="shared" si="24"/>
        <v>5</v>
      </c>
      <c r="M387" t="str">
        <f t="shared" ref="M387:M450" si="25">IF(L387&gt;7,"Delayed","On Time")</f>
        <v>On Time</v>
      </c>
      <c r="N387" s="9">
        <f t="shared" ref="N387:N450" si="26">(H387-I387)*G387</f>
        <v>4725</v>
      </c>
      <c r="O387" t="str">
        <f t="shared" ref="O387:O450" si="27">TEXT(C387, "mmm-yyyy")</f>
        <v>Jul-2023</v>
      </c>
    </row>
    <row r="388" spans="1:15" x14ac:dyDescent="0.25">
      <c r="A388" t="s">
        <v>413</v>
      </c>
      <c r="B388" t="s">
        <v>20</v>
      </c>
      <c r="C388" s="1">
        <v>44940</v>
      </c>
      <c r="D388" s="1">
        <v>44953</v>
      </c>
      <c r="E388" t="s">
        <v>21</v>
      </c>
      <c r="F388" t="s">
        <v>18</v>
      </c>
      <c r="G388">
        <v>1682</v>
      </c>
      <c r="H388" s="8">
        <v>105.7</v>
      </c>
      <c r="I388" s="8">
        <v>101.3</v>
      </c>
      <c r="J388">
        <v>94</v>
      </c>
      <c r="K388" t="s">
        <v>15</v>
      </c>
      <c r="L388">
        <f t="shared" si="24"/>
        <v>13</v>
      </c>
      <c r="M388" t="str">
        <f t="shared" si="25"/>
        <v>Delayed</v>
      </c>
      <c r="N388" s="9">
        <f t="shared" si="26"/>
        <v>7400.8000000000093</v>
      </c>
      <c r="O388" t="str">
        <f t="shared" si="27"/>
        <v>Jan-2023</v>
      </c>
    </row>
    <row r="389" spans="1:15" x14ac:dyDescent="0.25">
      <c r="A389" t="s">
        <v>414</v>
      </c>
      <c r="B389" t="s">
        <v>29</v>
      </c>
      <c r="C389" s="1">
        <v>45158</v>
      </c>
      <c r="D389" s="1">
        <v>45161</v>
      </c>
      <c r="E389" t="s">
        <v>39</v>
      </c>
      <c r="F389" t="s">
        <v>18</v>
      </c>
      <c r="G389">
        <v>333</v>
      </c>
      <c r="H389" s="8">
        <v>60.44</v>
      </c>
      <c r="I389" s="8">
        <v>58.54</v>
      </c>
      <c r="J389">
        <v>8</v>
      </c>
      <c r="K389" t="s">
        <v>15</v>
      </c>
      <c r="L389">
        <f t="shared" si="24"/>
        <v>3</v>
      </c>
      <c r="M389" t="str">
        <f t="shared" si="25"/>
        <v>On Time</v>
      </c>
      <c r="N389" s="9">
        <f t="shared" si="26"/>
        <v>632.69999999999948</v>
      </c>
      <c r="O389" t="str">
        <f t="shared" si="27"/>
        <v>Aug-2023</v>
      </c>
    </row>
    <row r="390" spans="1:15" x14ac:dyDescent="0.25">
      <c r="A390" t="s">
        <v>415</v>
      </c>
      <c r="B390" t="s">
        <v>12</v>
      </c>
      <c r="C390" s="1">
        <v>45127</v>
      </c>
      <c r="D390" s="1">
        <v>45140</v>
      </c>
      <c r="E390" t="s">
        <v>39</v>
      </c>
      <c r="F390" t="s">
        <v>14</v>
      </c>
      <c r="G390">
        <v>928</v>
      </c>
      <c r="H390" s="8">
        <v>69.31</v>
      </c>
      <c r="I390" s="8">
        <v>67.260000000000005</v>
      </c>
      <c r="J390">
        <v>20</v>
      </c>
      <c r="K390" t="s">
        <v>15</v>
      </c>
      <c r="L390">
        <f t="shared" si="24"/>
        <v>13</v>
      </c>
      <c r="M390" t="str">
        <f t="shared" si="25"/>
        <v>Delayed</v>
      </c>
      <c r="N390" s="9">
        <f t="shared" si="26"/>
        <v>1902.3999999999974</v>
      </c>
      <c r="O390" t="str">
        <f t="shared" si="27"/>
        <v>Jul-2023</v>
      </c>
    </row>
    <row r="391" spans="1:15" x14ac:dyDescent="0.25">
      <c r="A391" t="s">
        <v>416</v>
      </c>
      <c r="B391" t="s">
        <v>29</v>
      </c>
      <c r="C391" s="1">
        <v>44713</v>
      </c>
      <c r="D391" s="1">
        <v>44724</v>
      </c>
      <c r="E391" t="s">
        <v>21</v>
      </c>
      <c r="F391" t="s">
        <v>33</v>
      </c>
      <c r="G391">
        <v>1009</v>
      </c>
      <c r="H391" s="8">
        <v>16.440000000000001</v>
      </c>
      <c r="I391" s="8">
        <v>16.18</v>
      </c>
      <c r="K391" t="s">
        <v>15</v>
      </c>
      <c r="L391">
        <f t="shared" si="24"/>
        <v>11</v>
      </c>
      <c r="M391" t="str">
        <f t="shared" si="25"/>
        <v>Delayed</v>
      </c>
      <c r="N391" s="9">
        <f t="shared" si="26"/>
        <v>262.34000000000157</v>
      </c>
      <c r="O391" t="str">
        <f t="shared" si="27"/>
        <v>Jun-2022</v>
      </c>
    </row>
    <row r="392" spans="1:15" x14ac:dyDescent="0.25">
      <c r="A392" t="s">
        <v>417</v>
      </c>
      <c r="B392" t="s">
        <v>29</v>
      </c>
      <c r="C392" s="1">
        <v>45002</v>
      </c>
      <c r="D392" s="1">
        <v>45019</v>
      </c>
      <c r="E392" t="s">
        <v>39</v>
      </c>
      <c r="F392" t="s">
        <v>35</v>
      </c>
      <c r="G392">
        <v>1554</v>
      </c>
      <c r="H392" s="8">
        <v>82.92</v>
      </c>
      <c r="I392" s="8">
        <v>74.819999999999993</v>
      </c>
      <c r="J392">
        <v>44</v>
      </c>
      <c r="K392" t="s">
        <v>15</v>
      </c>
      <c r="L392">
        <f t="shared" si="24"/>
        <v>17</v>
      </c>
      <c r="M392" t="str">
        <f t="shared" si="25"/>
        <v>Delayed</v>
      </c>
      <c r="N392" s="9">
        <f t="shared" si="26"/>
        <v>12587.400000000012</v>
      </c>
      <c r="O392" t="str">
        <f t="shared" si="27"/>
        <v>Mar-2023</v>
      </c>
    </row>
    <row r="393" spans="1:15" x14ac:dyDescent="0.25">
      <c r="A393" t="s">
        <v>418</v>
      </c>
      <c r="B393" t="s">
        <v>20</v>
      </c>
      <c r="C393" s="1">
        <v>44692</v>
      </c>
      <c r="D393" s="1">
        <v>44706</v>
      </c>
      <c r="E393" t="s">
        <v>24</v>
      </c>
      <c r="F393" t="s">
        <v>33</v>
      </c>
      <c r="G393">
        <v>502</v>
      </c>
      <c r="H393" s="8">
        <v>29.47</v>
      </c>
      <c r="I393" s="8">
        <v>28.94</v>
      </c>
      <c r="J393">
        <v>27</v>
      </c>
      <c r="K393" t="s">
        <v>15</v>
      </c>
      <c r="L393">
        <f t="shared" si="24"/>
        <v>14</v>
      </c>
      <c r="M393" t="str">
        <f t="shared" si="25"/>
        <v>Delayed</v>
      </c>
      <c r="N393" s="9">
        <f t="shared" si="26"/>
        <v>266.05999999999881</v>
      </c>
      <c r="O393" t="str">
        <f t="shared" si="27"/>
        <v>May-2022</v>
      </c>
    </row>
    <row r="394" spans="1:15" x14ac:dyDescent="0.25">
      <c r="A394" t="s">
        <v>419</v>
      </c>
      <c r="B394" t="s">
        <v>17</v>
      </c>
      <c r="C394" s="1">
        <v>44604</v>
      </c>
      <c r="D394" s="1">
        <v>44605</v>
      </c>
      <c r="E394" t="s">
        <v>21</v>
      </c>
      <c r="F394" t="s">
        <v>18</v>
      </c>
      <c r="G394">
        <v>1069</v>
      </c>
      <c r="H394" s="8">
        <v>91.28</v>
      </c>
      <c r="I394" s="8">
        <v>82.64</v>
      </c>
      <c r="K394" t="s">
        <v>15</v>
      </c>
      <c r="L394">
        <f t="shared" si="24"/>
        <v>1</v>
      </c>
      <c r="M394" t="str">
        <f t="shared" si="25"/>
        <v>On Time</v>
      </c>
      <c r="N394" s="9">
        <f t="shared" si="26"/>
        <v>9236.16</v>
      </c>
      <c r="O394" t="str">
        <f t="shared" si="27"/>
        <v>Feb-2022</v>
      </c>
    </row>
    <row r="395" spans="1:15" x14ac:dyDescent="0.25">
      <c r="A395" t="s">
        <v>420</v>
      </c>
      <c r="B395" t="s">
        <v>12</v>
      </c>
      <c r="C395" s="1">
        <v>44877</v>
      </c>
      <c r="D395" s="1">
        <v>44883</v>
      </c>
      <c r="E395" t="s">
        <v>21</v>
      </c>
      <c r="F395" t="s">
        <v>35</v>
      </c>
      <c r="G395">
        <v>1902</v>
      </c>
      <c r="H395" s="8">
        <v>29.89</v>
      </c>
      <c r="I395" s="8">
        <v>25.83</v>
      </c>
      <c r="J395">
        <v>41</v>
      </c>
      <c r="K395" t="s">
        <v>15</v>
      </c>
      <c r="L395">
        <f t="shared" si="24"/>
        <v>6</v>
      </c>
      <c r="M395" t="str">
        <f t="shared" si="25"/>
        <v>On Time</v>
      </c>
      <c r="N395" s="9">
        <f t="shared" si="26"/>
        <v>7722.1200000000044</v>
      </c>
      <c r="O395" t="str">
        <f t="shared" si="27"/>
        <v>Nov-2022</v>
      </c>
    </row>
    <row r="396" spans="1:15" x14ac:dyDescent="0.25">
      <c r="A396" t="s">
        <v>421</v>
      </c>
      <c r="B396" t="s">
        <v>17</v>
      </c>
      <c r="C396" s="1">
        <v>44602</v>
      </c>
      <c r="D396" s="1">
        <v>44618</v>
      </c>
      <c r="E396" t="s">
        <v>24</v>
      </c>
      <c r="F396" t="s">
        <v>33</v>
      </c>
      <c r="G396">
        <v>708</v>
      </c>
      <c r="H396" s="8">
        <v>13.36</v>
      </c>
      <c r="I396" s="8">
        <v>11.61</v>
      </c>
      <c r="K396" t="s">
        <v>27</v>
      </c>
      <c r="L396">
        <f t="shared" si="24"/>
        <v>16</v>
      </c>
      <c r="M396" t="str">
        <f t="shared" si="25"/>
        <v>Delayed</v>
      </c>
      <c r="N396" s="9">
        <f t="shared" si="26"/>
        <v>1239</v>
      </c>
      <c r="O396" t="str">
        <f t="shared" si="27"/>
        <v>Feb-2022</v>
      </c>
    </row>
    <row r="397" spans="1:15" x14ac:dyDescent="0.25">
      <c r="A397" t="s">
        <v>422</v>
      </c>
      <c r="B397" t="s">
        <v>17</v>
      </c>
      <c r="C397" s="1">
        <v>44928</v>
      </c>
      <c r="D397" s="1">
        <v>44933</v>
      </c>
      <c r="E397" t="s">
        <v>24</v>
      </c>
      <c r="F397" t="s">
        <v>18</v>
      </c>
      <c r="G397">
        <v>1589</v>
      </c>
      <c r="H397" s="8">
        <v>55.64</v>
      </c>
      <c r="I397" s="8">
        <v>48.52</v>
      </c>
      <c r="K397" t="s">
        <v>15</v>
      </c>
      <c r="L397">
        <f t="shared" si="24"/>
        <v>5</v>
      </c>
      <c r="M397" t="str">
        <f t="shared" si="25"/>
        <v>On Time</v>
      </c>
      <c r="N397" s="9">
        <f t="shared" si="26"/>
        <v>11313.679999999997</v>
      </c>
      <c r="O397" t="str">
        <f t="shared" si="27"/>
        <v>Jan-2023</v>
      </c>
    </row>
    <row r="398" spans="1:15" x14ac:dyDescent="0.25">
      <c r="A398" t="s">
        <v>423</v>
      </c>
      <c r="B398" t="s">
        <v>12</v>
      </c>
      <c r="C398" s="1">
        <v>44777</v>
      </c>
      <c r="D398" s="1">
        <v>44787</v>
      </c>
      <c r="E398" t="s">
        <v>13</v>
      </c>
      <c r="F398" t="s">
        <v>18</v>
      </c>
      <c r="G398">
        <v>596</v>
      </c>
      <c r="H398" s="8">
        <v>62.96</v>
      </c>
      <c r="I398" s="8">
        <v>61.88</v>
      </c>
      <c r="J398">
        <v>9</v>
      </c>
      <c r="K398" t="s">
        <v>15</v>
      </c>
      <c r="L398">
        <f t="shared" ref="L398:L454" si="28">D398-C398</f>
        <v>10</v>
      </c>
      <c r="M398" t="str">
        <f t="shared" si="25"/>
        <v>Delayed</v>
      </c>
      <c r="N398" s="9">
        <f t="shared" si="26"/>
        <v>643.67999999999893</v>
      </c>
      <c r="O398" t="str">
        <f t="shared" si="27"/>
        <v>Aug-2022</v>
      </c>
    </row>
    <row r="399" spans="1:15" x14ac:dyDescent="0.25">
      <c r="A399" t="s">
        <v>424</v>
      </c>
      <c r="B399" t="s">
        <v>29</v>
      </c>
      <c r="C399" s="1">
        <v>45260</v>
      </c>
      <c r="D399" s="1">
        <v>45264</v>
      </c>
      <c r="E399" t="s">
        <v>13</v>
      </c>
      <c r="F399" t="s">
        <v>18</v>
      </c>
      <c r="G399">
        <v>1265</v>
      </c>
      <c r="H399" s="8">
        <v>17.66</v>
      </c>
      <c r="I399" s="8">
        <v>16.97</v>
      </c>
      <c r="J399">
        <v>34</v>
      </c>
      <c r="K399" t="s">
        <v>15</v>
      </c>
      <c r="L399">
        <f t="shared" si="28"/>
        <v>4</v>
      </c>
      <c r="M399" t="str">
        <f t="shared" si="25"/>
        <v>On Time</v>
      </c>
      <c r="N399" s="9">
        <f t="shared" si="26"/>
        <v>872.85000000000161</v>
      </c>
      <c r="O399" t="str">
        <f t="shared" si="27"/>
        <v>Nov-2023</v>
      </c>
    </row>
    <row r="400" spans="1:15" x14ac:dyDescent="0.25">
      <c r="A400" t="s">
        <v>425</v>
      </c>
      <c r="B400" t="s">
        <v>23</v>
      </c>
      <c r="C400" s="1">
        <v>44817</v>
      </c>
      <c r="D400" s="1">
        <v>44835</v>
      </c>
      <c r="E400" t="s">
        <v>26</v>
      </c>
      <c r="F400" t="s">
        <v>18</v>
      </c>
      <c r="G400">
        <v>1122</v>
      </c>
      <c r="H400" s="8">
        <v>82.99</v>
      </c>
      <c r="I400" s="8">
        <v>81.7</v>
      </c>
      <c r="J400">
        <v>118</v>
      </c>
      <c r="K400" t="s">
        <v>27</v>
      </c>
      <c r="L400">
        <f t="shared" si="28"/>
        <v>18</v>
      </c>
      <c r="M400" t="str">
        <f t="shared" si="25"/>
        <v>Delayed</v>
      </c>
      <c r="N400" s="9">
        <f t="shared" si="26"/>
        <v>1447.379999999991</v>
      </c>
      <c r="O400" t="str">
        <f t="shared" si="27"/>
        <v>Sep-2022</v>
      </c>
    </row>
    <row r="401" spans="1:15" x14ac:dyDescent="0.25">
      <c r="A401" t="s">
        <v>426</v>
      </c>
      <c r="B401" t="s">
        <v>29</v>
      </c>
      <c r="C401" s="1">
        <v>45244</v>
      </c>
      <c r="D401" s="1">
        <v>45261</v>
      </c>
      <c r="E401" t="s">
        <v>13</v>
      </c>
      <c r="F401" t="s">
        <v>18</v>
      </c>
      <c r="G401">
        <v>1585</v>
      </c>
      <c r="H401" s="8">
        <v>56.38</v>
      </c>
      <c r="I401" s="8">
        <v>53.05</v>
      </c>
      <c r="K401" t="s">
        <v>15</v>
      </c>
      <c r="L401">
        <f t="shared" si="28"/>
        <v>17</v>
      </c>
      <c r="M401" t="str">
        <f t="shared" si="25"/>
        <v>Delayed</v>
      </c>
      <c r="N401" s="9">
        <f t="shared" si="26"/>
        <v>5278.0500000000084</v>
      </c>
      <c r="O401" t="str">
        <f t="shared" si="27"/>
        <v>Nov-2023</v>
      </c>
    </row>
    <row r="402" spans="1:15" x14ac:dyDescent="0.25">
      <c r="A402" t="s">
        <v>427</v>
      </c>
      <c r="B402" t="s">
        <v>29</v>
      </c>
      <c r="C402" s="1">
        <v>44667</v>
      </c>
      <c r="D402" s="1">
        <v>44678</v>
      </c>
      <c r="E402" t="s">
        <v>39</v>
      </c>
      <c r="F402" t="s">
        <v>18</v>
      </c>
      <c r="G402">
        <v>66</v>
      </c>
      <c r="H402" s="8">
        <v>58.05</v>
      </c>
      <c r="I402" s="8">
        <v>50.76</v>
      </c>
      <c r="K402" t="s">
        <v>15</v>
      </c>
      <c r="L402">
        <f t="shared" si="28"/>
        <v>11</v>
      </c>
      <c r="M402" t="str">
        <f t="shared" si="25"/>
        <v>Delayed</v>
      </c>
      <c r="N402" s="9">
        <f t="shared" si="26"/>
        <v>481.13999999999993</v>
      </c>
      <c r="O402" t="str">
        <f t="shared" si="27"/>
        <v>Apr-2022</v>
      </c>
    </row>
    <row r="403" spans="1:15" x14ac:dyDescent="0.25">
      <c r="A403" t="s">
        <v>428</v>
      </c>
      <c r="B403" t="s">
        <v>23</v>
      </c>
      <c r="C403" s="1">
        <v>44924</v>
      </c>
      <c r="D403" s="1">
        <v>44944</v>
      </c>
      <c r="E403" t="s">
        <v>21</v>
      </c>
      <c r="F403" t="s">
        <v>18</v>
      </c>
      <c r="G403">
        <v>1245</v>
      </c>
      <c r="H403" s="8">
        <v>52.4</v>
      </c>
      <c r="I403" s="8">
        <v>51.65</v>
      </c>
      <c r="J403">
        <v>118</v>
      </c>
      <c r="K403" t="s">
        <v>27</v>
      </c>
      <c r="L403">
        <f t="shared" si="28"/>
        <v>20</v>
      </c>
      <c r="M403" t="str">
        <f t="shared" si="25"/>
        <v>Delayed</v>
      </c>
      <c r="N403" s="9">
        <f t="shared" si="26"/>
        <v>933.75</v>
      </c>
      <c r="O403" t="str">
        <f t="shared" si="27"/>
        <v>Dec-2022</v>
      </c>
    </row>
    <row r="404" spans="1:15" x14ac:dyDescent="0.25">
      <c r="A404" t="s">
        <v>429</v>
      </c>
      <c r="B404" t="s">
        <v>17</v>
      </c>
      <c r="C404" s="1">
        <v>45135</v>
      </c>
      <c r="D404" s="1">
        <v>45148</v>
      </c>
      <c r="E404" t="s">
        <v>39</v>
      </c>
      <c r="F404" t="s">
        <v>18</v>
      </c>
      <c r="G404">
        <v>1293</v>
      </c>
      <c r="H404" s="8">
        <v>50.21</v>
      </c>
      <c r="I404" s="8">
        <v>47.55</v>
      </c>
      <c r="K404" t="s">
        <v>27</v>
      </c>
      <c r="L404">
        <f t="shared" si="28"/>
        <v>13</v>
      </c>
      <c r="M404" t="str">
        <f t="shared" si="25"/>
        <v>Delayed</v>
      </c>
      <c r="N404" s="9">
        <f t="shared" si="26"/>
        <v>3439.3800000000047</v>
      </c>
      <c r="O404" t="str">
        <f t="shared" si="27"/>
        <v>Jul-2023</v>
      </c>
    </row>
    <row r="405" spans="1:15" x14ac:dyDescent="0.25">
      <c r="A405" t="s">
        <v>430</v>
      </c>
      <c r="B405" t="s">
        <v>23</v>
      </c>
      <c r="C405" s="1">
        <v>44978</v>
      </c>
      <c r="D405" s="1">
        <v>44984</v>
      </c>
      <c r="E405" t="s">
        <v>24</v>
      </c>
      <c r="F405" t="s">
        <v>18</v>
      </c>
      <c r="G405">
        <v>207</v>
      </c>
      <c r="H405" s="8">
        <v>64.290000000000006</v>
      </c>
      <c r="I405" s="8">
        <v>63.01</v>
      </c>
      <c r="J405">
        <v>25</v>
      </c>
      <c r="K405" t="s">
        <v>15</v>
      </c>
      <c r="L405">
        <f t="shared" si="28"/>
        <v>6</v>
      </c>
      <c r="M405" t="str">
        <f t="shared" si="25"/>
        <v>On Time</v>
      </c>
      <c r="N405" s="9">
        <f t="shared" si="26"/>
        <v>264.96000000000168</v>
      </c>
      <c r="O405" t="str">
        <f t="shared" si="27"/>
        <v>Feb-2023</v>
      </c>
    </row>
    <row r="406" spans="1:15" x14ac:dyDescent="0.25">
      <c r="A406" t="s">
        <v>431</v>
      </c>
      <c r="B406" t="s">
        <v>23</v>
      </c>
      <c r="C406" s="1">
        <v>45197</v>
      </c>
      <c r="D406" s="1">
        <v>45217</v>
      </c>
      <c r="E406" t="s">
        <v>13</v>
      </c>
      <c r="F406" t="s">
        <v>18</v>
      </c>
      <c r="G406">
        <v>526</v>
      </c>
      <c r="H406" s="8">
        <v>26.37</v>
      </c>
      <c r="I406" s="8">
        <v>25.32</v>
      </c>
      <c r="J406">
        <v>47</v>
      </c>
      <c r="K406" t="s">
        <v>15</v>
      </c>
      <c r="L406">
        <f t="shared" si="28"/>
        <v>20</v>
      </c>
      <c r="M406" t="str">
        <f t="shared" si="25"/>
        <v>Delayed</v>
      </c>
      <c r="N406" s="9">
        <f t="shared" si="26"/>
        <v>552.30000000000041</v>
      </c>
      <c r="O406" t="str">
        <f t="shared" si="27"/>
        <v>Sep-2023</v>
      </c>
    </row>
    <row r="407" spans="1:15" x14ac:dyDescent="0.25">
      <c r="A407" t="s">
        <v>432</v>
      </c>
      <c r="B407" t="s">
        <v>20</v>
      </c>
      <c r="C407" s="1">
        <v>44720</v>
      </c>
      <c r="D407" s="1">
        <v>44726</v>
      </c>
      <c r="E407" t="s">
        <v>39</v>
      </c>
      <c r="F407" t="s">
        <v>18</v>
      </c>
      <c r="G407">
        <v>1119</v>
      </c>
      <c r="H407" s="8">
        <v>27.03</v>
      </c>
      <c r="I407" s="8">
        <v>23.82</v>
      </c>
      <c r="K407" t="s">
        <v>15</v>
      </c>
      <c r="L407">
        <f t="shared" si="28"/>
        <v>6</v>
      </c>
      <c r="M407" t="str">
        <f t="shared" si="25"/>
        <v>On Time</v>
      </c>
      <c r="N407" s="9">
        <f t="shared" si="26"/>
        <v>3591.9900000000011</v>
      </c>
      <c r="O407" t="str">
        <f t="shared" si="27"/>
        <v>Jun-2022</v>
      </c>
    </row>
    <row r="408" spans="1:15" x14ac:dyDescent="0.25">
      <c r="A408" t="s">
        <v>433</v>
      </c>
      <c r="B408" t="s">
        <v>20</v>
      </c>
      <c r="C408" s="1">
        <v>44804</v>
      </c>
      <c r="D408" s="1">
        <v>44806</v>
      </c>
      <c r="E408" t="s">
        <v>24</v>
      </c>
      <c r="F408" t="s">
        <v>18</v>
      </c>
      <c r="G408">
        <v>1446</v>
      </c>
      <c r="H408" s="8">
        <v>90.63</v>
      </c>
      <c r="I408" s="8">
        <v>84.51</v>
      </c>
      <c r="J408">
        <v>77</v>
      </c>
      <c r="K408" t="s">
        <v>15</v>
      </c>
      <c r="L408">
        <f t="shared" si="28"/>
        <v>2</v>
      </c>
      <c r="M408" t="str">
        <f t="shared" si="25"/>
        <v>On Time</v>
      </c>
      <c r="N408" s="9">
        <f t="shared" si="26"/>
        <v>8849.5199999999859</v>
      </c>
      <c r="O408" t="str">
        <f t="shared" si="27"/>
        <v>Aug-2022</v>
      </c>
    </row>
    <row r="409" spans="1:15" x14ac:dyDescent="0.25">
      <c r="A409" t="s">
        <v>434</v>
      </c>
      <c r="B409" t="s">
        <v>20</v>
      </c>
      <c r="C409" s="1">
        <v>44728</v>
      </c>
      <c r="D409" s="1">
        <v>44736</v>
      </c>
      <c r="E409" t="s">
        <v>13</v>
      </c>
      <c r="F409" t="s">
        <v>18</v>
      </c>
      <c r="G409">
        <v>567</v>
      </c>
      <c r="H409" s="8">
        <v>97.53</v>
      </c>
      <c r="I409" s="8">
        <v>85.29</v>
      </c>
      <c r="J409">
        <v>21</v>
      </c>
      <c r="K409" t="s">
        <v>15</v>
      </c>
      <c r="L409">
        <f t="shared" si="28"/>
        <v>8</v>
      </c>
      <c r="M409" t="str">
        <f t="shared" si="25"/>
        <v>Delayed</v>
      </c>
      <c r="N409" s="9">
        <f t="shared" si="26"/>
        <v>6940.0799999999972</v>
      </c>
      <c r="O409" t="str">
        <f t="shared" si="27"/>
        <v>Jun-2022</v>
      </c>
    </row>
    <row r="410" spans="1:15" x14ac:dyDescent="0.25">
      <c r="A410" t="s">
        <v>435</v>
      </c>
      <c r="B410" t="s">
        <v>23</v>
      </c>
      <c r="C410" s="1">
        <v>44984</v>
      </c>
      <c r="D410" s="1">
        <v>44999</v>
      </c>
      <c r="E410" t="s">
        <v>21</v>
      </c>
      <c r="F410" t="s">
        <v>35</v>
      </c>
      <c r="G410">
        <v>1965</v>
      </c>
      <c r="H410" s="8">
        <v>36.6</v>
      </c>
      <c r="I410" s="8">
        <v>34.64</v>
      </c>
      <c r="J410">
        <v>195</v>
      </c>
      <c r="K410" t="s">
        <v>15</v>
      </c>
      <c r="L410">
        <f t="shared" si="28"/>
        <v>15</v>
      </c>
      <c r="M410" t="str">
        <f t="shared" si="25"/>
        <v>Delayed</v>
      </c>
      <c r="N410" s="9">
        <f t="shared" si="26"/>
        <v>3851.4000000000015</v>
      </c>
      <c r="O410" t="str">
        <f t="shared" si="27"/>
        <v>Feb-2023</v>
      </c>
    </row>
    <row r="411" spans="1:15" x14ac:dyDescent="0.25">
      <c r="A411" t="s">
        <v>436</v>
      </c>
      <c r="B411" t="s">
        <v>12</v>
      </c>
      <c r="C411" s="1">
        <v>44587</v>
      </c>
      <c r="D411" s="1">
        <v>44595</v>
      </c>
      <c r="E411" t="s">
        <v>13</v>
      </c>
      <c r="F411" t="s">
        <v>35</v>
      </c>
      <c r="G411">
        <v>1818</v>
      </c>
      <c r="H411" s="8">
        <v>67.959999999999994</v>
      </c>
      <c r="I411" s="8">
        <v>58.98</v>
      </c>
      <c r="K411" t="s">
        <v>15</v>
      </c>
      <c r="L411">
        <f t="shared" si="28"/>
        <v>8</v>
      </c>
      <c r="M411" t="str">
        <f t="shared" si="25"/>
        <v>Delayed</v>
      </c>
      <c r="N411" s="9">
        <f t="shared" si="26"/>
        <v>16325.639999999994</v>
      </c>
      <c r="O411" t="str">
        <f t="shared" si="27"/>
        <v>Jan-2022</v>
      </c>
    </row>
    <row r="412" spans="1:15" x14ac:dyDescent="0.25">
      <c r="A412" t="s">
        <v>437</v>
      </c>
      <c r="B412" t="s">
        <v>23</v>
      </c>
      <c r="C412" s="1">
        <v>44745</v>
      </c>
      <c r="D412" s="1">
        <v>44761</v>
      </c>
      <c r="E412" t="s">
        <v>21</v>
      </c>
      <c r="F412" t="s">
        <v>18</v>
      </c>
      <c r="G412">
        <v>1110</v>
      </c>
      <c r="H412" s="8">
        <v>48.19</v>
      </c>
      <c r="I412" s="8">
        <v>45.88</v>
      </c>
      <c r="J412">
        <v>112</v>
      </c>
      <c r="K412" t="s">
        <v>15</v>
      </c>
      <c r="L412">
        <f t="shared" si="28"/>
        <v>16</v>
      </c>
      <c r="M412" t="str">
        <f t="shared" si="25"/>
        <v>Delayed</v>
      </c>
      <c r="N412" s="9">
        <f t="shared" si="26"/>
        <v>2564.0999999999945</v>
      </c>
      <c r="O412" t="str">
        <f t="shared" si="27"/>
        <v>Jul-2022</v>
      </c>
    </row>
    <row r="413" spans="1:15" x14ac:dyDescent="0.25">
      <c r="A413" t="s">
        <v>438</v>
      </c>
      <c r="B413" t="s">
        <v>20</v>
      </c>
      <c r="C413" s="1">
        <v>44983</v>
      </c>
      <c r="D413" s="1">
        <v>45002</v>
      </c>
      <c r="E413" t="s">
        <v>13</v>
      </c>
      <c r="F413" t="s">
        <v>14</v>
      </c>
      <c r="G413">
        <v>1422</v>
      </c>
      <c r="H413" s="8">
        <v>25.62</v>
      </c>
      <c r="I413" s="8">
        <v>25.18</v>
      </c>
      <c r="J413">
        <v>65</v>
      </c>
      <c r="K413" t="s">
        <v>15</v>
      </c>
      <c r="L413">
        <f t="shared" si="28"/>
        <v>19</v>
      </c>
      <c r="M413" t="str">
        <f t="shared" si="25"/>
        <v>Delayed</v>
      </c>
      <c r="N413" s="9">
        <f t="shared" si="26"/>
        <v>625.68000000000177</v>
      </c>
      <c r="O413" t="str">
        <f t="shared" si="27"/>
        <v>Feb-2023</v>
      </c>
    </row>
    <row r="414" spans="1:15" x14ac:dyDescent="0.25">
      <c r="A414" t="s">
        <v>439</v>
      </c>
      <c r="B414" t="s">
        <v>20</v>
      </c>
      <c r="C414" s="1">
        <v>44816</v>
      </c>
      <c r="D414" s="1">
        <v>44826</v>
      </c>
      <c r="E414" t="s">
        <v>13</v>
      </c>
      <c r="F414" t="s">
        <v>33</v>
      </c>
      <c r="G414">
        <v>351</v>
      </c>
      <c r="H414" s="8">
        <v>72.08</v>
      </c>
      <c r="I414" s="8">
        <v>71.3</v>
      </c>
      <c r="J414">
        <v>20</v>
      </c>
      <c r="K414" t="s">
        <v>15</v>
      </c>
      <c r="L414">
        <f t="shared" si="28"/>
        <v>10</v>
      </c>
      <c r="M414" t="str">
        <f t="shared" si="25"/>
        <v>Delayed</v>
      </c>
      <c r="N414" s="9">
        <f t="shared" si="26"/>
        <v>273.78000000000043</v>
      </c>
      <c r="O414" t="str">
        <f t="shared" si="27"/>
        <v>Sep-2022</v>
      </c>
    </row>
    <row r="415" spans="1:15" x14ac:dyDescent="0.25">
      <c r="A415" t="s">
        <v>440</v>
      </c>
      <c r="B415" t="s">
        <v>17</v>
      </c>
      <c r="C415" s="1">
        <v>44835</v>
      </c>
      <c r="D415" s="1">
        <v>44852</v>
      </c>
      <c r="E415" t="s">
        <v>26</v>
      </c>
      <c r="F415" t="s">
        <v>33</v>
      </c>
      <c r="G415">
        <v>230</v>
      </c>
      <c r="H415" s="8">
        <v>13</v>
      </c>
      <c r="I415" s="8">
        <v>12.81</v>
      </c>
      <c r="K415" t="s">
        <v>27</v>
      </c>
      <c r="L415">
        <f t="shared" si="28"/>
        <v>17</v>
      </c>
      <c r="M415" t="str">
        <f t="shared" si="25"/>
        <v>Delayed</v>
      </c>
      <c r="N415" s="9">
        <f t="shared" si="26"/>
        <v>43.699999999999889</v>
      </c>
      <c r="O415" t="str">
        <f t="shared" si="27"/>
        <v>Oct-2022</v>
      </c>
    </row>
    <row r="416" spans="1:15" x14ac:dyDescent="0.25">
      <c r="A416" t="s">
        <v>441</v>
      </c>
      <c r="B416" t="s">
        <v>12</v>
      </c>
      <c r="C416" s="1">
        <v>44725</v>
      </c>
      <c r="D416" s="1">
        <v>44731</v>
      </c>
      <c r="E416" t="s">
        <v>21</v>
      </c>
      <c r="F416" t="s">
        <v>18</v>
      </c>
      <c r="G416">
        <v>656</v>
      </c>
      <c r="H416" s="8">
        <v>30.73</v>
      </c>
      <c r="I416" s="8">
        <v>26.26</v>
      </c>
      <c r="J416">
        <v>17</v>
      </c>
      <c r="K416" t="s">
        <v>15</v>
      </c>
      <c r="L416">
        <f t="shared" si="28"/>
        <v>6</v>
      </c>
      <c r="M416" t="str">
        <f t="shared" si="25"/>
        <v>On Time</v>
      </c>
      <c r="N416" s="9">
        <f t="shared" si="26"/>
        <v>2932.3199999999993</v>
      </c>
      <c r="O416" t="str">
        <f t="shared" si="27"/>
        <v>Jun-2022</v>
      </c>
    </row>
    <row r="417" spans="1:15" x14ac:dyDescent="0.25">
      <c r="A417" t="s">
        <v>442</v>
      </c>
      <c r="B417" t="s">
        <v>20</v>
      </c>
      <c r="C417" s="1">
        <v>45280</v>
      </c>
      <c r="D417" s="1">
        <v>45300</v>
      </c>
      <c r="E417" t="s">
        <v>21</v>
      </c>
      <c r="F417" t="s">
        <v>18</v>
      </c>
      <c r="G417">
        <v>1172</v>
      </c>
      <c r="H417" s="8">
        <v>34.340000000000003</v>
      </c>
      <c r="I417" s="8">
        <v>32.090000000000003</v>
      </c>
      <c r="J417">
        <v>69</v>
      </c>
      <c r="K417" t="s">
        <v>15</v>
      </c>
      <c r="L417">
        <f t="shared" si="28"/>
        <v>20</v>
      </c>
      <c r="M417" t="str">
        <f t="shared" si="25"/>
        <v>Delayed</v>
      </c>
      <c r="N417" s="9">
        <f t="shared" si="26"/>
        <v>2637</v>
      </c>
      <c r="O417" t="str">
        <f t="shared" si="27"/>
        <v>Dec-2023</v>
      </c>
    </row>
    <row r="418" spans="1:15" x14ac:dyDescent="0.25">
      <c r="A418" t="s">
        <v>443</v>
      </c>
      <c r="B418" t="s">
        <v>20</v>
      </c>
      <c r="C418" s="1">
        <v>44672</v>
      </c>
      <c r="D418" s="1">
        <v>44681</v>
      </c>
      <c r="E418" t="s">
        <v>39</v>
      </c>
      <c r="F418" t="s">
        <v>18</v>
      </c>
      <c r="G418">
        <v>749</v>
      </c>
      <c r="H418" s="8">
        <v>71.53</v>
      </c>
      <c r="I418" s="8">
        <v>70.02</v>
      </c>
      <c r="J418">
        <v>41</v>
      </c>
      <c r="K418" t="s">
        <v>15</v>
      </c>
      <c r="L418">
        <f t="shared" si="28"/>
        <v>9</v>
      </c>
      <c r="M418" t="str">
        <f t="shared" si="25"/>
        <v>Delayed</v>
      </c>
      <c r="N418" s="9">
        <f t="shared" si="26"/>
        <v>1130.9900000000039</v>
      </c>
      <c r="O418" t="str">
        <f t="shared" si="27"/>
        <v>Apr-2022</v>
      </c>
    </row>
    <row r="419" spans="1:15" x14ac:dyDescent="0.25">
      <c r="A419" t="s">
        <v>444</v>
      </c>
      <c r="B419" t="s">
        <v>23</v>
      </c>
      <c r="C419" s="1">
        <v>44953</v>
      </c>
      <c r="D419" s="1">
        <v>44969</v>
      </c>
      <c r="E419" t="s">
        <v>24</v>
      </c>
      <c r="F419" t="s">
        <v>18</v>
      </c>
      <c r="G419">
        <v>1042</v>
      </c>
      <c r="H419" s="8">
        <v>12.48</v>
      </c>
      <c r="I419" s="8">
        <v>12.3</v>
      </c>
      <c r="J419">
        <v>88</v>
      </c>
      <c r="K419" t="s">
        <v>15</v>
      </c>
      <c r="L419">
        <f t="shared" si="28"/>
        <v>16</v>
      </c>
      <c r="M419" t="str">
        <f t="shared" si="25"/>
        <v>Delayed</v>
      </c>
      <c r="N419" s="9">
        <f t="shared" si="26"/>
        <v>187.55999999999972</v>
      </c>
      <c r="O419" t="str">
        <f t="shared" si="27"/>
        <v>Jan-2023</v>
      </c>
    </row>
    <row r="420" spans="1:15" x14ac:dyDescent="0.25">
      <c r="A420" t="s">
        <v>445</v>
      </c>
      <c r="B420" t="s">
        <v>17</v>
      </c>
      <c r="C420" s="1">
        <v>44601</v>
      </c>
      <c r="D420" s="1">
        <v>44619</v>
      </c>
      <c r="E420" t="s">
        <v>26</v>
      </c>
      <c r="F420" t="s">
        <v>18</v>
      </c>
      <c r="G420">
        <v>1189</v>
      </c>
      <c r="H420" s="8">
        <v>19.47</v>
      </c>
      <c r="I420" s="8">
        <v>17.149999999999999</v>
      </c>
      <c r="K420" t="s">
        <v>27</v>
      </c>
      <c r="L420">
        <f t="shared" si="28"/>
        <v>18</v>
      </c>
      <c r="M420" t="str">
        <f t="shared" si="25"/>
        <v>Delayed</v>
      </c>
      <c r="N420" s="9">
        <f t="shared" si="26"/>
        <v>2758.4800000000005</v>
      </c>
      <c r="O420" t="str">
        <f t="shared" si="27"/>
        <v>Feb-2022</v>
      </c>
    </row>
    <row r="421" spans="1:15" x14ac:dyDescent="0.25">
      <c r="A421" t="s">
        <v>446</v>
      </c>
      <c r="B421" t="s">
        <v>29</v>
      </c>
      <c r="C421" s="1">
        <v>44789</v>
      </c>
      <c r="D421" s="1">
        <v>44806</v>
      </c>
      <c r="E421" t="s">
        <v>21</v>
      </c>
      <c r="F421" t="s">
        <v>18</v>
      </c>
      <c r="G421">
        <v>302</v>
      </c>
      <c r="H421" s="8">
        <v>26.98</v>
      </c>
      <c r="I421" s="8">
        <v>26.47</v>
      </c>
      <c r="J421">
        <v>9</v>
      </c>
      <c r="K421" t="s">
        <v>15</v>
      </c>
      <c r="L421">
        <f t="shared" si="28"/>
        <v>17</v>
      </c>
      <c r="M421" t="str">
        <f t="shared" si="25"/>
        <v>Delayed</v>
      </c>
      <c r="N421" s="9">
        <f t="shared" si="26"/>
        <v>154.02000000000046</v>
      </c>
      <c r="O421" t="str">
        <f t="shared" si="27"/>
        <v>Aug-2022</v>
      </c>
    </row>
    <row r="422" spans="1:15" x14ac:dyDescent="0.25">
      <c r="A422" t="s">
        <v>447</v>
      </c>
      <c r="B422" t="s">
        <v>23</v>
      </c>
      <c r="C422" s="1">
        <v>44766</v>
      </c>
      <c r="D422" s="1">
        <v>44776</v>
      </c>
      <c r="E422" t="s">
        <v>21</v>
      </c>
      <c r="F422" t="s">
        <v>35</v>
      </c>
      <c r="G422">
        <v>1030</v>
      </c>
      <c r="H422" s="8">
        <v>70.81</v>
      </c>
      <c r="I422" s="8">
        <v>61.58</v>
      </c>
      <c r="K422" t="s">
        <v>27</v>
      </c>
      <c r="L422">
        <f t="shared" si="28"/>
        <v>10</v>
      </c>
      <c r="M422" t="str">
        <f t="shared" si="25"/>
        <v>Delayed</v>
      </c>
      <c r="N422" s="9">
        <f t="shared" si="26"/>
        <v>9506.9000000000033</v>
      </c>
      <c r="O422" t="str">
        <f t="shared" si="27"/>
        <v>Jul-2022</v>
      </c>
    </row>
    <row r="423" spans="1:15" x14ac:dyDescent="0.25">
      <c r="A423" t="s">
        <v>448</v>
      </c>
      <c r="B423" t="s">
        <v>17</v>
      </c>
      <c r="C423" s="1">
        <v>45033</v>
      </c>
      <c r="D423" s="1">
        <v>45039</v>
      </c>
      <c r="E423" t="s">
        <v>13</v>
      </c>
      <c r="F423" t="s">
        <v>18</v>
      </c>
      <c r="G423">
        <v>977</v>
      </c>
      <c r="H423" s="8">
        <v>33.79</v>
      </c>
      <c r="I423" s="8">
        <v>32.25</v>
      </c>
      <c r="J423">
        <v>137</v>
      </c>
      <c r="K423" t="s">
        <v>15</v>
      </c>
      <c r="L423">
        <f t="shared" si="28"/>
        <v>6</v>
      </c>
      <c r="M423" t="str">
        <f t="shared" si="25"/>
        <v>On Time</v>
      </c>
      <c r="N423" s="9">
        <f t="shared" si="26"/>
        <v>1504.5799999999992</v>
      </c>
      <c r="O423" t="str">
        <f t="shared" si="27"/>
        <v>Apr-2023</v>
      </c>
    </row>
    <row r="424" spans="1:15" x14ac:dyDescent="0.25">
      <c r="A424" t="s">
        <v>449</v>
      </c>
      <c r="B424" t="s">
        <v>12</v>
      </c>
      <c r="C424" s="1">
        <v>44920</v>
      </c>
      <c r="D424" s="1">
        <v>44937</v>
      </c>
      <c r="E424" t="s">
        <v>24</v>
      </c>
      <c r="F424" t="s">
        <v>18</v>
      </c>
      <c r="G424">
        <v>1234</v>
      </c>
      <c r="H424" s="8">
        <v>19.989999999999998</v>
      </c>
      <c r="I424" s="8">
        <v>17.66</v>
      </c>
      <c r="J424">
        <v>25</v>
      </c>
      <c r="K424" t="s">
        <v>15</v>
      </c>
      <c r="L424">
        <f t="shared" si="28"/>
        <v>17</v>
      </c>
      <c r="M424" t="str">
        <f t="shared" si="25"/>
        <v>Delayed</v>
      </c>
      <c r="N424" s="9">
        <f t="shared" si="26"/>
        <v>2875.219999999998</v>
      </c>
      <c r="O424" t="str">
        <f t="shared" si="27"/>
        <v>Dec-2022</v>
      </c>
    </row>
    <row r="425" spans="1:15" x14ac:dyDescent="0.25">
      <c r="A425" t="s">
        <v>450</v>
      </c>
      <c r="B425" t="s">
        <v>23</v>
      </c>
      <c r="C425" s="1">
        <v>44874</v>
      </c>
      <c r="D425" s="1">
        <v>44888</v>
      </c>
      <c r="E425" t="s">
        <v>13</v>
      </c>
      <c r="F425" t="s">
        <v>18</v>
      </c>
      <c r="G425">
        <v>1329</v>
      </c>
      <c r="H425" s="8">
        <v>33.479999999999997</v>
      </c>
      <c r="I425" s="8">
        <v>33.06</v>
      </c>
      <c r="J425">
        <v>146</v>
      </c>
      <c r="K425" t="s">
        <v>15</v>
      </c>
      <c r="L425">
        <f t="shared" si="28"/>
        <v>14</v>
      </c>
      <c r="M425" t="str">
        <f t="shared" si="25"/>
        <v>Delayed</v>
      </c>
      <c r="N425" s="9">
        <f t="shared" si="26"/>
        <v>558.17999999999279</v>
      </c>
      <c r="O425" t="str">
        <f t="shared" si="27"/>
        <v>Nov-2022</v>
      </c>
    </row>
    <row r="426" spans="1:15" x14ac:dyDescent="0.25">
      <c r="A426" t="s">
        <v>451</v>
      </c>
      <c r="B426" t="s">
        <v>20</v>
      </c>
      <c r="C426" s="1">
        <v>44795</v>
      </c>
      <c r="D426" s="1">
        <v>44803</v>
      </c>
      <c r="E426" t="s">
        <v>26</v>
      </c>
      <c r="F426" t="s">
        <v>18</v>
      </c>
      <c r="G426">
        <v>1396</v>
      </c>
      <c r="H426" s="8">
        <v>77.63</v>
      </c>
      <c r="I426" s="8">
        <v>67.81</v>
      </c>
      <c r="J426">
        <v>58</v>
      </c>
      <c r="K426" t="s">
        <v>15</v>
      </c>
      <c r="L426">
        <f t="shared" si="28"/>
        <v>8</v>
      </c>
      <c r="M426" t="str">
        <f t="shared" si="25"/>
        <v>Delayed</v>
      </c>
      <c r="N426" s="9">
        <f t="shared" si="26"/>
        <v>13708.71999999999</v>
      </c>
      <c r="O426" t="str">
        <f t="shared" si="27"/>
        <v>Aug-2022</v>
      </c>
    </row>
    <row r="427" spans="1:15" x14ac:dyDescent="0.25">
      <c r="A427" t="s">
        <v>452</v>
      </c>
      <c r="B427" t="s">
        <v>12</v>
      </c>
      <c r="C427" s="1">
        <v>44790</v>
      </c>
      <c r="D427" s="1">
        <v>44802</v>
      </c>
      <c r="E427" t="s">
        <v>26</v>
      </c>
      <c r="F427" t="s">
        <v>18</v>
      </c>
      <c r="G427">
        <v>177</v>
      </c>
      <c r="H427" s="8">
        <v>90.06</v>
      </c>
      <c r="I427" s="8">
        <v>87.71</v>
      </c>
      <c r="J427">
        <v>7</v>
      </c>
      <c r="K427" t="s">
        <v>15</v>
      </c>
      <c r="L427">
        <f t="shared" si="28"/>
        <v>12</v>
      </c>
      <c r="M427" t="str">
        <f t="shared" si="25"/>
        <v>Delayed</v>
      </c>
      <c r="N427" s="9">
        <f t="shared" si="26"/>
        <v>415.95000000000152</v>
      </c>
      <c r="O427" t="str">
        <f t="shared" si="27"/>
        <v>Aug-2022</v>
      </c>
    </row>
    <row r="428" spans="1:15" x14ac:dyDescent="0.25">
      <c r="A428" t="s">
        <v>453</v>
      </c>
      <c r="B428" t="s">
        <v>20</v>
      </c>
      <c r="C428" s="1">
        <v>45237</v>
      </c>
      <c r="D428" s="1">
        <v>45250</v>
      </c>
      <c r="E428" t="s">
        <v>13</v>
      </c>
      <c r="F428" t="s">
        <v>18</v>
      </c>
      <c r="G428">
        <v>1866</v>
      </c>
      <c r="H428" s="8">
        <v>50.78</v>
      </c>
      <c r="I428" s="8">
        <v>48.2</v>
      </c>
      <c r="J428">
        <v>96</v>
      </c>
      <c r="K428" t="s">
        <v>15</v>
      </c>
      <c r="L428">
        <f t="shared" si="28"/>
        <v>13</v>
      </c>
      <c r="M428" t="str">
        <f t="shared" si="25"/>
        <v>Delayed</v>
      </c>
      <c r="N428" s="9">
        <f t="shared" si="26"/>
        <v>4814.279999999997</v>
      </c>
      <c r="O428" t="str">
        <f t="shared" si="27"/>
        <v>Nov-2023</v>
      </c>
    </row>
    <row r="429" spans="1:15" x14ac:dyDescent="0.25">
      <c r="A429" t="s">
        <v>454</v>
      </c>
      <c r="B429" t="s">
        <v>29</v>
      </c>
      <c r="C429" s="1">
        <v>44759</v>
      </c>
      <c r="D429" s="1">
        <v>44767</v>
      </c>
      <c r="E429" t="s">
        <v>21</v>
      </c>
      <c r="F429" t="s">
        <v>18</v>
      </c>
      <c r="G429">
        <v>1808</v>
      </c>
      <c r="H429" s="8">
        <v>72.23</v>
      </c>
      <c r="I429" s="8">
        <v>67.86</v>
      </c>
      <c r="J429">
        <v>53</v>
      </c>
      <c r="K429" t="s">
        <v>15</v>
      </c>
      <c r="L429">
        <f t="shared" si="28"/>
        <v>8</v>
      </c>
      <c r="M429" t="str">
        <f t="shared" si="25"/>
        <v>Delayed</v>
      </c>
      <c r="N429" s="9">
        <f t="shared" si="26"/>
        <v>7900.9600000000082</v>
      </c>
      <c r="O429" t="str">
        <f t="shared" si="27"/>
        <v>Jul-2022</v>
      </c>
    </row>
    <row r="430" spans="1:15" x14ac:dyDescent="0.25">
      <c r="A430" t="s">
        <v>455</v>
      </c>
      <c r="B430" t="s">
        <v>17</v>
      </c>
      <c r="C430" s="1">
        <v>44970</v>
      </c>
      <c r="D430" s="1">
        <v>44973</v>
      </c>
      <c r="E430" t="s">
        <v>39</v>
      </c>
      <c r="F430" t="s">
        <v>14</v>
      </c>
      <c r="G430">
        <v>615</v>
      </c>
      <c r="H430" s="8">
        <v>30.3</v>
      </c>
      <c r="I430" s="8">
        <v>29.52</v>
      </c>
      <c r="J430">
        <v>96</v>
      </c>
      <c r="K430" t="s">
        <v>15</v>
      </c>
      <c r="L430">
        <f t="shared" si="28"/>
        <v>3</v>
      </c>
      <c r="M430" t="str">
        <f t="shared" si="25"/>
        <v>On Time</v>
      </c>
      <c r="N430" s="9">
        <f t="shared" si="26"/>
        <v>479.70000000000073</v>
      </c>
      <c r="O430" t="str">
        <f t="shared" si="27"/>
        <v>Feb-2023</v>
      </c>
    </row>
    <row r="431" spans="1:15" x14ac:dyDescent="0.25">
      <c r="A431" t="s">
        <v>456</v>
      </c>
      <c r="B431" t="s">
        <v>20</v>
      </c>
      <c r="C431" s="1">
        <v>44898</v>
      </c>
      <c r="D431" s="1">
        <v>44899</v>
      </c>
      <c r="E431" t="s">
        <v>13</v>
      </c>
      <c r="F431" t="s">
        <v>35</v>
      </c>
      <c r="G431">
        <v>619</v>
      </c>
      <c r="H431" s="8">
        <v>38.380000000000003</v>
      </c>
      <c r="I431" s="8">
        <v>35.020000000000003</v>
      </c>
      <c r="J431">
        <v>34</v>
      </c>
      <c r="K431" t="s">
        <v>15</v>
      </c>
      <c r="L431">
        <f t="shared" si="28"/>
        <v>1</v>
      </c>
      <c r="M431" t="str">
        <f t="shared" si="25"/>
        <v>On Time</v>
      </c>
      <c r="N431" s="9">
        <f t="shared" si="26"/>
        <v>2079.8399999999997</v>
      </c>
      <c r="O431" t="str">
        <f t="shared" si="27"/>
        <v>Dec-2022</v>
      </c>
    </row>
    <row r="432" spans="1:15" x14ac:dyDescent="0.25">
      <c r="A432" t="s">
        <v>457</v>
      </c>
      <c r="B432" t="s">
        <v>17</v>
      </c>
      <c r="C432" s="1">
        <v>44847</v>
      </c>
      <c r="D432" s="1">
        <v>44851</v>
      </c>
      <c r="E432" t="s">
        <v>13</v>
      </c>
      <c r="F432" t="s">
        <v>18</v>
      </c>
      <c r="G432">
        <v>1396</v>
      </c>
      <c r="H432" s="8">
        <v>94.75</v>
      </c>
      <c r="I432" s="8">
        <v>84.06</v>
      </c>
      <c r="J432">
        <v>210</v>
      </c>
      <c r="K432" t="s">
        <v>15</v>
      </c>
      <c r="L432">
        <f t="shared" si="28"/>
        <v>4</v>
      </c>
      <c r="M432" t="str">
        <f t="shared" si="25"/>
        <v>On Time</v>
      </c>
      <c r="N432" s="9">
        <f t="shared" si="26"/>
        <v>14923.239999999996</v>
      </c>
      <c r="O432" t="str">
        <f t="shared" si="27"/>
        <v>Oct-2022</v>
      </c>
    </row>
    <row r="433" spans="1:15" x14ac:dyDescent="0.25">
      <c r="A433" t="s">
        <v>458</v>
      </c>
      <c r="B433" t="s">
        <v>20</v>
      </c>
      <c r="C433" s="1">
        <v>44633</v>
      </c>
      <c r="D433" s="1">
        <v>44644</v>
      </c>
      <c r="E433" t="s">
        <v>21</v>
      </c>
      <c r="F433" t="s">
        <v>18</v>
      </c>
      <c r="G433">
        <v>1945</v>
      </c>
      <c r="H433" s="8">
        <v>11.28</v>
      </c>
      <c r="I433" s="8">
        <v>9.98</v>
      </c>
      <c r="J433">
        <v>94</v>
      </c>
      <c r="K433" t="s">
        <v>15</v>
      </c>
      <c r="L433">
        <f t="shared" si="28"/>
        <v>11</v>
      </c>
      <c r="M433" t="str">
        <f t="shared" si="25"/>
        <v>Delayed</v>
      </c>
      <c r="N433" s="9">
        <f t="shared" si="26"/>
        <v>2528.4999999999977</v>
      </c>
      <c r="O433" t="str">
        <f t="shared" si="27"/>
        <v>Mar-2022</v>
      </c>
    </row>
    <row r="434" spans="1:15" x14ac:dyDescent="0.25">
      <c r="A434" t="s">
        <v>459</v>
      </c>
      <c r="B434" t="s">
        <v>17</v>
      </c>
      <c r="C434" s="1">
        <v>44847</v>
      </c>
      <c r="D434" s="1">
        <v>44852</v>
      </c>
      <c r="E434" t="s">
        <v>24</v>
      </c>
      <c r="F434" t="s">
        <v>18</v>
      </c>
      <c r="G434">
        <v>735</v>
      </c>
      <c r="H434" s="8">
        <v>18.489999999999998</v>
      </c>
      <c r="I434" s="8">
        <v>15.89</v>
      </c>
      <c r="J434">
        <v>113</v>
      </c>
      <c r="K434" t="s">
        <v>27</v>
      </c>
      <c r="L434">
        <f t="shared" si="28"/>
        <v>5</v>
      </c>
      <c r="M434" t="str">
        <f t="shared" si="25"/>
        <v>On Time</v>
      </c>
      <c r="N434" s="9">
        <f t="shared" si="26"/>
        <v>1910.9999999999984</v>
      </c>
      <c r="O434" t="str">
        <f t="shared" si="27"/>
        <v>Oct-2022</v>
      </c>
    </row>
    <row r="435" spans="1:15" x14ac:dyDescent="0.25">
      <c r="A435" t="s">
        <v>460</v>
      </c>
      <c r="B435" t="s">
        <v>29</v>
      </c>
      <c r="C435" s="1">
        <v>44921</v>
      </c>
      <c r="D435" s="1">
        <v>44937</v>
      </c>
      <c r="E435" t="s">
        <v>13</v>
      </c>
      <c r="F435" t="s">
        <v>35</v>
      </c>
      <c r="G435">
        <v>1865</v>
      </c>
      <c r="H435" s="8">
        <v>30.29</v>
      </c>
      <c r="I435" s="8">
        <v>26.83</v>
      </c>
      <c r="J435">
        <v>56</v>
      </c>
      <c r="K435" t="s">
        <v>15</v>
      </c>
      <c r="L435">
        <f t="shared" si="28"/>
        <v>16</v>
      </c>
      <c r="M435" t="str">
        <f t="shared" si="25"/>
        <v>Delayed</v>
      </c>
      <c r="N435" s="9">
        <f t="shared" si="26"/>
        <v>6452.9000000000015</v>
      </c>
      <c r="O435" t="str">
        <f t="shared" si="27"/>
        <v>Dec-2022</v>
      </c>
    </row>
    <row r="436" spans="1:15" x14ac:dyDescent="0.25">
      <c r="A436" t="s">
        <v>461</v>
      </c>
      <c r="B436" t="s">
        <v>23</v>
      </c>
      <c r="C436" s="1">
        <v>45218</v>
      </c>
      <c r="D436" s="1">
        <v>45223</v>
      </c>
      <c r="E436" t="s">
        <v>39</v>
      </c>
      <c r="F436" t="s">
        <v>14</v>
      </c>
      <c r="G436">
        <v>675</v>
      </c>
      <c r="H436" s="8">
        <v>13.69</v>
      </c>
      <c r="I436" s="8">
        <v>11.84</v>
      </c>
      <c r="J436">
        <v>52</v>
      </c>
      <c r="K436" t="s">
        <v>15</v>
      </c>
      <c r="L436">
        <f t="shared" si="28"/>
        <v>5</v>
      </c>
      <c r="M436" t="str">
        <f t="shared" si="25"/>
        <v>On Time</v>
      </c>
      <c r="N436" s="9">
        <f t="shared" si="26"/>
        <v>1248.7499999999998</v>
      </c>
      <c r="O436" t="str">
        <f t="shared" si="27"/>
        <v>Oct-2023</v>
      </c>
    </row>
    <row r="437" spans="1:15" x14ac:dyDescent="0.25">
      <c r="A437" t="s">
        <v>462</v>
      </c>
      <c r="B437" t="s">
        <v>20</v>
      </c>
      <c r="C437" s="1">
        <v>45083</v>
      </c>
      <c r="D437" s="1">
        <v>45099</v>
      </c>
      <c r="E437" t="s">
        <v>21</v>
      </c>
      <c r="F437" t="s">
        <v>35</v>
      </c>
      <c r="G437">
        <v>1361</v>
      </c>
      <c r="H437" s="8">
        <v>28.57</v>
      </c>
      <c r="I437" s="8">
        <v>24.29</v>
      </c>
      <c r="J437">
        <v>65</v>
      </c>
      <c r="K437" t="s">
        <v>15</v>
      </c>
      <c r="L437">
        <f t="shared" si="28"/>
        <v>16</v>
      </c>
      <c r="M437" t="str">
        <f t="shared" si="25"/>
        <v>Delayed</v>
      </c>
      <c r="N437" s="9">
        <f t="shared" si="26"/>
        <v>5825.0800000000017</v>
      </c>
      <c r="O437" t="str">
        <f t="shared" si="27"/>
        <v>Jun-2023</v>
      </c>
    </row>
    <row r="438" spans="1:15" x14ac:dyDescent="0.25">
      <c r="A438" t="s">
        <v>463</v>
      </c>
      <c r="B438" t="s">
        <v>20</v>
      </c>
      <c r="C438" s="1">
        <v>44971</v>
      </c>
      <c r="D438" s="1">
        <v>44972</v>
      </c>
      <c r="E438" t="s">
        <v>26</v>
      </c>
      <c r="F438" t="s">
        <v>18</v>
      </c>
      <c r="G438">
        <v>903</v>
      </c>
      <c r="H438" s="8">
        <v>66.53</v>
      </c>
      <c r="I438" s="8">
        <v>60.15</v>
      </c>
      <c r="J438">
        <v>29</v>
      </c>
      <c r="K438" t="s">
        <v>15</v>
      </c>
      <c r="L438">
        <f t="shared" si="28"/>
        <v>1</v>
      </c>
      <c r="M438" t="str">
        <f t="shared" si="25"/>
        <v>On Time</v>
      </c>
      <c r="N438" s="9">
        <f t="shared" si="26"/>
        <v>5761.1400000000021</v>
      </c>
      <c r="O438" t="str">
        <f t="shared" si="27"/>
        <v>Feb-2023</v>
      </c>
    </row>
    <row r="439" spans="1:15" x14ac:dyDescent="0.25">
      <c r="A439" t="s">
        <v>464</v>
      </c>
      <c r="B439" t="s">
        <v>23</v>
      </c>
      <c r="C439" s="1">
        <v>45111</v>
      </c>
      <c r="D439" s="1">
        <v>45118</v>
      </c>
      <c r="E439" t="s">
        <v>21</v>
      </c>
      <c r="F439" t="s">
        <v>18</v>
      </c>
      <c r="G439">
        <v>1011</v>
      </c>
      <c r="H439" s="8">
        <v>98.47</v>
      </c>
      <c r="I439" s="8">
        <v>97.06</v>
      </c>
      <c r="J439">
        <v>91</v>
      </c>
      <c r="K439" t="s">
        <v>15</v>
      </c>
      <c r="L439">
        <f t="shared" si="28"/>
        <v>7</v>
      </c>
      <c r="M439" t="str">
        <f t="shared" si="25"/>
        <v>On Time</v>
      </c>
      <c r="N439" s="9">
        <f t="shared" si="26"/>
        <v>1425.5099999999966</v>
      </c>
      <c r="O439" t="str">
        <f t="shared" si="27"/>
        <v>Jul-2023</v>
      </c>
    </row>
    <row r="440" spans="1:15" x14ac:dyDescent="0.25">
      <c r="A440" t="s">
        <v>465</v>
      </c>
      <c r="B440" t="s">
        <v>17</v>
      </c>
      <c r="C440" s="1">
        <v>44901</v>
      </c>
      <c r="D440" s="1">
        <v>44919</v>
      </c>
      <c r="E440" t="s">
        <v>39</v>
      </c>
      <c r="F440" t="s">
        <v>18</v>
      </c>
      <c r="G440">
        <v>1712</v>
      </c>
      <c r="H440" s="8">
        <v>88.17</v>
      </c>
      <c r="I440" s="8">
        <v>85.86</v>
      </c>
      <c r="J440">
        <v>246</v>
      </c>
      <c r="K440" t="s">
        <v>15</v>
      </c>
      <c r="L440">
        <f t="shared" si="28"/>
        <v>18</v>
      </c>
      <c r="M440" t="str">
        <f t="shared" si="25"/>
        <v>Delayed</v>
      </c>
      <c r="N440" s="9">
        <f t="shared" si="26"/>
        <v>3954.7200000000039</v>
      </c>
      <c r="O440" t="str">
        <f t="shared" si="27"/>
        <v>Dec-2022</v>
      </c>
    </row>
    <row r="441" spans="1:15" x14ac:dyDescent="0.25">
      <c r="A441" t="s">
        <v>466</v>
      </c>
      <c r="B441" t="s">
        <v>23</v>
      </c>
      <c r="C441" s="1">
        <v>44680</v>
      </c>
      <c r="D441" s="1">
        <v>44694</v>
      </c>
      <c r="E441" t="s">
        <v>39</v>
      </c>
      <c r="F441" t="s">
        <v>33</v>
      </c>
      <c r="G441">
        <v>539</v>
      </c>
      <c r="H441" s="8">
        <v>33.85</v>
      </c>
      <c r="I441" s="8">
        <v>30.57</v>
      </c>
      <c r="J441">
        <v>34</v>
      </c>
      <c r="K441" t="s">
        <v>27</v>
      </c>
      <c r="L441">
        <f t="shared" si="28"/>
        <v>14</v>
      </c>
      <c r="M441" t="str">
        <f t="shared" si="25"/>
        <v>Delayed</v>
      </c>
      <c r="N441" s="9">
        <f t="shared" si="26"/>
        <v>1767.9200000000005</v>
      </c>
      <c r="O441" t="str">
        <f t="shared" si="27"/>
        <v>Apr-2022</v>
      </c>
    </row>
    <row r="442" spans="1:15" x14ac:dyDescent="0.25">
      <c r="A442" t="s">
        <v>467</v>
      </c>
      <c r="B442" t="s">
        <v>17</v>
      </c>
      <c r="C442" s="1">
        <v>44829</v>
      </c>
      <c r="D442" s="1">
        <v>44839</v>
      </c>
      <c r="E442" t="s">
        <v>13</v>
      </c>
      <c r="F442" t="s">
        <v>18</v>
      </c>
      <c r="G442">
        <v>1459</v>
      </c>
      <c r="H442" s="8">
        <v>45.94</v>
      </c>
      <c r="I442" s="8">
        <v>42.56</v>
      </c>
      <c r="J442">
        <v>212</v>
      </c>
      <c r="K442" t="s">
        <v>27</v>
      </c>
      <c r="L442">
        <f t="shared" si="28"/>
        <v>10</v>
      </c>
      <c r="M442" t="str">
        <f t="shared" si="25"/>
        <v>Delayed</v>
      </c>
      <c r="N442" s="9">
        <f t="shared" si="26"/>
        <v>4931.4199999999937</v>
      </c>
      <c r="O442" t="str">
        <f t="shared" si="27"/>
        <v>Sep-2022</v>
      </c>
    </row>
    <row r="443" spans="1:15" x14ac:dyDescent="0.25">
      <c r="A443" t="s">
        <v>468</v>
      </c>
      <c r="B443" t="s">
        <v>20</v>
      </c>
      <c r="C443" s="1">
        <v>44744</v>
      </c>
      <c r="D443" s="1">
        <v>44748</v>
      </c>
      <c r="E443" t="s">
        <v>21</v>
      </c>
      <c r="F443" t="s">
        <v>18</v>
      </c>
      <c r="G443">
        <v>834</v>
      </c>
      <c r="H443" s="8">
        <v>65.02</v>
      </c>
      <c r="I443" s="8">
        <v>56.19</v>
      </c>
      <c r="K443" t="s">
        <v>15</v>
      </c>
      <c r="L443">
        <f t="shared" si="28"/>
        <v>4</v>
      </c>
      <c r="M443" t="str">
        <f t="shared" si="25"/>
        <v>On Time</v>
      </c>
      <c r="N443" s="9">
        <f t="shared" si="26"/>
        <v>7364.2199999999984</v>
      </c>
      <c r="O443" t="str">
        <f t="shared" si="27"/>
        <v>Jul-2022</v>
      </c>
    </row>
    <row r="444" spans="1:15" x14ac:dyDescent="0.25">
      <c r="A444" t="s">
        <v>469</v>
      </c>
      <c r="B444" t="s">
        <v>20</v>
      </c>
      <c r="C444" s="1">
        <v>45156</v>
      </c>
      <c r="D444" s="1">
        <v>45170</v>
      </c>
      <c r="E444" t="s">
        <v>24</v>
      </c>
      <c r="F444" t="s">
        <v>33</v>
      </c>
      <c r="G444">
        <v>1177</v>
      </c>
      <c r="H444" s="8">
        <v>37.369999999999997</v>
      </c>
      <c r="I444" s="8">
        <v>34.270000000000003</v>
      </c>
      <c r="J444">
        <v>60</v>
      </c>
      <c r="K444" t="s">
        <v>15</v>
      </c>
      <c r="L444">
        <f t="shared" si="28"/>
        <v>14</v>
      </c>
      <c r="M444" t="str">
        <f t="shared" si="25"/>
        <v>Delayed</v>
      </c>
      <c r="N444" s="9">
        <f t="shared" si="26"/>
        <v>3648.6999999999935</v>
      </c>
      <c r="O444" t="str">
        <f t="shared" si="27"/>
        <v>Aug-2023</v>
      </c>
    </row>
    <row r="445" spans="1:15" x14ac:dyDescent="0.25">
      <c r="A445" t="s">
        <v>470</v>
      </c>
      <c r="B445" t="s">
        <v>17</v>
      </c>
      <c r="C445" s="1">
        <v>44833</v>
      </c>
      <c r="D445" s="1">
        <v>44853</v>
      </c>
      <c r="E445" t="s">
        <v>21</v>
      </c>
      <c r="F445" t="s">
        <v>18</v>
      </c>
      <c r="G445">
        <v>1466</v>
      </c>
      <c r="H445" s="8">
        <v>68.819999999999993</v>
      </c>
      <c r="I445" s="8">
        <v>66.819999999999993</v>
      </c>
      <c r="J445">
        <v>211</v>
      </c>
      <c r="K445" t="s">
        <v>15</v>
      </c>
      <c r="L445">
        <f t="shared" si="28"/>
        <v>20</v>
      </c>
      <c r="M445" t="str">
        <f t="shared" si="25"/>
        <v>Delayed</v>
      </c>
      <c r="N445" s="9">
        <f t="shared" si="26"/>
        <v>2932</v>
      </c>
      <c r="O445" t="str">
        <f t="shared" si="27"/>
        <v>Sep-2022</v>
      </c>
    </row>
    <row r="446" spans="1:15" x14ac:dyDescent="0.25">
      <c r="A446" t="s">
        <v>471</v>
      </c>
      <c r="B446" t="s">
        <v>29</v>
      </c>
      <c r="C446" s="1">
        <v>44601</v>
      </c>
      <c r="D446" s="1">
        <v>44605</v>
      </c>
      <c r="E446" t="s">
        <v>39</v>
      </c>
      <c r="F446" t="s">
        <v>18</v>
      </c>
      <c r="G446">
        <v>1884</v>
      </c>
      <c r="H446" s="8">
        <v>47.08</v>
      </c>
      <c r="I446" s="8">
        <v>44.31</v>
      </c>
      <c r="J446">
        <v>54</v>
      </c>
      <c r="K446" t="s">
        <v>15</v>
      </c>
      <c r="L446">
        <f t="shared" si="28"/>
        <v>4</v>
      </c>
      <c r="M446" t="str">
        <f t="shared" si="25"/>
        <v>On Time</v>
      </c>
      <c r="N446" s="9">
        <f t="shared" si="26"/>
        <v>5218.6799999999921</v>
      </c>
      <c r="O446" t="str">
        <f t="shared" si="27"/>
        <v>Feb-2022</v>
      </c>
    </row>
    <row r="447" spans="1:15" x14ac:dyDescent="0.25">
      <c r="A447" t="s">
        <v>472</v>
      </c>
      <c r="B447" t="s">
        <v>23</v>
      </c>
      <c r="C447" s="1">
        <v>44673</v>
      </c>
      <c r="D447" s="1">
        <v>44689</v>
      </c>
      <c r="E447" t="s">
        <v>39</v>
      </c>
      <c r="F447" t="s">
        <v>18</v>
      </c>
      <c r="G447">
        <v>295</v>
      </c>
      <c r="H447" s="8">
        <v>60.58</v>
      </c>
      <c r="I447" s="8">
        <v>57.32</v>
      </c>
      <c r="J447">
        <v>31</v>
      </c>
      <c r="K447" t="s">
        <v>15</v>
      </c>
      <c r="L447">
        <f t="shared" si="28"/>
        <v>16</v>
      </c>
      <c r="M447" t="str">
        <f t="shared" si="25"/>
        <v>Delayed</v>
      </c>
      <c r="N447" s="9">
        <f t="shared" si="26"/>
        <v>961.69999999999936</v>
      </c>
      <c r="O447" t="str">
        <f t="shared" si="27"/>
        <v>Apr-2022</v>
      </c>
    </row>
    <row r="448" spans="1:15" x14ac:dyDescent="0.25">
      <c r="A448" t="s">
        <v>473</v>
      </c>
      <c r="B448" t="s">
        <v>20</v>
      </c>
      <c r="C448" s="1">
        <v>45172</v>
      </c>
      <c r="D448" s="1">
        <v>45173</v>
      </c>
      <c r="E448" t="s">
        <v>26</v>
      </c>
      <c r="F448" t="s">
        <v>18</v>
      </c>
      <c r="G448">
        <v>1249</v>
      </c>
      <c r="H448" s="8">
        <v>54.18</v>
      </c>
      <c r="I448" s="8">
        <v>47.29</v>
      </c>
      <c r="J448">
        <v>59</v>
      </c>
      <c r="K448" t="s">
        <v>15</v>
      </c>
      <c r="L448">
        <f t="shared" si="28"/>
        <v>1</v>
      </c>
      <c r="M448" t="str">
        <f t="shared" si="25"/>
        <v>On Time</v>
      </c>
      <c r="N448" s="9">
        <f t="shared" si="26"/>
        <v>8605.61</v>
      </c>
      <c r="O448" t="str">
        <f t="shared" si="27"/>
        <v>Sep-2023</v>
      </c>
    </row>
    <row r="449" spans="1:15" x14ac:dyDescent="0.25">
      <c r="A449" t="s">
        <v>474</v>
      </c>
      <c r="B449" t="s">
        <v>17</v>
      </c>
      <c r="C449" s="1">
        <v>45006</v>
      </c>
      <c r="D449" s="1">
        <v>45025</v>
      </c>
      <c r="E449" t="s">
        <v>26</v>
      </c>
      <c r="F449" t="s">
        <v>18</v>
      </c>
      <c r="G449">
        <v>1112</v>
      </c>
      <c r="H449" s="8">
        <v>39.06</v>
      </c>
      <c r="I449" s="8">
        <v>33.6</v>
      </c>
      <c r="J449">
        <v>184</v>
      </c>
      <c r="K449" t="s">
        <v>27</v>
      </c>
      <c r="L449">
        <f t="shared" si="28"/>
        <v>19</v>
      </c>
      <c r="M449" t="str">
        <f t="shared" si="25"/>
        <v>Delayed</v>
      </c>
      <c r="N449" s="9">
        <f t="shared" si="26"/>
        <v>6071.5200000000013</v>
      </c>
      <c r="O449" t="str">
        <f t="shared" si="27"/>
        <v>Mar-2023</v>
      </c>
    </row>
    <row r="450" spans="1:15" x14ac:dyDescent="0.25">
      <c r="A450" t="s">
        <v>475</v>
      </c>
      <c r="B450" t="s">
        <v>20</v>
      </c>
      <c r="C450" s="1">
        <v>44915</v>
      </c>
      <c r="D450" s="1">
        <v>44920</v>
      </c>
      <c r="E450" t="s">
        <v>13</v>
      </c>
      <c r="F450" t="s">
        <v>18</v>
      </c>
      <c r="G450">
        <v>1550</v>
      </c>
      <c r="H450" s="8">
        <v>100.61</v>
      </c>
      <c r="I450" s="8">
        <v>97.43</v>
      </c>
      <c r="J450">
        <v>66</v>
      </c>
      <c r="K450" t="s">
        <v>15</v>
      </c>
      <c r="L450">
        <f t="shared" si="28"/>
        <v>5</v>
      </c>
      <c r="M450" t="str">
        <f t="shared" si="25"/>
        <v>On Time</v>
      </c>
      <c r="N450" s="9">
        <f t="shared" si="26"/>
        <v>4928.9999999999882</v>
      </c>
      <c r="O450" t="str">
        <f t="shared" si="27"/>
        <v>Dec-2022</v>
      </c>
    </row>
    <row r="451" spans="1:15" x14ac:dyDescent="0.25">
      <c r="A451" t="s">
        <v>476</v>
      </c>
      <c r="B451" t="s">
        <v>17</v>
      </c>
      <c r="C451" s="1">
        <v>44883</v>
      </c>
      <c r="D451" s="1">
        <v>44884</v>
      </c>
      <c r="E451" t="s">
        <v>39</v>
      </c>
      <c r="F451" t="s">
        <v>18</v>
      </c>
      <c r="G451">
        <v>1755</v>
      </c>
      <c r="H451" s="8">
        <v>82.66</v>
      </c>
      <c r="I451" s="8">
        <v>73.67</v>
      </c>
      <c r="J451">
        <v>258</v>
      </c>
      <c r="K451" t="s">
        <v>27</v>
      </c>
      <c r="L451">
        <f t="shared" si="28"/>
        <v>1</v>
      </c>
      <c r="M451" t="str">
        <f t="shared" ref="M451:M514" si="29">IF(L451&gt;7,"Delayed","On Time")</f>
        <v>On Time</v>
      </c>
      <c r="N451" s="9">
        <f t="shared" ref="N451:N514" si="30">(H451-I451)*G451</f>
        <v>15777.449999999992</v>
      </c>
      <c r="O451" t="str">
        <f t="shared" ref="O451:O514" si="31">TEXT(C451, "mmm-yyyy")</f>
        <v>Nov-2022</v>
      </c>
    </row>
    <row r="452" spans="1:15" x14ac:dyDescent="0.25">
      <c r="A452" t="s">
        <v>477</v>
      </c>
      <c r="B452" t="s">
        <v>20</v>
      </c>
      <c r="C452" s="1">
        <v>45008</v>
      </c>
      <c r="D452" s="1">
        <v>45016</v>
      </c>
      <c r="E452" t="s">
        <v>26</v>
      </c>
      <c r="F452" t="s">
        <v>18</v>
      </c>
      <c r="G452">
        <v>808</v>
      </c>
      <c r="H452" s="8">
        <v>24.19</v>
      </c>
      <c r="I452" s="8">
        <v>21.64</v>
      </c>
      <c r="J452">
        <v>39</v>
      </c>
      <c r="K452" t="s">
        <v>15</v>
      </c>
      <c r="L452">
        <f t="shared" si="28"/>
        <v>8</v>
      </c>
      <c r="M452" t="str">
        <f t="shared" si="29"/>
        <v>Delayed</v>
      </c>
      <c r="N452" s="9">
        <f t="shared" si="30"/>
        <v>2060.4000000000005</v>
      </c>
      <c r="O452" t="str">
        <f t="shared" si="31"/>
        <v>Mar-2023</v>
      </c>
    </row>
    <row r="453" spans="1:15" x14ac:dyDescent="0.25">
      <c r="A453" t="s">
        <v>478</v>
      </c>
      <c r="B453" t="s">
        <v>12</v>
      </c>
      <c r="C453" s="1">
        <v>45182</v>
      </c>
      <c r="D453" s="1">
        <v>45188</v>
      </c>
      <c r="E453" t="s">
        <v>26</v>
      </c>
      <c r="F453" t="s">
        <v>33</v>
      </c>
      <c r="G453">
        <v>587</v>
      </c>
      <c r="H453" s="8">
        <v>96.98</v>
      </c>
      <c r="I453" s="8">
        <v>95.35</v>
      </c>
      <c r="J453">
        <v>14</v>
      </c>
      <c r="K453" t="s">
        <v>15</v>
      </c>
      <c r="L453">
        <f t="shared" si="28"/>
        <v>6</v>
      </c>
      <c r="M453" t="str">
        <f t="shared" si="29"/>
        <v>On Time</v>
      </c>
      <c r="N453" s="9">
        <f t="shared" si="30"/>
        <v>956.81000000000563</v>
      </c>
      <c r="O453" t="str">
        <f t="shared" si="31"/>
        <v>Sep-2023</v>
      </c>
    </row>
    <row r="454" spans="1:15" x14ac:dyDescent="0.25">
      <c r="A454" t="s">
        <v>479</v>
      </c>
      <c r="B454" t="s">
        <v>29</v>
      </c>
      <c r="C454" s="1">
        <v>45085</v>
      </c>
      <c r="D454" s="1">
        <v>45088</v>
      </c>
      <c r="E454" t="s">
        <v>21</v>
      </c>
      <c r="F454" t="s">
        <v>18</v>
      </c>
      <c r="G454">
        <v>1940</v>
      </c>
      <c r="H454" s="8">
        <v>58.45</v>
      </c>
      <c r="I454" s="8">
        <v>50.29</v>
      </c>
      <c r="J454">
        <v>54</v>
      </c>
      <c r="K454" t="s">
        <v>15</v>
      </c>
      <c r="L454">
        <f t="shared" si="28"/>
        <v>3</v>
      </c>
      <c r="M454" t="str">
        <f t="shared" si="29"/>
        <v>On Time</v>
      </c>
      <c r="N454" s="9">
        <f t="shared" si="30"/>
        <v>15830.400000000007</v>
      </c>
      <c r="O454" t="str">
        <f t="shared" si="31"/>
        <v>Jun-2023</v>
      </c>
    </row>
    <row r="455" spans="1:15" x14ac:dyDescent="0.25">
      <c r="A455" t="s">
        <v>480</v>
      </c>
      <c r="B455" t="s">
        <v>23</v>
      </c>
      <c r="C455" s="1">
        <v>44680</v>
      </c>
      <c r="D455" s="1">
        <v>44692</v>
      </c>
      <c r="E455" t="s">
        <v>13</v>
      </c>
      <c r="F455" t="s">
        <v>14</v>
      </c>
      <c r="G455">
        <v>1891</v>
      </c>
      <c r="H455" s="8">
        <v>91.87</v>
      </c>
      <c r="I455" s="8">
        <v>80.28</v>
      </c>
      <c r="J455">
        <v>158</v>
      </c>
      <c r="K455" t="s">
        <v>15</v>
      </c>
      <c r="L455">
        <f t="shared" ref="L455:L513" si="32">D455-C455</f>
        <v>12</v>
      </c>
      <c r="M455" t="str">
        <f t="shared" si="29"/>
        <v>Delayed</v>
      </c>
      <c r="N455" s="9">
        <f t="shared" si="30"/>
        <v>21916.690000000006</v>
      </c>
      <c r="O455" t="str">
        <f t="shared" si="31"/>
        <v>Apr-2022</v>
      </c>
    </row>
    <row r="456" spans="1:15" x14ac:dyDescent="0.25">
      <c r="A456" t="s">
        <v>481</v>
      </c>
      <c r="B456" t="s">
        <v>29</v>
      </c>
      <c r="C456" s="1">
        <v>44956</v>
      </c>
      <c r="D456" s="1">
        <v>44973</v>
      </c>
      <c r="E456" t="s">
        <v>24</v>
      </c>
      <c r="F456" t="s">
        <v>18</v>
      </c>
      <c r="G456">
        <v>970</v>
      </c>
      <c r="H456" s="8">
        <v>86.91</v>
      </c>
      <c r="I456" s="8">
        <v>78.44</v>
      </c>
      <c r="J456">
        <v>18</v>
      </c>
      <c r="K456" t="s">
        <v>15</v>
      </c>
      <c r="L456">
        <f t="shared" si="32"/>
        <v>17</v>
      </c>
      <c r="M456" t="str">
        <f t="shared" si="29"/>
        <v>Delayed</v>
      </c>
      <c r="N456" s="9">
        <f t="shared" si="30"/>
        <v>8215.9</v>
      </c>
      <c r="O456" t="str">
        <f t="shared" si="31"/>
        <v>Jan-2023</v>
      </c>
    </row>
    <row r="457" spans="1:15" x14ac:dyDescent="0.25">
      <c r="A457" t="s">
        <v>482</v>
      </c>
      <c r="B457" t="s">
        <v>29</v>
      </c>
      <c r="C457" s="1">
        <v>45152</v>
      </c>
      <c r="D457" s="1">
        <v>45169</v>
      </c>
      <c r="E457" t="s">
        <v>21</v>
      </c>
      <c r="F457" t="s">
        <v>18</v>
      </c>
      <c r="G457">
        <v>457</v>
      </c>
      <c r="H457" s="8">
        <v>52.85</v>
      </c>
      <c r="I457" s="8">
        <v>50.34</v>
      </c>
      <c r="J457">
        <v>16</v>
      </c>
      <c r="K457" t="s">
        <v>15</v>
      </c>
      <c r="L457">
        <f t="shared" si="32"/>
        <v>17</v>
      </c>
      <c r="M457" t="str">
        <f t="shared" si="29"/>
        <v>Delayed</v>
      </c>
      <c r="N457" s="9">
        <f t="shared" si="30"/>
        <v>1147.069999999999</v>
      </c>
      <c r="O457" t="str">
        <f t="shared" si="31"/>
        <v>Aug-2023</v>
      </c>
    </row>
    <row r="458" spans="1:15" x14ac:dyDescent="0.25">
      <c r="A458" t="s">
        <v>483</v>
      </c>
      <c r="B458" t="s">
        <v>23</v>
      </c>
      <c r="C458" s="1">
        <v>44756</v>
      </c>
      <c r="D458" s="1">
        <v>44769</v>
      </c>
      <c r="E458" t="s">
        <v>13</v>
      </c>
      <c r="F458" t="s">
        <v>14</v>
      </c>
      <c r="G458">
        <v>574</v>
      </c>
      <c r="H458" s="8">
        <v>12.38</v>
      </c>
      <c r="I458" s="8">
        <v>11.47</v>
      </c>
      <c r="K458" t="s">
        <v>27</v>
      </c>
      <c r="L458">
        <f t="shared" si="32"/>
        <v>13</v>
      </c>
      <c r="M458" t="str">
        <f t="shared" si="29"/>
        <v>Delayed</v>
      </c>
      <c r="N458" s="9">
        <f t="shared" si="30"/>
        <v>522.34</v>
      </c>
      <c r="O458" t="str">
        <f t="shared" si="31"/>
        <v>Jul-2022</v>
      </c>
    </row>
    <row r="459" spans="1:15" x14ac:dyDescent="0.25">
      <c r="A459" t="s">
        <v>484</v>
      </c>
      <c r="B459" t="s">
        <v>29</v>
      </c>
      <c r="C459" s="1">
        <v>44822</v>
      </c>
      <c r="D459" s="1">
        <v>44824</v>
      </c>
      <c r="E459" t="s">
        <v>13</v>
      </c>
      <c r="F459" t="s">
        <v>18</v>
      </c>
      <c r="G459">
        <v>877</v>
      </c>
      <c r="H459" s="8">
        <v>35.549999999999997</v>
      </c>
      <c r="I459" s="8">
        <v>34.69</v>
      </c>
      <c r="J459">
        <v>24</v>
      </c>
      <c r="K459" t="s">
        <v>15</v>
      </c>
      <c r="L459">
        <f t="shared" si="32"/>
        <v>2</v>
      </c>
      <c r="M459" t="str">
        <f t="shared" si="29"/>
        <v>On Time</v>
      </c>
      <c r="N459" s="9">
        <f t="shared" si="30"/>
        <v>754.21999999999946</v>
      </c>
      <c r="O459" t="str">
        <f t="shared" si="31"/>
        <v>Sep-2022</v>
      </c>
    </row>
    <row r="460" spans="1:15" x14ac:dyDescent="0.25">
      <c r="A460" t="s">
        <v>485</v>
      </c>
      <c r="B460" t="s">
        <v>12</v>
      </c>
      <c r="C460" s="1">
        <v>44607</v>
      </c>
      <c r="D460" s="1">
        <v>44619</v>
      </c>
      <c r="E460" t="s">
        <v>21</v>
      </c>
      <c r="F460" t="s">
        <v>18</v>
      </c>
      <c r="G460">
        <v>1579</v>
      </c>
      <c r="H460" s="8">
        <v>59.04</v>
      </c>
      <c r="I460" s="8">
        <v>50.95</v>
      </c>
      <c r="J460">
        <v>29</v>
      </c>
      <c r="K460" t="s">
        <v>15</v>
      </c>
      <c r="L460">
        <f t="shared" si="32"/>
        <v>12</v>
      </c>
      <c r="M460" t="str">
        <f t="shared" si="29"/>
        <v>Delayed</v>
      </c>
      <c r="N460" s="9">
        <f t="shared" si="30"/>
        <v>12774.109999999993</v>
      </c>
      <c r="O460" t="str">
        <f t="shared" si="31"/>
        <v>Feb-2022</v>
      </c>
    </row>
    <row r="461" spans="1:15" x14ac:dyDescent="0.25">
      <c r="A461" t="s">
        <v>486</v>
      </c>
      <c r="B461" t="s">
        <v>17</v>
      </c>
      <c r="C461" s="1">
        <v>45287</v>
      </c>
      <c r="D461" s="1">
        <v>45288</v>
      </c>
      <c r="E461" t="s">
        <v>26</v>
      </c>
      <c r="F461" t="s">
        <v>18</v>
      </c>
      <c r="G461">
        <v>952</v>
      </c>
      <c r="H461" s="8">
        <v>74.72</v>
      </c>
      <c r="I461" s="8">
        <v>69.73</v>
      </c>
      <c r="K461" t="s">
        <v>15</v>
      </c>
      <c r="L461">
        <f t="shared" si="32"/>
        <v>1</v>
      </c>
      <c r="M461" t="str">
        <f t="shared" si="29"/>
        <v>On Time</v>
      </c>
      <c r="N461" s="9">
        <f t="shared" si="30"/>
        <v>4750.479999999995</v>
      </c>
      <c r="O461" t="str">
        <f t="shared" si="31"/>
        <v>Dec-2023</v>
      </c>
    </row>
    <row r="462" spans="1:15" x14ac:dyDescent="0.25">
      <c r="A462" t="s">
        <v>487</v>
      </c>
      <c r="B462" t="s">
        <v>23</v>
      </c>
      <c r="C462" s="1">
        <v>45008</v>
      </c>
      <c r="D462" s="1">
        <v>45011</v>
      </c>
      <c r="E462" t="s">
        <v>26</v>
      </c>
      <c r="F462" t="s">
        <v>35</v>
      </c>
      <c r="G462">
        <v>1898</v>
      </c>
      <c r="H462" s="8">
        <v>35.53</v>
      </c>
      <c r="I462" s="8">
        <v>33.25</v>
      </c>
      <c r="J462">
        <v>187</v>
      </c>
      <c r="K462" t="s">
        <v>15</v>
      </c>
      <c r="L462">
        <f t="shared" si="32"/>
        <v>3</v>
      </c>
      <c r="M462" t="str">
        <f t="shared" si="29"/>
        <v>On Time</v>
      </c>
      <c r="N462" s="9">
        <f t="shared" si="30"/>
        <v>4327.4400000000023</v>
      </c>
      <c r="O462" t="str">
        <f t="shared" si="31"/>
        <v>Mar-2023</v>
      </c>
    </row>
    <row r="463" spans="1:15" x14ac:dyDescent="0.25">
      <c r="A463" t="s">
        <v>488</v>
      </c>
      <c r="B463" t="s">
        <v>17</v>
      </c>
      <c r="C463" s="1">
        <v>44563</v>
      </c>
      <c r="D463" s="1">
        <v>44567</v>
      </c>
      <c r="E463" t="s">
        <v>24</v>
      </c>
      <c r="F463" t="s">
        <v>18</v>
      </c>
      <c r="G463">
        <v>85</v>
      </c>
      <c r="H463" s="8">
        <v>22.54</v>
      </c>
      <c r="I463" s="8">
        <v>20.68</v>
      </c>
      <c r="J463">
        <v>6</v>
      </c>
      <c r="K463" t="s">
        <v>15</v>
      </c>
      <c r="L463">
        <f t="shared" si="32"/>
        <v>4</v>
      </c>
      <c r="M463" t="str">
        <f t="shared" si="29"/>
        <v>On Time</v>
      </c>
      <c r="N463" s="9">
        <f t="shared" si="30"/>
        <v>158.09999999999997</v>
      </c>
      <c r="O463" t="str">
        <f t="shared" si="31"/>
        <v>Jan-2022</v>
      </c>
    </row>
    <row r="464" spans="1:15" x14ac:dyDescent="0.25">
      <c r="A464" t="s">
        <v>489</v>
      </c>
      <c r="B464" t="s">
        <v>20</v>
      </c>
      <c r="C464" s="1">
        <v>45094</v>
      </c>
      <c r="D464" s="1">
        <v>45105</v>
      </c>
      <c r="E464" t="s">
        <v>24</v>
      </c>
      <c r="F464" t="s">
        <v>35</v>
      </c>
      <c r="G464">
        <v>734</v>
      </c>
      <c r="H464" s="8">
        <v>92.38</v>
      </c>
      <c r="I464" s="8">
        <v>78.92</v>
      </c>
      <c r="J464">
        <v>34</v>
      </c>
      <c r="K464" t="s">
        <v>27</v>
      </c>
      <c r="L464">
        <f t="shared" si="32"/>
        <v>11</v>
      </c>
      <c r="M464" t="str">
        <f t="shared" si="29"/>
        <v>Delayed</v>
      </c>
      <c r="N464" s="9">
        <f t="shared" si="30"/>
        <v>9879.6399999999958</v>
      </c>
      <c r="O464" t="str">
        <f t="shared" si="31"/>
        <v>Jun-2023</v>
      </c>
    </row>
    <row r="465" spans="1:15" x14ac:dyDescent="0.25">
      <c r="A465" t="s">
        <v>490</v>
      </c>
      <c r="B465" t="s">
        <v>12</v>
      </c>
      <c r="C465" s="1">
        <v>45113</v>
      </c>
      <c r="D465" s="1">
        <v>45125</v>
      </c>
      <c r="E465" t="s">
        <v>13</v>
      </c>
      <c r="F465" t="s">
        <v>18</v>
      </c>
      <c r="G465">
        <v>69</v>
      </c>
      <c r="H465" s="8">
        <v>107.47</v>
      </c>
      <c r="I465" s="8">
        <v>105.53</v>
      </c>
      <c r="K465" t="s">
        <v>15</v>
      </c>
      <c r="L465">
        <f t="shared" si="32"/>
        <v>12</v>
      </c>
      <c r="M465" t="str">
        <f t="shared" si="29"/>
        <v>Delayed</v>
      </c>
      <c r="N465" s="9">
        <f t="shared" si="30"/>
        <v>133.85999999999984</v>
      </c>
      <c r="O465" t="str">
        <f t="shared" si="31"/>
        <v>Jul-2023</v>
      </c>
    </row>
    <row r="466" spans="1:15" x14ac:dyDescent="0.25">
      <c r="A466" t="s">
        <v>491</v>
      </c>
      <c r="B466" t="s">
        <v>17</v>
      </c>
      <c r="C466" s="1">
        <v>45265</v>
      </c>
      <c r="D466" s="1">
        <v>45271</v>
      </c>
      <c r="E466" t="s">
        <v>24</v>
      </c>
      <c r="F466" t="s">
        <v>18</v>
      </c>
      <c r="G466">
        <v>370</v>
      </c>
      <c r="H466" s="8">
        <v>63.9</v>
      </c>
      <c r="I466" s="8">
        <v>55.79</v>
      </c>
      <c r="J466">
        <v>59</v>
      </c>
      <c r="K466" t="s">
        <v>15</v>
      </c>
      <c r="L466">
        <f t="shared" si="32"/>
        <v>6</v>
      </c>
      <c r="M466" t="str">
        <f t="shared" si="29"/>
        <v>On Time</v>
      </c>
      <c r="N466" s="9">
        <f t="shared" si="30"/>
        <v>3000.7</v>
      </c>
      <c r="O466" t="str">
        <f t="shared" si="31"/>
        <v>Dec-2023</v>
      </c>
    </row>
    <row r="467" spans="1:15" x14ac:dyDescent="0.25">
      <c r="A467" t="s">
        <v>492</v>
      </c>
      <c r="B467" t="s">
        <v>17</v>
      </c>
      <c r="C467" s="1">
        <v>45248</v>
      </c>
      <c r="D467" s="1">
        <v>45263</v>
      </c>
      <c r="E467" t="s">
        <v>21</v>
      </c>
      <c r="F467" t="s">
        <v>18</v>
      </c>
      <c r="G467">
        <v>1849</v>
      </c>
      <c r="H467" s="8">
        <v>28.25</v>
      </c>
      <c r="I467" s="8">
        <v>27.53</v>
      </c>
      <c r="J467">
        <v>271</v>
      </c>
      <c r="K467" t="s">
        <v>15</v>
      </c>
      <c r="L467">
        <f t="shared" si="32"/>
        <v>15</v>
      </c>
      <c r="M467" t="str">
        <f t="shared" si="29"/>
        <v>Delayed</v>
      </c>
      <c r="N467" s="9">
        <f t="shared" si="30"/>
        <v>1331.2799999999979</v>
      </c>
      <c r="O467" t="str">
        <f t="shared" si="31"/>
        <v>Nov-2023</v>
      </c>
    </row>
    <row r="468" spans="1:15" x14ac:dyDescent="0.25">
      <c r="A468" t="s">
        <v>493</v>
      </c>
      <c r="B468" t="s">
        <v>20</v>
      </c>
      <c r="C468" s="1">
        <v>44934</v>
      </c>
      <c r="D468" s="1">
        <v>44940</v>
      </c>
      <c r="E468" t="s">
        <v>39</v>
      </c>
      <c r="F468" t="s">
        <v>18</v>
      </c>
      <c r="G468">
        <v>449</v>
      </c>
      <c r="H468" s="8">
        <v>12.35</v>
      </c>
      <c r="I468" s="8">
        <v>10.67</v>
      </c>
      <c r="J468">
        <v>29</v>
      </c>
      <c r="K468" t="s">
        <v>15</v>
      </c>
      <c r="L468">
        <f t="shared" si="32"/>
        <v>6</v>
      </c>
      <c r="M468" t="str">
        <f t="shared" si="29"/>
        <v>On Time</v>
      </c>
      <c r="N468" s="9">
        <f t="shared" si="30"/>
        <v>754.31999999999982</v>
      </c>
      <c r="O468" t="str">
        <f t="shared" si="31"/>
        <v>Jan-2023</v>
      </c>
    </row>
    <row r="469" spans="1:15" x14ac:dyDescent="0.25">
      <c r="A469" t="s">
        <v>494</v>
      </c>
      <c r="B469" t="s">
        <v>23</v>
      </c>
      <c r="C469" s="1">
        <v>45003</v>
      </c>
      <c r="D469" s="1">
        <v>45006</v>
      </c>
      <c r="E469" t="s">
        <v>13</v>
      </c>
      <c r="F469" t="s">
        <v>18</v>
      </c>
      <c r="G469">
        <v>703</v>
      </c>
      <c r="H469" s="8">
        <v>98.75</v>
      </c>
      <c r="I469" s="8">
        <v>86.78</v>
      </c>
      <c r="J469">
        <v>59</v>
      </c>
      <c r="K469" t="s">
        <v>15</v>
      </c>
      <c r="L469">
        <f t="shared" si="32"/>
        <v>3</v>
      </c>
      <c r="M469" t="str">
        <f t="shared" si="29"/>
        <v>On Time</v>
      </c>
      <c r="N469" s="9">
        <f t="shared" si="30"/>
        <v>8414.91</v>
      </c>
      <c r="O469" t="str">
        <f t="shared" si="31"/>
        <v>Mar-2023</v>
      </c>
    </row>
    <row r="470" spans="1:15" x14ac:dyDescent="0.25">
      <c r="A470" t="s">
        <v>495</v>
      </c>
      <c r="B470" t="s">
        <v>20</v>
      </c>
      <c r="C470" s="1">
        <v>44633</v>
      </c>
      <c r="D470" s="1">
        <v>44648</v>
      </c>
      <c r="E470" t="s">
        <v>39</v>
      </c>
      <c r="F470" t="s">
        <v>18</v>
      </c>
      <c r="G470">
        <v>1021</v>
      </c>
      <c r="H470" s="8">
        <v>20.8</v>
      </c>
      <c r="I470" s="8">
        <v>18.23</v>
      </c>
      <c r="J470">
        <v>37</v>
      </c>
      <c r="K470" t="s">
        <v>15</v>
      </c>
      <c r="L470">
        <f t="shared" si="32"/>
        <v>15</v>
      </c>
      <c r="M470" t="str">
        <f t="shared" si="29"/>
        <v>Delayed</v>
      </c>
      <c r="N470" s="9">
        <f t="shared" si="30"/>
        <v>2623.9700000000003</v>
      </c>
      <c r="O470" t="str">
        <f t="shared" si="31"/>
        <v>Mar-2022</v>
      </c>
    </row>
    <row r="471" spans="1:15" x14ac:dyDescent="0.25">
      <c r="A471" t="s">
        <v>496</v>
      </c>
      <c r="B471" t="s">
        <v>23</v>
      </c>
      <c r="C471" s="1">
        <v>45242</v>
      </c>
      <c r="D471" s="1">
        <v>45249</v>
      </c>
      <c r="E471" t="s">
        <v>13</v>
      </c>
      <c r="F471" t="s">
        <v>18</v>
      </c>
      <c r="G471">
        <v>1956</v>
      </c>
      <c r="H471" s="8">
        <v>68.69</v>
      </c>
      <c r="I471" s="8">
        <v>65.09</v>
      </c>
      <c r="K471" t="s">
        <v>15</v>
      </c>
      <c r="L471">
        <f t="shared" si="32"/>
        <v>7</v>
      </c>
      <c r="M471" t="str">
        <f t="shared" si="29"/>
        <v>On Time</v>
      </c>
      <c r="N471" s="9">
        <f t="shared" si="30"/>
        <v>7041.5999999999885</v>
      </c>
      <c r="O471" t="str">
        <f t="shared" si="31"/>
        <v>Nov-2023</v>
      </c>
    </row>
    <row r="472" spans="1:15" x14ac:dyDescent="0.25">
      <c r="A472" t="s">
        <v>497</v>
      </c>
      <c r="B472" t="s">
        <v>17</v>
      </c>
      <c r="C472" s="1">
        <v>44900</v>
      </c>
      <c r="D472" s="1">
        <v>44907</v>
      </c>
      <c r="E472" t="s">
        <v>13</v>
      </c>
      <c r="F472" t="s">
        <v>33</v>
      </c>
      <c r="G472">
        <v>520</v>
      </c>
      <c r="H472" s="8">
        <v>36.57</v>
      </c>
      <c r="I472" s="8">
        <v>34.78</v>
      </c>
      <c r="J472">
        <v>67</v>
      </c>
      <c r="K472" t="s">
        <v>27</v>
      </c>
      <c r="L472">
        <f t="shared" si="32"/>
        <v>7</v>
      </c>
      <c r="M472" t="str">
        <f t="shared" si="29"/>
        <v>On Time</v>
      </c>
      <c r="N472" s="9">
        <f t="shared" si="30"/>
        <v>930.7999999999995</v>
      </c>
      <c r="O472" t="str">
        <f t="shared" si="31"/>
        <v>Dec-2022</v>
      </c>
    </row>
    <row r="473" spans="1:15" x14ac:dyDescent="0.25">
      <c r="A473" t="s">
        <v>498</v>
      </c>
      <c r="B473" t="s">
        <v>17</v>
      </c>
      <c r="C473" s="1">
        <v>45200</v>
      </c>
      <c r="D473" s="1">
        <v>45211</v>
      </c>
      <c r="E473" t="s">
        <v>21</v>
      </c>
      <c r="F473" t="s">
        <v>18</v>
      </c>
      <c r="G473">
        <v>1216</v>
      </c>
      <c r="H473" s="8">
        <v>66.16</v>
      </c>
      <c r="I473" s="8">
        <v>63</v>
      </c>
      <c r="J473">
        <v>179</v>
      </c>
      <c r="K473" t="s">
        <v>27</v>
      </c>
      <c r="L473">
        <f t="shared" si="32"/>
        <v>11</v>
      </c>
      <c r="M473" t="str">
        <f t="shared" si="29"/>
        <v>Delayed</v>
      </c>
      <c r="N473" s="9">
        <f t="shared" si="30"/>
        <v>3842.5599999999959</v>
      </c>
      <c r="O473" t="str">
        <f t="shared" si="31"/>
        <v>Oct-2023</v>
      </c>
    </row>
    <row r="474" spans="1:15" x14ac:dyDescent="0.25">
      <c r="A474" t="s">
        <v>499</v>
      </c>
      <c r="B474" t="s">
        <v>17</v>
      </c>
      <c r="C474" s="1">
        <v>45241</v>
      </c>
      <c r="D474" s="1">
        <v>45259</v>
      </c>
      <c r="E474" t="s">
        <v>24</v>
      </c>
      <c r="F474" t="s">
        <v>35</v>
      </c>
      <c r="G474">
        <v>1427</v>
      </c>
      <c r="H474" s="8">
        <v>93.99</v>
      </c>
      <c r="I474" s="8">
        <v>83.6</v>
      </c>
      <c r="J474">
        <v>213</v>
      </c>
      <c r="K474" t="s">
        <v>15</v>
      </c>
      <c r="L474">
        <f t="shared" si="32"/>
        <v>18</v>
      </c>
      <c r="M474" t="str">
        <f t="shared" si="29"/>
        <v>Delayed</v>
      </c>
      <c r="N474" s="9">
        <f t="shared" si="30"/>
        <v>14826.53</v>
      </c>
      <c r="O474" t="str">
        <f t="shared" si="31"/>
        <v>Nov-2023</v>
      </c>
    </row>
    <row r="475" spans="1:15" x14ac:dyDescent="0.25">
      <c r="A475" t="s">
        <v>500</v>
      </c>
      <c r="B475" t="s">
        <v>29</v>
      </c>
      <c r="C475" s="1">
        <v>44689</v>
      </c>
      <c r="D475" s="1">
        <v>44691</v>
      </c>
      <c r="E475" t="s">
        <v>39</v>
      </c>
      <c r="F475" t="s">
        <v>18</v>
      </c>
      <c r="G475">
        <v>883</v>
      </c>
      <c r="H475" s="8">
        <v>29.15</v>
      </c>
      <c r="I475" s="8">
        <v>25.75</v>
      </c>
      <c r="J475">
        <v>14</v>
      </c>
      <c r="K475" t="s">
        <v>15</v>
      </c>
      <c r="L475">
        <f t="shared" si="32"/>
        <v>2</v>
      </c>
      <c r="M475" t="str">
        <f t="shared" si="29"/>
        <v>On Time</v>
      </c>
      <c r="N475" s="9">
        <f t="shared" si="30"/>
        <v>3002.1999999999989</v>
      </c>
      <c r="O475" t="str">
        <f t="shared" si="31"/>
        <v>May-2022</v>
      </c>
    </row>
    <row r="476" spans="1:15" x14ac:dyDescent="0.25">
      <c r="A476" t="s">
        <v>501</v>
      </c>
      <c r="B476" t="s">
        <v>17</v>
      </c>
      <c r="C476" s="1">
        <v>44869</v>
      </c>
      <c r="D476" s="1">
        <v>44876</v>
      </c>
      <c r="E476" t="s">
        <v>24</v>
      </c>
      <c r="F476" t="s">
        <v>33</v>
      </c>
      <c r="G476">
        <v>1873</v>
      </c>
      <c r="H476" s="8">
        <v>11.54</v>
      </c>
      <c r="I476" s="8">
        <v>9.89</v>
      </c>
      <c r="J476">
        <v>284</v>
      </c>
      <c r="K476" t="s">
        <v>27</v>
      </c>
      <c r="L476">
        <f t="shared" si="32"/>
        <v>7</v>
      </c>
      <c r="M476" t="str">
        <f t="shared" si="29"/>
        <v>On Time</v>
      </c>
      <c r="N476" s="9">
        <f t="shared" si="30"/>
        <v>3090.4499999999975</v>
      </c>
      <c r="O476" t="str">
        <f t="shared" si="31"/>
        <v>Nov-2022</v>
      </c>
    </row>
    <row r="477" spans="1:15" x14ac:dyDescent="0.25">
      <c r="A477" t="s">
        <v>502</v>
      </c>
      <c r="B477" t="s">
        <v>29</v>
      </c>
      <c r="C477" s="1">
        <v>45081</v>
      </c>
      <c r="D477" s="1">
        <v>45083</v>
      </c>
      <c r="E477" t="s">
        <v>13</v>
      </c>
      <c r="F477" t="s">
        <v>18</v>
      </c>
      <c r="G477">
        <v>776</v>
      </c>
      <c r="H477" s="8">
        <v>24.22</v>
      </c>
      <c r="I477" s="8">
        <v>22.53</v>
      </c>
      <c r="J477">
        <v>27</v>
      </c>
      <c r="K477" t="s">
        <v>15</v>
      </c>
      <c r="L477">
        <f t="shared" si="32"/>
        <v>2</v>
      </c>
      <c r="M477" t="str">
        <f t="shared" si="29"/>
        <v>On Time</v>
      </c>
      <c r="N477" s="9">
        <f t="shared" si="30"/>
        <v>1311.4399999999982</v>
      </c>
      <c r="O477" t="str">
        <f t="shared" si="31"/>
        <v>Jun-2023</v>
      </c>
    </row>
    <row r="478" spans="1:15" x14ac:dyDescent="0.25">
      <c r="A478" t="s">
        <v>503</v>
      </c>
      <c r="B478" t="s">
        <v>17</v>
      </c>
      <c r="C478" s="1">
        <v>44878</v>
      </c>
      <c r="D478" s="1">
        <v>44889</v>
      </c>
      <c r="E478" t="s">
        <v>39</v>
      </c>
      <c r="F478" t="s">
        <v>18</v>
      </c>
      <c r="G478">
        <v>903</v>
      </c>
      <c r="H478" s="8">
        <v>95.55</v>
      </c>
      <c r="I478" s="8">
        <v>92.45</v>
      </c>
      <c r="J478">
        <v>149</v>
      </c>
      <c r="K478" t="s">
        <v>27</v>
      </c>
      <c r="L478">
        <f t="shared" si="32"/>
        <v>11</v>
      </c>
      <c r="M478" t="str">
        <f t="shared" si="29"/>
        <v>Delayed</v>
      </c>
      <c r="N478" s="9">
        <f t="shared" si="30"/>
        <v>2799.2999999999947</v>
      </c>
      <c r="O478" t="str">
        <f t="shared" si="31"/>
        <v>Nov-2022</v>
      </c>
    </row>
    <row r="479" spans="1:15" x14ac:dyDescent="0.25">
      <c r="A479" t="s">
        <v>504</v>
      </c>
      <c r="B479" t="s">
        <v>29</v>
      </c>
      <c r="C479" s="1">
        <v>45244</v>
      </c>
      <c r="D479" s="1">
        <v>45256</v>
      </c>
      <c r="E479" t="s">
        <v>39</v>
      </c>
      <c r="F479" t="s">
        <v>18</v>
      </c>
      <c r="G479">
        <v>100</v>
      </c>
      <c r="H479" s="8">
        <v>98.4</v>
      </c>
      <c r="I479" s="8">
        <v>85.76</v>
      </c>
      <c r="J479">
        <v>3</v>
      </c>
      <c r="K479" t="s">
        <v>15</v>
      </c>
      <c r="L479">
        <f t="shared" si="32"/>
        <v>12</v>
      </c>
      <c r="M479" t="str">
        <f t="shared" si="29"/>
        <v>Delayed</v>
      </c>
      <c r="N479" s="9">
        <f t="shared" si="30"/>
        <v>1264</v>
      </c>
      <c r="O479" t="str">
        <f t="shared" si="31"/>
        <v>Nov-2023</v>
      </c>
    </row>
    <row r="480" spans="1:15" x14ac:dyDescent="0.25">
      <c r="A480" t="s">
        <v>505</v>
      </c>
      <c r="B480" t="s">
        <v>29</v>
      </c>
      <c r="C480" s="1">
        <v>44980</v>
      </c>
      <c r="D480" s="1">
        <v>44993</v>
      </c>
      <c r="E480" t="s">
        <v>13</v>
      </c>
      <c r="F480" t="s">
        <v>18</v>
      </c>
      <c r="G480">
        <v>1738</v>
      </c>
      <c r="H480" s="8">
        <v>67.91</v>
      </c>
      <c r="I480" s="8">
        <v>61.15</v>
      </c>
      <c r="K480" t="s">
        <v>15</v>
      </c>
      <c r="L480">
        <f t="shared" si="32"/>
        <v>13</v>
      </c>
      <c r="M480" t="str">
        <f t="shared" si="29"/>
        <v>Delayed</v>
      </c>
      <c r="N480" s="9">
        <f t="shared" si="30"/>
        <v>11748.879999999997</v>
      </c>
      <c r="O480" t="str">
        <f t="shared" si="31"/>
        <v>Feb-2023</v>
      </c>
    </row>
    <row r="481" spans="1:15" x14ac:dyDescent="0.25">
      <c r="A481" t="s">
        <v>506</v>
      </c>
      <c r="B481" t="s">
        <v>17</v>
      </c>
      <c r="C481" s="1">
        <v>44896</v>
      </c>
      <c r="D481" s="1">
        <v>44909</v>
      </c>
      <c r="E481" t="s">
        <v>24</v>
      </c>
      <c r="F481" t="s">
        <v>18</v>
      </c>
      <c r="G481">
        <v>1771</v>
      </c>
      <c r="H481" s="8">
        <v>67.569999999999993</v>
      </c>
      <c r="I481" s="8">
        <v>61.48</v>
      </c>
      <c r="J481">
        <v>280</v>
      </c>
      <c r="K481" t="s">
        <v>27</v>
      </c>
      <c r="L481">
        <f t="shared" si="32"/>
        <v>13</v>
      </c>
      <c r="M481" t="str">
        <f t="shared" si="29"/>
        <v>Delayed</v>
      </c>
      <c r="N481" s="9">
        <f t="shared" si="30"/>
        <v>10785.389999999994</v>
      </c>
      <c r="O481" t="str">
        <f t="shared" si="31"/>
        <v>Dec-2022</v>
      </c>
    </row>
    <row r="482" spans="1:15" x14ac:dyDescent="0.25">
      <c r="A482" t="s">
        <v>507</v>
      </c>
      <c r="B482" t="s">
        <v>29</v>
      </c>
      <c r="C482" s="1">
        <v>44974</v>
      </c>
      <c r="D482" s="1">
        <v>44980</v>
      </c>
      <c r="E482" t="s">
        <v>39</v>
      </c>
      <c r="F482" t="s">
        <v>18</v>
      </c>
      <c r="G482">
        <v>624</v>
      </c>
      <c r="H482" s="8">
        <v>74.39</v>
      </c>
      <c r="I482" s="8">
        <v>66.3</v>
      </c>
      <c r="J482">
        <v>18</v>
      </c>
      <c r="K482" t="s">
        <v>27</v>
      </c>
      <c r="L482">
        <f t="shared" si="32"/>
        <v>6</v>
      </c>
      <c r="M482" t="str">
        <f t="shared" si="29"/>
        <v>On Time</v>
      </c>
      <c r="N482" s="9">
        <f t="shared" si="30"/>
        <v>5048.1600000000017</v>
      </c>
      <c r="O482" t="str">
        <f t="shared" si="31"/>
        <v>Feb-2023</v>
      </c>
    </row>
    <row r="483" spans="1:15" x14ac:dyDescent="0.25">
      <c r="A483" t="s">
        <v>508</v>
      </c>
      <c r="B483" t="s">
        <v>12</v>
      </c>
      <c r="C483" s="1">
        <v>45275</v>
      </c>
      <c r="D483" s="1">
        <v>45291</v>
      </c>
      <c r="E483" t="s">
        <v>24</v>
      </c>
      <c r="F483" t="s">
        <v>33</v>
      </c>
      <c r="G483">
        <v>1263</v>
      </c>
      <c r="H483" s="8">
        <v>28.75</v>
      </c>
      <c r="I483" s="8">
        <v>27.1</v>
      </c>
      <c r="J483">
        <v>26</v>
      </c>
      <c r="K483" t="s">
        <v>15</v>
      </c>
      <c r="L483">
        <f t="shared" si="32"/>
        <v>16</v>
      </c>
      <c r="M483" t="str">
        <f t="shared" si="29"/>
        <v>Delayed</v>
      </c>
      <c r="N483" s="9">
        <f t="shared" si="30"/>
        <v>2083.949999999998</v>
      </c>
      <c r="O483" t="str">
        <f t="shared" si="31"/>
        <v>Dec-2023</v>
      </c>
    </row>
    <row r="484" spans="1:15" x14ac:dyDescent="0.25">
      <c r="A484" t="s">
        <v>509</v>
      </c>
      <c r="B484" t="s">
        <v>20</v>
      </c>
      <c r="C484" s="1">
        <v>44864</v>
      </c>
      <c r="D484" s="1">
        <v>44881</v>
      </c>
      <c r="E484" t="s">
        <v>39</v>
      </c>
      <c r="F484" t="s">
        <v>14</v>
      </c>
      <c r="G484">
        <v>1198</v>
      </c>
      <c r="H484" s="8">
        <v>96.45</v>
      </c>
      <c r="I484" s="8">
        <v>90.09</v>
      </c>
      <c r="K484" t="s">
        <v>15</v>
      </c>
      <c r="L484">
        <f t="shared" si="32"/>
        <v>17</v>
      </c>
      <c r="M484" t="str">
        <f t="shared" si="29"/>
        <v>Delayed</v>
      </c>
      <c r="N484" s="9">
        <f t="shared" si="30"/>
        <v>7619.28</v>
      </c>
      <c r="O484" t="str">
        <f t="shared" si="31"/>
        <v>Oct-2022</v>
      </c>
    </row>
    <row r="485" spans="1:15" x14ac:dyDescent="0.25">
      <c r="A485" t="s">
        <v>510</v>
      </c>
      <c r="B485" t="s">
        <v>29</v>
      </c>
      <c r="C485" s="1">
        <v>45129</v>
      </c>
      <c r="D485" s="1">
        <v>45132</v>
      </c>
      <c r="E485" t="s">
        <v>26</v>
      </c>
      <c r="F485" t="s">
        <v>18</v>
      </c>
      <c r="G485">
        <v>199</v>
      </c>
      <c r="H485" s="8">
        <v>51.98</v>
      </c>
      <c r="I485" s="8">
        <v>45.64</v>
      </c>
      <c r="K485" t="s">
        <v>27</v>
      </c>
      <c r="L485">
        <f t="shared" si="32"/>
        <v>3</v>
      </c>
      <c r="M485" t="str">
        <f t="shared" si="29"/>
        <v>On Time</v>
      </c>
      <c r="N485" s="9">
        <f t="shared" si="30"/>
        <v>1261.6599999999992</v>
      </c>
      <c r="O485" t="str">
        <f t="shared" si="31"/>
        <v>Jul-2023</v>
      </c>
    </row>
    <row r="486" spans="1:15" x14ac:dyDescent="0.25">
      <c r="A486" t="s">
        <v>511</v>
      </c>
      <c r="B486" t="s">
        <v>29</v>
      </c>
      <c r="C486" s="1">
        <v>44692</v>
      </c>
      <c r="D486" s="1">
        <v>44695</v>
      </c>
      <c r="E486" t="s">
        <v>21</v>
      </c>
      <c r="F486" t="s">
        <v>35</v>
      </c>
      <c r="G486">
        <v>363</v>
      </c>
      <c r="H486" s="8">
        <v>45.37</v>
      </c>
      <c r="I486" s="8">
        <v>38.729999999999997</v>
      </c>
      <c r="K486" t="s">
        <v>15</v>
      </c>
      <c r="L486">
        <f t="shared" si="32"/>
        <v>3</v>
      </c>
      <c r="M486" t="str">
        <f t="shared" si="29"/>
        <v>On Time</v>
      </c>
      <c r="N486" s="9">
        <f t="shared" si="30"/>
        <v>2410.3200000000002</v>
      </c>
      <c r="O486" t="str">
        <f t="shared" si="31"/>
        <v>May-2022</v>
      </c>
    </row>
    <row r="487" spans="1:15" x14ac:dyDescent="0.25">
      <c r="A487" t="s">
        <v>512</v>
      </c>
      <c r="B487" t="s">
        <v>12</v>
      </c>
      <c r="C487" s="1">
        <v>44758</v>
      </c>
      <c r="D487" s="1">
        <v>44764</v>
      </c>
      <c r="E487" t="s">
        <v>13</v>
      </c>
      <c r="F487" t="s">
        <v>18</v>
      </c>
      <c r="G487">
        <v>619</v>
      </c>
      <c r="H487" s="8">
        <v>58.4</v>
      </c>
      <c r="I487" s="8">
        <v>51.04</v>
      </c>
      <c r="K487" t="s">
        <v>15</v>
      </c>
      <c r="L487">
        <f t="shared" si="32"/>
        <v>6</v>
      </c>
      <c r="M487" t="str">
        <f t="shared" si="29"/>
        <v>On Time</v>
      </c>
      <c r="N487" s="9">
        <f t="shared" si="30"/>
        <v>4555.8399999999992</v>
      </c>
      <c r="O487" t="str">
        <f t="shared" si="31"/>
        <v>Jul-2022</v>
      </c>
    </row>
    <row r="488" spans="1:15" x14ac:dyDescent="0.25">
      <c r="A488" t="s">
        <v>513</v>
      </c>
      <c r="B488" t="s">
        <v>12</v>
      </c>
      <c r="C488" s="1">
        <v>44992</v>
      </c>
      <c r="D488" s="1">
        <v>45003</v>
      </c>
      <c r="E488" t="s">
        <v>21</v>
      </c>
      <c r="F488" t="s">
        <v>18</v>
      </c>
      <c r="G488">
        <v>1415</v>
      </c>
      <c r="H488" s="8">
        <v>15.22</v>
      </c>
      <c r="I488" s="8">
        <v>13.56</v>
      </c>
      <c r="J488">
        <v>30</v>
      </c>
      <c r="K488" t="s">
        <v>15</v>
      </c>
      <c r="L488">
        <f t="shared" si="32"/>
        <v>11</v>
      </c>
      <c r="M488" t="str">
        <f t="shared" si="29"/>
        <v>Delayed</v>
      </c>
      <c r="N488" s="9">
        <f t="shared" si="30"/>
        <v>2348.9</v>
      </c>
      <c r="O488" t="str">
        <f t="shared" si="31"/>
        <v>Mar-2023</v>
      </c>
    </row>
    <row r="489" spans="1:15" x14ac:dyDescent="0.25">
      <c r="A489" t="s">
        <v>514</v>
      </c>
      <c r="B489" t="s">
        <v>23</v>
      </c>
      <c r="C489" s="1">
        <v>45242</v>
      </c>
      <c r="D489" s="1">
        <v>45253</v>
      </c>
      <c r="E489" t="s">
        <v>24</v>
      </c>
      <c r="F489" t="s">
        <v>18</v>
      </c>
      <c r="G489">
        <v>354</v>
      </c>
      <c r="H489" s="8">
        <v>27.71</v>
      </c>
      <c r="I489" s="8">
        <v>23.87</v>
      </c>
      <c r="J489">
        <v>39</v>
      </c>
      <c r="K489" t="s">
        <v>27</v>
      </c>
      <c r="L489">
        <f t="shared" si="32"/>
        <v>11</v>
      </c>
      <c r="M489" t="str">
        <f t="shared" si="29"/>
        <v>Delayed</v>
      </c>
      <c r="N489" s="9">
        <f t="shared" si="30"/>
        <v>1359.36</v>
      </c>
      <c r="O489" t="str">
        <f t="shared" si="31"/>
        <v>Nov-2023</v>
      </c>
    </row>
    <row r="490" spans="1:15" x14ac:dyDescent="0.25">
      <c r="A490" t="s">
        <v>515</v>
      </c>
      <c r="B490" t="s">
        <v>20</v>
      </c>
      <c r="C490" s="1">
        <v>44950</v>
      </c>
      <c r="D490" s="1">
        <v>44960</v>
      </c>
      <c r="E490" t="s">
        <v>21</v>
      </c>
      <c r="F490" t="s">
        <v>18</v>
      </c>
      <c r="G490">
        <v>1765</v>
      </c>
      <c r="H490" s="8">
        <v>81.010000000000005</v>
      </c>
      <c r="I490" s="8">
        <v>78.430000000000007</v>
      </c>
      <c r="J490">
        <v>78</v>
      </c>
      <c r="K490" t="s">
        <v>15</v>
      </c>
      <c r="L490">
        <f t="shared" si="32"/>
        <v>10</v>
      </c>
      <c r="M490" t="str">
        <f t="shared" si="29"/>
        <v>Delayed</v>
      </c>
      <c r="N490" s="9">
        <f t="shared" si="30"/>
        <v>4553.6999999999971</v>
      </c>
      <c r="O490" t="str">
        <f t="shared" si="31"/>
        <v>Jan-2023</v>
      </c>
    </row>
    <row r="491" spans="1:15" x14ac:dyDescent="0.25">
      <c r="A491" t="s">
        <v>516</v>
      </c>
      <c r="B491" t="s">
        <v>23</v>
      </c>
      <c r="C491" s="1">
        <v>45255</v>
      </c>
      <c r="D491" s="1">
        <v>45269</v>
      </c>
      <c r="E491" t="s">
        <v>21</v>
      </c>
      <c r="F491" t="s">
        <v>18</v>
      </c>
      <c r="G491">
        <v>731</v>
      </c>
      <c r="H491" s="8">
        <v>19.37</v>
      </c>
      <c r="I491" s="8">
        <v>17.3</v>
      </c>
      <c r="J491">
        <v>69</v>
      </c>
      <c r="K491" t="s">
        <v>27</v>
      </c>
      <c r="L491">
        <f t="shared" si="32"/>
        <v>14</v>
      </c>
      <c r="M491" t="str">
        <f t="shared" si="29"/>
        <v>Delayed</v>
      </c>
      <c r="N491" s="9">
        <f t="shared" si="30"/>
        <v>1513.1700000000003</v>
      </c>
      <c r="O491" t="str">
        <f t="shared" si="31"/>
        <v>Nov-2023</v>
      </c>
    </row>
    <row r="492" spans="1:15" x14ac:dyDescent="0.25">
      <c r="A492" t="s">
        <v>517</v>
      </c>
      <c r="B492" t="s">
        <v>29</v>
      </c>
      <c r="C492" s="1">
        <v>44740</v>
      </c>
      <c r="D492" s="1">
        <v>44755</v>
      </c>
      <c r="E492" t="s">
        <v>21</v>
      </c>
      <c r="F492" t="s">
        <v>18</v>
      </c>
      <c r="G492">
        <v>887</v>
      </c>
      <c r="H492" s="8">
        <v>65.89</v>
      </c>
      <c r="I492" s="8">
        <v>59.67</v>
      </c>
      <c r="J492">
        <v>29</v>
      </c>
      <c r="K492" t="s">
        <v>15</v>
      </c>
      <c r="L492">
        <f t="shared" si="32"/>
        <v>15</v>
      </c>
      <c r="M492" t="str">
        <f t="shared" si="29"/>
        <v>Delayed</v>
      </c>
      <c r="N492" s="9">
        <f t="shared" si="30"/>
        <v>5517.1399999999994</v>
      </c>
      <c r="O492" t="str">
        <f t="shared" si="31"/>
        <v>Jun-2022</v>
      </c>
    </row>
    <row r="493" spans="1:15" x14ac:dyDescent="0.25">
      <c r="A493" t="s">
        <v>518</v>
      </c>
      <c r="B493" t="s">
        <v>12</v>
      </c>
      <c r="C493" s="1">
        <v>45192</v>
      </c>
      <c r="D493" s="1">
        <v>45194</v>
      </c>
      <c r="E493" t="s">
        <v>21</v>
      </c>
      <c r="F493" t="s">
        <v>18</v>
      </c>
      <c r="G493">
        <v>1856</v>
      </c>
      <c r="H493" s="8">
        <v>35.29</v>
      </c>
      <c r="I493" s="8">
        <v>32.409999999999997</v>
      </c>
      <c r="J493">
        <v>26</v>
      </c>
      <c r="K493" t="s">
        <v>15</v>
      </c>
      <c r="L493">
        <f t="shared" si="32"/>
        <v>2</v>
      </c>
      <c r="M493" t="str">
        <f t="shared" si="29"/>
        <v>On Time</v>
      </c>
      <c r="N493" s="9">
        <f t="shared" si="30"/>
        <v>5345.2800000000043</v>
      </c>
      <c r="O493" t="str">
        <f t="shared" si="31"/>
        <v>Sep-2023</v>
      </c>
    </row>
    <row r="494" spans="1:15" x14ac:dyDescent="0.25">
      <c r="A494" t="s">
        <v>519</v>
      </c>
      <c r="B494" t="s">
        <v>29</v>
      </c>
      <c r="C494" s="1">
        <v>45144</v>
      </c>
      <c r="D494" s="1">
        <v>45156</v>
      </c>
      <c r="E494" t="s">
        <v>13</v>
      </c>
      <c r="F494" t="s">
        <v>18</v>
      </c>
      <c r="G494">
        <v>1127</v>
      </c>
      <c r="H494" s="8">
        <v>49.32</v>
      </c>
      <c r="I494" s="8">
        <v>46.49</v>
      </c>
      <c r="J494">
        <v>30</v>
      </c>
      <c r="K494" t="s">
        <v>15</v>
      </c>
      <c r="L494">
        <f t="shared" si="32"/>
        <v>12</v>
      </c>
      <c r="M494" t="str">
        <f t="shared" si="29"/>
        <v>Delayed</v>
      </c>
      <c r="N494" s="9">
        <f t="shared" si="30"/>
        <v>3189.409999999998</v>
      </c>
      <c r="O494" t="str">
        <f t="shared" si="31"/>
        <v>Aug-2023</v>
      </c>
    </row>
    <row r="495" spans="1:15" x14ac:dyDescent="0.25">
      <c r="A495" t="s">
        <v>520</v>
      </c>
      <c r="B495" t="s">
        <v>17</v>
      </c>
      <c r="C495" s="1">
        <v>44870</v>
      </c>
      <c r="D495" s="1">
        <v>44884</v>
      </c>
      <c r="E495" t="s">
        <v>26</v>
      </c>
      <c r="F495" t="s">
        <v>18</v>
      </c>
      <c r="G495">
        <v>1052</v>
      </c>
      <c r="H495" s="8">
        <v>37.78</v>
      </c>
      <c r="I495" s="8">
        <v>32.6</v>
      </c>
      <c r="J495">
        <v>162</v>
      </c>
      <c r="K495" t="s">
        <v>15</v>
      </c>
      <c r="L495">
        <f t="shared" si="32"/>
        <v>14</v>
      </c>
      <c r="M495" t="str">
        <f t="shared" si="29"/>
        <v>Delayed</v>
      </c>
      <c r="N495" s="9">
        <f t="shared" si="30"/>
        <v>5449.36</v>
      </c>
      <c r="O495" t="str">
        <f t="shared" si="31"/>
        <v>Nov-2022</v>
      </c>
    </row>
    <row r="496" spans="1:15" x14ac:dyDescent="0.25">
      <c r="A496" t="s">
        <v>521</v>
      </c>
      <c r="B496" t="s">
        <v>20</v>
      </c>
      <c r="C496" s="1">
        <v>44977</v>
      </c>
      <c r="D496" s="1">
        <v>44979</v>
      </c>
      <c r="E496" t="s">
        <v>26</v>
      </c>
      <c r="F496" t="s">
        <v>18</v>
      </c>
      <c r="G496">
        <v>493</v>
      </c>
      <c r="H496" s="8">
        <v>44.74</v>
      </c>
      <c r="I496" s="8">
        <v>41.44</v>
      </c>
      <c r="J496">
        <v>24</v>
      </c>
      <c r="K496" t="s">
        <v>27</v>
      </c>
      <c r="L496">
        <f t="shared" si="32"/>
        <v>2</v>
      </c>
      <c r="M496" t="str">
        <f t="shared" si="29"/>
        <v>On Time</v>
      </c>
      <c r="N496" s="9">
        <f t="shared" si="30"/>
        <v>1626.9000000000021</v>
      </c>
      <c r="O496" t="str">
        <f t="shared" si="31"/>
        <v>Feb-2023</v>
      </c>
    </row>
    <row r="497" spans="1:15" x14ac:dyDescent="0.25">
      <c r="A497" t="s">
        <v>522</v>
      </c>
      <c r="B497" t="s">
        <v>17</v>
      </c>
      <c r="C497" s="1">
        <v>45123</v>
      </c>
      <c r="D497" s="1">
        <v>45136</v>
      </c>
      <c r="E497" t="s">
        <v>21</v>
      </c>
      <c r="F497" t="s">
        <v>33</v>
      </c>
      <c r="G497">
        <v>662</v>
      </c>
      <c r="H497" s="8">
        <v>81.44</v>
      </c>
      <c r="I497" s="8">
        <v>71.33</v>
      </c>
      <c r="J497">
        <v>87</v>
      </c>
      <c r="K497" t="s">
        <v>15</v>
      </c>
      <c r="L497">
        <f t="shared" si="32"/>
        <v>13</v>
      </c>
      <c r="M497" t="str">
        <f t="shared" si="29"/>
        <v>Delayed</v>
      </c>
      <c r="N497" s="9">
        <f t="shared" si="30"/>
        <v>6692.82</v>
      </c>
      <c r="O497" t="str">
        <f t="shared" si="31"/>
        <v>Jul-2023</v>
      </c>
    </row>
    <row r="498" spans="1:15" x14ac:dyDescent="0.25">
      <c r="A498" t="s">
        <v>523</v>
      </c>
      <c r="B498" t="s">
        <v>12</v>
      </c>
      <c r="C498" s="1">
        <v>44562</v>
      </c>
      <c r="D498" s="1">
        <v>44568</v>
      </c>
      <c r="E498" t="s">
        <v>26</v>
      </c>
      <c r="F498" t="s">
        <v>18</v>
      </c>
      <c r="G498">
        <v>1042</v>
      </c>
      <c r="H498" s="8">
        <v>36.74</v>
      </c>
      <c r="I498" s="8">
        <v>35.78</v>
      </c>
      <c r="J498">
        <v>33</v>
      </c>
      <c r="K498" t="s">
        <v>15</v>
      </c>
      <c r="L498">
        <f t="shared" si="32"/>
        <v>6</v>
      </c>
      <c r="M498" t="str">
        <f t="shared" si="29"/>
        <v>On Time</v>
      </c>
      <c r="N498" s="9">
        <f t="shared" si="30"/>
        <v>1000.3200000000008</v>
      </c>
      <c r="O498" t="str">
        <f t="shared" si="31"/>
        <v>Jan-2022</v>
      </c>
    </row>
    <row r="499" spans="1:15" x14ac:dyDescent="0.25">
      <c r="A499" t="s">
        <v>524</v>
      </c>
      <c r="B499" t="s">
        <v>12</v>
      </c>
      <c r="C499" s="1">
        <v>44855</v>
      </c>
      <c r="D499" s="1">
        <v>44875</v>
      </c>
      <c r="E499" t="s">
        <v>13</v>
      </c>
      <c r="F499" t="s">
        <v>18</v>
      </c>
      <c r="G499">
        <v>1126</v>
      </c>
      <c r="H499" s="8">
        <v>55.22</v>
      </c>
      <c r="I499" s="8">
        <v>50.38</v>
      </c>
      <c r="K499" t="s">
        <v>15</v>
      </c>
      <c r="L499">
        <f t="shared" si="32"/>
        <v>20</v>
      </c>
      <c r="M499" t="str">
        <f t="shared" si="29"/>
        <v>Delayed</v>
      </c>
      <c r="N499" s="9">
        <f t="shared" si="30"/>
        <v>5449.8399999999956</v>
      </c>
      <c r="O499" t="str">
        <f t="shared" si="31"/>
        <v>Oct-2022</v>
      </c>
    </row>
    <row r="500" spans="1:15" x14ac:dyDescent="0.25">
      <c r="A500" t="s">
        <v>525</v>
      </c>
      <c r="B500" t="s">
        <v>20</v>
      </c>
      <c r="C500" s="1">
        <v>44777</v>
      </c>
      <c r="D500" s="1">
        <v>44792</v>
      </c>
      <c r="E500" t="s">
        <v>21</v>
      </c>
      <c r="F500" t="s">
        <v>18</v>
      </c>
      <c r="G500">
        <v>1645</v>
      </c>
      <c r="H500" s="8">
        <v>72.17</v>
      </c>
      <c r="I500" s="8">
        <v>64</v>
      </c>
      <c r="J500">
        <v>79</v>
      </c>
      <c r="K500" t="s">
        <v>15</v>
      </c>
      <c r="L500">
        <f t="shared" si="32"/>
        <v>15</v>
      </c>
      <c r="M500" t="str">
        <f t="shared" si="29"/>
        <v>Delayed</v>
      </c>
      <c r="N500" s="9">
        <f t="shared" si="30"/>
        <v>13439.650000000003</v>
      </c>
      <c r="O500" t="str">
        <f t="shared" si="31"/>
        <v>Aug-2022</v>
      </c>
    </row>
    <row r="501" spans="1:15" x14ac:dyDescent="0.25">
      <c r="A501" t="s">
        <v>526</v>
      </c>
      <c r="B501" t="s">
        <v>23</v>
      </c>
      <c r="C501" s="1">
        <v>45002</v>
      </c>
      <c r="D501" s="1">
        <v>45005</v>
      </c>
      <c r="E501" t="s">
        <v>24</v>
      </c>
      <c r="F501" t="s">
        <v>18</v>
      </c>
      <c r="G501">
        <v>1053</v>
      </c>
      <c r="H501" s="8">
        <v>100.92</v>
      </c>
      <c r="I501" s="8">
        <v>92.35</v>
      </c>
      <c r="J501">
        <v>104</v>
      </c>
      <c r="K501" t="s">
        <v>15</v>
      </c>
      <c r="L501">
        <f t="shared" si="32"/>
        <v>3</v>
      </c>
      <c r="M501" t="str">
        <f t="shared" si="29"/>
        <v>On Time</v>
      </c>
      <c r="N501" s="9">
        <f t="shared" si="30"/>
        <v>9024.2100000000082</v>
      </c>
      <c r="O501" t="str">
        <f t="shared" si="31"/>
        <v>Mar-2023</v>
      </c>
    </row>
    <row r="502" spans="1:15" x14ac:dyDescent="0.25">
      <c r="A502" t="s">
        <v>527</v>
      </c>
      <c r="B502" t="s">
        <v>29</v>
      </c>
      <c r="C502" s="1">
        <v>45155</v>
      </c>
      <c r="D502" s="1">
        <v>45167</v>
      </c>
      <c r="E502" t="s">
        <v>21</v>
      </c>
      <c r="F502" t="s">
        <v>18</v>
      </c>
      <c r="G502">
        <v>1693</v>
      </c>
      <c r="H502" s="8">
        <v>83.14</v>
      </c>
      <c r="I502" s="8">
        <v>73.3</v>
      </c>
      <c r="J502">
        <v>62</v>
      </c>
      <c r="K502" t="s">
        <v>15</v>
      </c>
      <c r="L502">
        <f t="shared" si="32"/>
        <v>12</v>
      </c>
      <c r="M502" t="str">
        <f t="shared" si="29"/>
        <v>Delayed</v>
      </c>
      <c r="N502" s="9">
        <f t="shared" si="30"/>
        <v>16659.120000000006</v>
      </c>
      <c r="O502" t="str">
        <f t="shared" si="31"/>
        <v>Aug-2023</v>
      </c>
    </row>
    <row r="503" spans="1:15" x14ac:dyDescent="0.25">
      <c r="A503" t="s">
        <v>528</v>
      </c>
      <c r="B503" t="s">
        <v>29</v>
      </c>
      <c r="C503" s="1">
        <v>45183</v>
      </c>
      <c r="D503" s="1">
        <v>45202</v>
      </c>
      <c r="E503" t="s">
        <v>26</v>
      </c>
      <c r="F503" t="s">
        <v>35</v>
      </c>
      <c r="G503">
        <v>54</v>
      </c>
      <c r="H503" s="8">
        <v>32.28</v>
      </c>
      <c r="I503" s="8">
        <v>28.65</v>
      </c>
      <c r="J503">
        <v>3</v>
      </c>
      <c r="K503" t="s">
        <v>15</v>
      </c>
      <c r="L503">
        <f t="shared" si="32"/>
        <v>19</v>
      </c>
      <c r="M503" t="str">
        <f t="shared" si="29"/>
        <v>Delayed</v>
      </c>
      <c r="N503" s="9">
        <f t="shared" si="30"/>
        <v>196.02000000000015</v>
      </c>
      <c r="O503" t="str">
        <f t="shared" si="31"/>
        <v>Sep-2023</v>
      </c>
    </row>
    <row r="504" spans="1:15" x14ac:dyDescent="0.25">
      <c r="A504" t="s">
        <v>529</v>
      </c>
      <c r="B504" t="s">
        <v>29</v>
      </c>
      <c r="C504" s="1">
        <v>45232</v>
      </c>
      <c r="D504" s="1">
        <v>45237</v>
      </c>
      <c r="E504" t="s">
        <v>24</v>
      </c>
      <c r="F504" t="s">
        <v>18</v>
      </c>
      <c r="G504">
        <v>1176</v>
      </c>
      <c r="H504" s="8">
        <v>14.22</v>
      </c>
      <c r="I504" s="8">
        <v>12.21</v>
      </c>
      <c r="J504">
        <v>33</v>
      </c>
      <c r="K504" t="s">
        <v>15</v>
      </c>
      <c r="L504">
        <f t="shared" si="32"/>
        <v>5</v>
      </c>
      <c r="M504" t="str">
        <f t="shared" si="29"/>
        <v>On Time</v>
      </c>
      <c r="N504" s="9">
        <f t="shared" si="30"/>
        <v>2363.7599999999998</v>
      </c>
      <c r="O504" t="str">
        <f t="shared" si="31"/>
        <v>Nov-2023</v>
      </c>
    </row>
    <row r="505" spans="1:15" x14ac:dyDescent="0.25">
      <c r="A505" t="s">
        <v>530</v>
      </c>
      <c r="B505" t="s">
        <v>29</v>
      </c>
      <c r="C505" s="1">
        <v>44891</v>
      </c>
      <c r="D505" s="1">
        <v>44903</v>
      </c>
      <c r="E505" t="s">
        <v>26</v>
      </c>
      <c r="F505" t="s">
        <v>18</v>
      </c>
      <c r="G505">
        <v>1269</v>
      </c>
      <c r="H505" s="8">
        <v>35.28</v>
      </c>
      <c r="I505" s="8">
        <v>33.700000000000003</v>
      </c>
      <c r="J505">
        <v>35</v>
      </c>
      <c r="K505" t="s">
        <v>15</v>
      </c>
      <c r="L505">
        <f t="shared" si="32"/>
        <v>12</v>
      </c>
      <c r="M505" t="str">
        <f t="shared" si="29"/>
        <v>Delayed</v>
      </c>
      <c r="N505" s="9">
        <f t="shared" si="30"/>
        <v>2005.0199999999979</v>
      </c>
      <c r="O505" t="str">
        <f t="shared" si="31"/>
        <v>Nov-2022</v>
      </c>
    </row>
    <row r="506" spans="1:15" x14ac:dyDescent="0.25">
      <c r="A506" t="s">
        <v>531</v>
      </c>
      <c r="B506" t="s">
        <v>29</v>
      </c>
      <c r="C506" s="1">
        <v>45038</v>
      </c>
      <c r="D506" s="1">
        <v>45041</v>
      </c>
      <c r="E506" t="s">
        <v>26</v>
      </c>
      <c r="F506" t="s">
        <v>18</v>
      </c>
      <c r="G506">
        <v>823</v>
      </c>
      <c r="H506" s="8">
        <v>68.319999999999993</v>
      </c>
      <c r="I506" s="8">
        <v>64.459999999999994</v>
      </c>
      <c r="J506">
        <v>19</v>
      </c>
      <c r="K506" t="s">
        <v>15</v>
      </c>
      <c r="L506">
        <f t="shared" si="32"/>
        <v>3</v>
      </c>
      <c r="M506" t="str">
        <f t="shared" si="29"/>
        <v>On Time</v>
      </c>
      <c r="N506" s="9">
        <f t="shared" si="30"/>
        <v>3176.7799999999997</v>
      </c>
      <c r="O506" t="str">
        <f t="shared" si="31"/>
        <v>Apr-2023</v>
      </c>
    </row>
    <row r="507" spans="1:15" x14ac:dyDescent="0.25">
      <c r="A507" t="s">
        <v>532</v>
      </c>
      <c r="B507" t="s">
        <v>23</v>
      </c>
      <c r="C507" s="1">
        <v>45014</v>
      </c>
      <c r="D507" s="1">
        <v>45031</v>
      </c>
      <c r="E507" t="s">
        <v>39</v>
      </c>
      <c r="F507" t="s">
        <v>18</v>
      </c>
      <c r="G507">
        <v>926</v>
      </c>
      <c r="H507" s="8">
        <v>15.65</v>
      </c>
      <c r="I507" s="8">
        <v>13.49</v>
      </c>
      <c r="J507">
        <v>94</v>
      </c>
      <c r="K507" t="s">
        <v>27</v>
      </c>
      <c r="L507">
        <f t="shared" si="32"/>
        <v>17</v>
      </c>
      <c r="M507" t="str">
        <f t="shared" si="29"/>
        <v>Delayed</v>
      </c>
      <c r="N507" s="9">
        <f t="shared" si="30"/>
        <v>2000.16</v>
      </c>
      <c r="O507" t="str">
        <f t="shared" si="31"/>
        <v>Mar-2023</v>
      </c>
    </row>
    <row r="508" spans="1:15" x14ac:dyDescent="0.25">
      <c r="A508" t="s">
        <v>533</v>
      </c>
      <c r="B508" t="s">
        <v>17</v>
      </c>
      <c r="C508" s="1">
        <v>45014</v>
      </c>
      <c r="D508" s="1">
        <v>45025</v>
      </c>
      <c r="E508" t="s">
        <v>39</v>
      </c>
      <c r="F508" t="s">
        <v>14</v>
      </c>
      <c r="G508">
        <v>1041</v>
      </c>
      <c r="H508" s="8">
        <v>58.5</v>
      </c>
      <c r="I508" s="8">
        <v>52.54</v>
      </c>
      <c r="J508">
        <v>170</v>
      </c>
      <c r="K508" t="s">
        <v>27</v>
      </c>
      <c r="L508">
        <f t="shared" si="32"/>
        <v>11</v>
      </c>
      <c r="M508" t="str">
        <f t="shared" si="29"/>
        <v>Delayed</v>
      </c>
      <c r="N508" s="9">
        <f t="shared" si="30"/>
        <v>6204.3600000000006</v>
      </c>
      <c r="O508" t="str">
        <f t="shared" si="31"/>
        <v>Mar-2023</v>
      </c>
    </row>
    <row r="509" spans="1:15" x14ac:dyDescent="0.25">
      <c r="A509" t="s">
        <v>534</v>
      </c>
      <c r="B509" t="s">
        <v>20</v>
      </c>
      <c r="C509" s="1">
        <v>45253</v>
      </c>
      <c r="D509" s="1">
        <v>45261</v>
      </c>
      <c r="E509" t="s">
        <v>39</v>
      </c>
      <c r="F509" t="s">
        <v>35</v>
      </c>
      <c r="G509">
        <v>933</v>
      </c>
      <c r="H509" s="8">
        <v>70.72</v>
      </c>
      <c r="I509" s="8">
        <v>65.47</v>
      </c>
      <c r="J509">
        <v>42</v>
      </c>
      <c r="K509" t="s">
        <v>15</v>
      </c>
      <c r="L509">
        <f t="shared" si="32"/>
        <v>8</v>
      </c>
      <c r="M509" t="str">
        <f t="shared" si="29"/>
        <v>Delayed</v>
      </c>
      <c r="N509" s="9">
        <f t="shared" si="30"/>
        <v>4898.25</v>
      </c>
      <c r="O509" t="str">
        <f t="shared" si="31"/>
        <v>Nov-2023</v>
      </c>
    </row>
    <row r="510" spans="1:15" x14ac:dyDescent="0.25">
      <c r="A510" t="s">
        <v>535</v>
      </c>
      <c r="B510" t="s">
        <v>17</v>
      </c>
      <c r="C510" s="1">
        <v>45085</v>
      </c>
      <c r="D510" s="1">
        <v>45091</v>
      </c>
      <c r="E510" t="s">
        <v>21</v>
      </c>
      <c r="F510" t="s">
        <v>18</v>
      </c>
      <c r="G510">
        <v>96</v>
      </c>
      <c r="H510" s="8">
        <v>86.13</v>
      </c>
      <c r="I510" s="8">
        <v>80.319999999999993</v>
      </c>
      <c r="J510">
        <v>12</v>
      </c>
      <c r="K510" t="s">
        <v>27</v>
      </c>
      <c r="L510">
        <f t="shared" si="32"/>
        <v>6</v>
      </c>
      <c r="M510" t="str">
        <f t="shared" si="29"/>
        <v>On Time</v>
      </c>
      <c r="N510" s="9">
        <f t="shared" si="30"/>
        <v>557.76000000000022</v>
      </c>
      <c r="O510" t="str">
        <f t="shared" si="31"/>
        <v>Jun-2023</v>
      </c>
    </row>
    <row r="511" spans="1:15" x14ac:dyDescent="0.25">
      <c r="A511" t="s">
        <v>536</v>
      </c>
      <c r="B511" t="s">
        <v>29</v>
      </c>
      <c r="C511" s="1">
        <v>45046</v>
      </c>
      <c r="D511" s="1">
        <v>45059</v>
      </c>
      <c r="E511" t="s">
        <v>21</v>
      </c>
      <c r="F511" t="s">
        <v>18</v>
      </c>
      <c r="G511">
        <v>916</v>
      </c>
      <c r="H511" s="8">
        <v>21.06</v>
      </c>
      <c r="I511" s="8">
        <v>19.53</v>
      </c>
      <c r="J511">
        <v>25</v>
      </c>
      <c r="K511" t="s">
        <v>15</v>
      </c>
      <c r="L511">
        <f t="shared" si="32"/>
        <v>13</v>
      </c>
      <c r="M511" t="str">
        <f t="shared" si="29"/>
        <v>Delayed</v>
      </c>
      <c r="N511" s="9">
        <f t="shared" si="30"/>
        <v>1401.4799999999977</v>
      </c>
      <c r="O511" t="str">
        <f t="shared" si="31"/>
        <v>Apr-2023</v>
      </c>
    </row>
    <row r="512" spans="1:15" x14ac:dyDescent="0.25">
      <c r="A512" t="s">
        <v>537</v>
      </c>
      <c r="B512" t="s">
        <v>23</v>
      </c>
      <c r="C512" s="1">
        <v>45236</v>
      </c>
      <c r="D512" s="1">
        <v>45245</v>
      </c>
      <c r="E512" t="s">
        <v>39</v>
      </c>
      <c r="F512" t="s">
        <v>18</v>
      </c>
      <c r="G512">
        <v>985</v>
      </c>
      <c r="H512" s="8">
        <v>83.85</v>
      </c>
      <c r="I512" s="8">
        <v>80.88</v>
      </c>
      <c r="K512" t="s">
        <v>27</v>
      </c>
      <c r="L512">
        <f t="shared" si="32"/>
        <v>9</v>
      </c>
      <c r="M512" t="str">
        <f t="shared" si="29"/>
        <v>Delayed</v>
      </c>
      <c r="N512" s="9">
        <f t="shared" si="30"/>
        <v>2925.4499999999989</v>
      </c>
      <c r="O512" t="str">
        <f t="shared" si="31"/>
        <v>Nov-2023</v>
      </c>
    </row>
    <row r="513" spans="1:15" x14ac:dyDescent="0.25">
      <c r="A513" t="s">
        <v>538</v>
      </c>
      <c r="B513" t="s">
        <v>20</v>
      </c>
      <c r="C513" s="1">
        <v>44648</v>
      </c>
      <c r="D513" s="1">
        <v>44655</v>
      </c>
      <c r="E513" t="s">
        <v>26</v>
      </c>
      <c r="F513" t="s">
        <v>18</v>
      </c>
      <c r="G513">
        <v>1893</v>
      </c>
      <c r="H513" s="8">
        <v>55.14</v>
      </c>
      <c r="I513" s="8">
        <v>50.1</v>
      </c>
      <c r="J513">
        <v>98</v>
      </c>
      <c r="K513" t="s">
        <v>15</v>
      </c>
      <c r="L513">
        <f t="shared" si="32"/>
        <v>7</v>
      </c>
      <c r="M513" t="str">
        <f t="shared" si="29"/>
        <v>On Time</v>
      </c>
      <c r="N513" s="9">
        <f t="shared" si="30"/>
        <v>9540.7199999999975</v>
      </c>
      <c r="O513" t="str">
        <f t="shared" si="31"/>
        <v>Mar-2022</v>
      </c>
    </row>
    <row r="514" spans="1:15" x14ac:dyDescent="0.25">
      <c r="A514" t="s">
        <v>539</v>
      </c>
      <c r="B514" t="s">
        <v>17</v>
      </c>
      <c r="C514" s="1">
        <v>45089</v>
      </c>
      <c r="D514" s="1">
        <v>45105</v>
      </c>
      <c r="E514" t="s">
        <v>21</v>
      </c>
      <c r="F514" t="s">
        <v>18</v>
      </c>
      <c r="G514">
        <v>318</v>
      </c>
      <c r="H514" s="8">
        <v>53.31</v>
      </c>
      <c r="I514" s="8">
        <v>51.78</v>
      </c>
      <c r="K514" t="s">
        <v>27</v>
      </c>
      <c r="L514">
        <f t="shared" ref="L514:L573" si="33">D514-C514</f>
        <v>16</v>
      </c>
      <c r="M514" t="str">
        <f t="shared" si="29"/>
        <v>Delayed</v>
      </c>
      <c r="N514" s="9">
        <f t="shared" si="30"/>
        <v>486.54000000000036</v>
      </c>
      <c r="O514" t="str">
        <f t="shared" si="31"/>
        <v>Jun-2023</v>
      </c>
    </row>
    <row r="515" spans="1:15" x14ac:dyDescent="0.25">
      <c r="A515" t="s">
        <v>540</v>
      </c>
      <c r="B515" t="s">
        <v>12</v>
      </c>
      <c r="C515" s="1">
        <v>45241</v>
      </c>
      <c r="D515" s="1">
        <v>45246</v>
      </c>
      <c r="E515" t="s">
        <v>13</v>
      </c>
      <c r="F515" t="s">
        <v>35</v>
      </c>
      <c r="G515">
        <v>419</v>
      </c>
      <c r="H515" s="8">
        <v>35.72</v>
      </c>
      <c r="I515" s="8">
        <v>32.74</v>
      </c>
      <c r="J515">
        <v>7</v>
      </c>
      <c r="K515" t="s">
        <v>15</v>
      </c>
      <c r="L515">
        <f t="shared" si="33"/>
        <v>5</v>
      </c>
      <c r="M515" t="str">
        <f t="shared" ref="M515:M578" si="34">IF(L515&gt;7,"Delayed","On Time")</f>
        <v>On Time</v>
      </c>
      <c r="N515" s="9">
        <f t="shared" ref="N515:N578" si="35">(H515-I515)*G515</f>
        <v>1248.6199999999988</v>
      </c>
      <c r="O515" t="str">
        <f t="shared" ref="O515:O578" si="36">TEXT(C515, "mmm-yyyy")</f>
        <v>Nov-2023</v>
      </c>
    </row>
    <row r="516" spans="1:15" x14ac:dyDescent="0.25">
      <c r="A516" t="s">
        <v>541</v>
      </c>
      <c r="B516" t="s">
        <v>20</v>
      </c>
      <c r="C516" s="1">
        <v>45210</v>
      </c>
      <c r="D516" s="1">
        <v>45225</v>
      </c>
      <c r="E516" t="s">
        <v>21</v>
      </c>
      <c r="F516" t="s">
        <v>18</v>
      </c>
      <c r="G516">
        <v>685</v>
      </c>
      <c r="H516" s="8">
        <v>92.51</v>
      </c>
      <c r="I516" s="8">
        <v>90.05</v>
      </c>
      <c r="J516">
        <v>38</v>
      </c>
      <c r="K516" t="s">
        <v>15</v>
      </c>
      <c r="L516">
        <f t="shared" si="33"/>
        <v>15</v>
      </c>
      <c r="M516" t="str">
        <f t="shared" si="34"/>
        <v>Delayed</v>
      </c>
      <c r="N516" s="9">
        <f t="shared" si="35"/>
        <v>1685.1000000000054</v>
      </c>
      <c r="O516" t="str">
        <f t="shared" si="36"/>
        <v>Oct-2023</v>
      </c>
    </row>
    <row r="517" spans="1:15" x14ac:dyDescent="0.25">
      <c r="A517" t="s">
        <v>542</v>
      </c>
      <c r="B517" t="s">
        <v>17</v>
      </c>
      <c r="C517" s="1">
        <v>45196</v>
      </c>
      <c r="D517" s="1">
        <v>45211</v>
      </c>
      <c r="E517" t="s">
        <v>13</v>
      </c>
      <c r="F517" t="s">
        <v>33</v>
      </c>
      <c r="G517">
        <v>1179</v>
      </c>
      <c r="H517" s="8">
        <v>90.14</v>
      </c>
      <c r="I517" s="8">
        <v>82.63</v>
      </c>
      <c r="J517">
        <v>194</v>
      </c>
      <c r="K517" t="s">
        <v>15</v>
      </c>
      <c r="L517">
        <f t="shared" si="33"/>
        <v>15</v>
      </c>
      <c r="M517" t="str">
        <f t="shared" si="34"/>
        <v>Delayed</v>
      </c>
      <c r="N517" s="9">
        <f t="shared" si="35"/>
        <v>8854.2900000000063</v>
      </c>
      <c r="O517" t="str">
        <f t="shared" si="36"/>
        <v>Sep-2023</v>
      </c>
    </row>
    <row r="518" spans="1:15" x14ac:dyDescent="0.25">
      <c r="A518" t="s">
        <v>543</v>
      </c>
      <c r="B518" t="s">
        <v>12</v>
      </c>
      <c r="C518" s="1">
        <v>44657</v>
      </c>
      <c r="D518" s="1">
        <v>44668</v>
      </c>
      <c r="E518" t="s">
        <v>21</v>
      </c>
      <c r="F518" t="s">
        <v>18</v>
      </c>
      <c r="G518">
        <v>1732</v>
      </c>
      <c r="H518" s="8">
        <v>35.01</v>
      </c>
      <c r="I518" s="8">
        <v>34.18</v>
      </c>
      <c r="J518">
        <v>40</v>
      </c>
      <c r="K518" t="s">
        <v>15</v>
      </c>
      <c r="L518">
        <f t="shared" si="33"/>
        <v>11</v>
      </c>
      <c r="M518" t="str">
        <f t="shared" si="34"/>
        <v>Delayed</v>
      </c>
      <c r="N518" s="9">
        <f t="shared" si="35"/>
        <v>1437.559999999997</v>
      </c>
      <c r="O518" t="str">
        <f t="shared" si="36"/>
        <v>Apr-2022</v>
      </c>
    </row>
    <row r="519" spans="1:15" x14ac:dyDescent="0.25">
      <c r="A519" t="s">
        <v>544</v>
      </c>
      <c r="B519" t="s">
        <v>23</v>
      </c>
      <c r="C519" s="1">
        <v>44802</v>
      </c>
      <c r="D519" s="1">
        <v>44805</v>
      </c>
      <c r="E519" t="s">
        <v>13</v>
      </c>
      <c r="F519" t="s">
        <v>18</v>
      </c>
      <c r="G519">
        <v>706</v>
      </c>
      <c r="H519" s="8">
        <v>65.33</v>
      </c>
      <c r="I519" s="8">
        <v>62.06</v>
      </c>
      <c r="J519">
        <v>60</v>
      </c>
      <c r="K519" t="s">
        <v>27</v>
      </c>
      <c r="L519">
        <f t="shared" si="33"/>
        <v>3</v>
      </c>
      <c r="M519" t="str">
        <f t="shared" si="34"/>
        <v>On Time</v>
      </c>
      <c r="N519" s="9">
        <f t="shared" si="35"/>
        <v>2308.6199999999972</v>
      </c>
      <c r="O519" t="str">
        <f t="shared" si="36"/>
        <v>Aug-2022</v>
      </c>
    </row>
    <row r="520" spans="1:15" x14ac:dyDescent="0.25">
      <c r="A520" t="s">
        <v>545</v>
      </c>
      <c r="B520" t="s">
        <v>20</v>
      </c>
      <c r="C520" s="1">
        <v>45250</v>
      </c>
      <c r="D520" s="1">
        <v>45260</v>
      </c>
      <c r="E520" t="s">
        <v>21</v>
      </c>
      <c r="F520" t="s">
        <v>14</v>
      </c>
      <c r="G520">
        <v>169</v>
      </c>
      <c r="H520" s="8">
        <v>47.16</v>
      </c>
      <c r="I520" s="8">
        <v>43.4</v>
      </c>
      <c r="K520" t="s">
        <v>15</v>
      </c>
      <c r="L520">
        <f t="shared" si="33"/>
        <v>10</v>
      </c>
      <c r="M520" t="str">
        <f t="shared" si="34"/>
        <v>Delayed</v>
      </c>
      <c r="N520" s="9">
        <f t="shared" si="35"/>
        <v>635.43999999999971</v>
      </c>
      <c r="O520" t="str">
        <f t="shared" si="36"/>
        <v>Nov-2023</v>
      </c>
    </row>
    <row r="521" spans="1:15" x14ac:dyDescent="0.25">
      <c r="A521" t="s">
        <v>546</v>
      </c>
      <c r="B521" t="s">
        <v>20</v>
      </c>
      <c r="C521" s="1">
        <v>44879</v>
      </c>
      <c r="D521" s="1">
        <v>44885</v>
      </c>
      <c r="E521" t="s">
        <v>13</v>
      </c>
      <c r="F521" t="s">
        <v>35</v>
      </c>
      <c r="G521">
        <v>880</v>
      </c>
      <c r="H521" s="8">
        <v>19.149999999999999</v>
      </c>
      <c r="I521" s="8">
        <v>18.690000000000001</v>
      </c>
      <c r="K521" t="s">
        <v>27</v>
      </c>
      <c r="L521">
        <f t="shared" si="33"/>
        <v>6</v>
      </c>
      <c r="M521" t="str">
        <f t="shared" si="34"/>
        <v>On Time</v>
      </c>
      <c r="N521" s="9">
        <f t="shared" si="35"/>
        <v>404.79999999999762</v>
      </c>
      <c r="O521" t="str">
        <f t="shared" si="36"/>
        <v>Nov-2022</v>
      </c>
    </row>
    <row r="522" spans="1:15" x14ac:dyDescent="0.25">
      <c r="A522" t="s">
        <v>547</v>
      </c>
      <c r="B522" t="s">
        <v>20</v>
      </c>
      <c r="C522" s="1">
        <v>44792</v>
      </c>
      <c r="D522" s="1">
        <v>44798</v>
      </c>
      <c r="E522" t="s">
        <v>21</v>
      </c>
      <c r="F522" t="s">
        <v>18</v>
      </c>
      <c r="G522">
        <v>1860</v>
      </c>
      <c r="H522" s="8">
        <v>95.8</v>
      </c>
      <c r="I522" s="8">
        <v>92.17</v>
      </c>
      <c r="J522">
        <v>105</v>
      </c>
      <c r="K522" t="s">
        <v>27</v>
      </c>
      <c r="L522">
        <f t="shared" si="33"/>
        <v>6</v>
      </c>
      <c r="M522" t="str">
        <f t="shared" si="34"/>
        <v>On Time</v>
      </c>
      <c r="N522" s="9">
        <f t="shared" si="35"/>
        <v>6751.799999999992</v>
      </c>
      <c r="O522" t="str">
        <f t="shared" si="36"/>
        <v>Aug-2022</v>
      </c>
    </row>
    <row r="523" spans="1:15" x14ac:dyDescent="0.25">
      <c r="A523" t="s">
        <v>548</v>
      </c>
      <c r="B523" t="s">
        <v>17</v>
      </c>
      <c r="C523" s="1">
        <v>44765</v>
      </c>
      <c r="D523" s="1">
        <v>44782</v>
      </c>
      <c r="E523" t="s">
        <v>21</v>
      </c>
      <c r="F523" t="s">
        <v>18</v>
      </c>
      <c r="G523">
        <v>1677</v>
      </c>
      <c r="H523" s="8">
        <v>22.98</v>
      </c>
      <c r="I523" s="8">
        <v>21.71</v>
      </c>
      <c r="J523">
        <v>246</v>
      </c>
      <c r="K523" t="s">
        <v>15</v>
      </c>
      <c r="L523">
        <f t="shared" si="33"/>
        <v>17</v>
      </c>
      <c r="M523" t="str">
        <f t="shared" si="34"/>
        <v>Delayed</v>
      </c>
      <c r="N523" s="9">
        <f t="shared" si="35"/>
        <v>2129.7899999999995</v>
      </c>
      <c r="O523" t="str">
        <f t="shared" si="36"/>
        <v>Jul-2022</v>
      </c>
    </row>
    <row r="524" spans="1:15" x14ac:dyDescent="0.25">
      <c r="A524" t="s">
        <v>549</v>
      </c>
      <c r="B524" t="s">
        <v>23</v>
      </c>
      <c r="C524" s="1">
        <v>44712</v>
      </c>
      <c r="D524" s="1">
        <v>44719</v>
      </c>
      <c r="E524" t="s">
        <v>24</v>
      </c>
      <c r="F524" t="s">
        <v>33</v>
      </c>
      <c r="G524">
        <v>1131</v>
      </c>
      <c r="H524" s="8">
        <v>97.43</v>
      </c>
      <c r="I524" s="8">
        <v>91.28</v>
      </c>
      <c r="J524">
        <v>103</v>
      </c>
      <c r="K524" t="s">
        <v>15</v>
      </c>
      <c r="L524">
        <f t="shared" si="33"/>
        <v>7</v>
      </c>
      <c r="M524" t="str">
        <f t="shared" si="34"/>
        <v>On Time</v>
      </c>
      <c r="N524" s="9">
        <f t="shared" si="35"/>
        <v>6955.650000000006</v>
      </c>
      <c r="O524" t="str">
        <f t="shared" si="36"/>
        <v>May-2022</v>
      </c>
    </row>
    <row r="525" spans="1:15" x14ac:dyDescent="0.25">
      <c r="A525" t="s">
        <v>550</v>
      </c>
      <c r="B525" t="s">
        <v>29</v>
      </c>
      <c r="C525" s="1">
        <v>44587</v>
      </c>
      <c r="D525" s="1">
        <v>44595</v>
      </c>
      <c r="E525" t="s">
        <v>26</v>
      </c>
      <c r="F525" t="s">
        <v>14</v>
      </c>
      <c r="G525">
        <v>1419</v>
      </c>
      <c r="H525" s="8">
        <v>50.14</v>
      </c>
      <c r="I525" s="8">
        <v>43.46</v>
      </c>
      <c r="K525" t="s">
        <v>15</v>
      </c>
      <c r="L525">
        <f t="shared" si="33"/>
        <v>8</v>
      </c>
      <c r="M525" t="str">
        <f t="shared" si="34"/>
        <v>Delayed</v>
      </c>
      <c r="N525" s="9">
        <f t="shared" si="35"/>
        <v>9478.92</v>
      </c>
      <c r="O525" t="str">
        <f t="shared" si="36"/>
        <v>Jan-2022</v>
      </c>
    </row>
    <row r="526" spans="1:15" x14ac:dyDescent="0.25">
      <c r="A526" t="s">
        <v>551</v>
      </c>
      <c r="B526" t="s">
        <v>17</v>
      </c>
      <c r="C526" s="1">
        <v>44609</v>
      </c>
      <c r="D526" s="1">
        <v>44610</v>
      </c>
      <c r="E526" t="s">
        <v>26</v>
      </c>
      <c r="F526" t="s">
        <v>35</v>
      </c>
      <c r="G526">
        <v>790</v>
      </c>
      <c r="H526" s="8">
        <v>26.8</v>
      </c>
      <c r="I526" s="8">
        <v>25.62</v>
      </c>
      <c r="J526">
        <v>115</v>
      </c>
      <c r="K526" t="s">
        <v>15</v>
      </c>
      <c r="L526">
        <f t="shared" si="33"/>
        <v>1</v>
      </c>
      <c r="M526" t="str">
        <f t="shared" si="34"/>
        <v>On Time</v>
      </c>
      <c r="N526" s="9">
        <f t="shared" si="35"/>
        <v>932.19999999999982</v>
      </c>
      <c r="O526" t="str">
        <f t="shared" si="36"/>
        <v>Feb-2022</v>
      </c>
    </row>
    <row r="527" spans="1:15" x14ac:dyDescent="0.25">
      <c r="A527" t="s">
        <v>552</v>
      </c>
      <c r="B527" t="s">
        <v>20</v>
      </c>
      <c r="C527" s="1">
        <v>44812</v>
      </c>
      <c r="D527" s="1">
        <v>44831</v>
      </c>
      <c r="E527" t="s">
        <v>21</v>
      </c>
      <c r="F527" t="s">
        <v>35</v>
      </c>
      <c r="G527">
        <v>1547</v>
      </c>
      <c r="H527" s="8">
        <v>61.12</v>
      </c>
      <c r="I527" s="8">
        <v>53.43</v>
      </c>
      <c r="J527">
        <v>77</v>
      </c>
      <c r="K527" t="s">
        <v>15</v>
      </c>
      <c r="L527">
        <f t="shared" si="33"/>
        <v>19</v>
      </c>
      <c r="M527" t="str">
        <f t="shared" si="34"/>
        <v>Delayed</v>
      </c>
      <c r="N527" s="9">
        <f t="shared" si="35"/>
        <v>11896.429999999997</v>
      </c>
      <c r="O527" t="str">
        <f t="shared" si="36"/>
        <v>Sep-2022</v>
      </c>
    </row>
    <row r="528" spans="1:15" x14ac:dyDescent="0.25">
      <c r="A528" t="s">
        <v>553</v>
      </c>
      <c r="B528" t="s">
        <v>17</v>
      </c>
      <c r="C528" s="1">
        <v>45048</v>
      </c>
      <c r="D528" s="1">
        <v>45066</v>
      </c>
      <c r="E528" t="s">
        <v>13</v>
      </c>
      <c r="F528" t="s">
        <v>14</v>
      </c>
      <c r="G528">
        <v>166</v>
      </c>
      <c r="H528" s="8">
        <v>95.65</v>
      </c>
      <c r="I528" s="8">
        <v>94.48</v>
      </c>
      <c r="J528">
        <v>23</v>
      </c>
      <c r="K528" t="s">
        <v>15</v>
      </c>
      <c r="L528">
        <f t="shared" si="33"/>
        <v>18</v>
      </c>
      <c r="M528" t="str">
        <f t="shared" si="34"/>
        <v>Delayed</v>
      </c>
      <c r="N528" s="9">
        <f t="shared" si="35"/>
        <v>194.22000000000028</v>
      </c>
      <c r="O528" t="str">
        <f t="shared" si="36"/>
        <v>May-2023</v>
      </c>
    </row>
    <row r="529" spans="1:15" x14ac:dyDescent="0.25">
      <c r="A529" t="s">
        <v>554</v>
      </c>
      <c r="B529" t="s">
        <v>12</v>
      </c>
      <c r="C529" s="1">
        <v>45187</v>
      </c>
      <c r="D529" s="1">
        <v>45190</v>
      </c>
      <c r="E529" t="s">
        <v>39</v>
      </c>
      <c r="F529" t="s">
        <v>18</v>
      </c>
      <c r="G529">
        <v>1903</v>
      </c>
      <c r="H529" s="8">
        <v>83.49</v>
      </c>
      <c r="I529" s="8">
        <v>82.33</v>
      </c>
      <c r="J529">
        <v>43</v>
      </c>
      <c r="K529" t="s">
        <v>15</v>
      </c>
      <c r="L529">
        <f t="shared" si="33"/>
        <v>3</v>
      </c>
      <c r="M529" t="str">
        <f t="shared" si="34"/>
        <v>On Time</v>
      </c>
      <c r="N529" s="9">
        <f t="shared" si="35"/>
        <v>2207.4799999999937</v>
      </c>
      <c r="O529" t="str">
        <f t="shared" si="36"/>
        <v>Sep-2023</v>
      </c>
    </row>
    <row r="530" spans="1:15" x14ac:dyDescent="0.25">
      <c r="A530" t="s">
        <v>555</v>
      </c>
      <c r="B530" t="s">
        <v>17</v>
      </c>
      <c r="C530" s="1">
        <v>44636</v>
      </c>
      <c r="D530" s="1">
        <v>44649</v>
      </c>
      <c r="E530" t="s">
        <v>13</v>
      </c>
      <c r="F530" t="s">
        <v>33</v>
      </c>
      <c r="G530">
        <v>840</v>
      </c>
      <c r="H530" s="8">
        <v>83.42</v>
      </c>
      <c r="I530" s="8">
        <v>80.349999999999994</v>
      </c>
      <c r="J530">
        <v>153</v>
      </c>
      <c r="K530" t="s">
        <v>15</v>
      </c>
      <c r="L530">
        <f t="shared" si="33"/>
        <v>13</v>
      </c>
      <c r="M530" t="str">
        <f t="shared" si="34"/>
        <v>Delayed</v>
      </c>
      <c r="N530" s="9">
        <f t="shared" si="35"/>
        <v>2578.8000000000061</v>
      </c>
      <c r="O530" t="str">
        <f t="shared" si="36"/>
        <v>Mar-2022</v>
      </c>
    </row>
    <row r="531" spans="1:15" x14ac:dyDescent="0.25">
      <c r="A531" t="s">
        <v>556</v>
      </c>
      <c r="B531" t="s">
        <v>20</v>
      </c>
      <c r="C531" s="1">
        <v>44986</v>
      </c>
      <c r="D531" s="1">
        <v>45003</v>
      </c>
      <c r="E531" t="s">
        <v>26</v>
      </c>
      <c r="F531" t="s">
        <v>18</v>
      </c>
      <c r="G531">
        <v>1466</v>
      </c>
      <c r="H531" s="8">
        <v>77.37</v>
      </c>
      <c r="I531" s="8">
        <v>70.349999999999994</v>
      </c>
      <c r="J531">
        <v>72</v>
      </c>
      <c r="K531" t="s">
        <v>15</v>
      </c>
      <c r="L531">
        <f t="shared" si="33"/>
        <v>17</v>
      </c>
      <c r="M531" t="str">
        <f t="shared" si="34"/>
        <v>Delayed</v>
      </c>
      <c r="N531" s="9">
        <f t="shared" si="35"/>
        <v>10291.320000000014</v>
      </c>
      <c r="O531" t="str">
        <f t="shared" si="36"/>
        <v>Mar-2023</v>
      </c>
    </row>
    <row r="532" spans="1:15" x14ac:dyDescent="0.25">
      <c r="A532" t="s">
        <v>557</v>
      </c>
      <c r="B532" t="s">
        <v>12</v>
      </c>
      <c r="C532" s="1">
        <v>45206</v>
      </c>
      <c r="D532" s="1">
        <v>45220</v>
      </c>
      <c r="E532" t="s">
        <v>13</v>
      </c>
      <c r="F532" t="s">
        <v>18</v>
      </c>
      <c r="G532">
        <v>1981</v>
      </c>
      <c r="H532" s="8">
        <v>95.5</v>
      </c>
      <c r="I532" s="8">
        <v>94.39</v>
      </c>
      <c r="J532">
        <v>49</v>
      </c>
      <c r="K532" t="s">
        <v>15</v>
      </c>
      <c r="L532">
        <f t="shared" si="33"/>
        <v>14</v>
      </c>
      <c r="M532" t="str">
        <f t="shared" si="34"/>
        <v>Delayed</v>
      </c>
      <c r="N532" s="9">
        <f t="shared" si="35"/>
        <v>2198.9099999999989</v>
      </c>
      <c r="O532" t="str">
        <f t="shared" si="36"/>
        <v>Oct-2023</v>
      </c>
    </row>
    <row r="533" spans="1:15" x14ac:dyDescent="0.25">
      <c r="A533" t="s">
        <v>558</v>
      </c>
      <c r="B533" t="s">
        <v>20</v>
      </c>
      <c r="C533" s="1">
        <v>45151</v>
      </c>
      <c r="D533" s="1">
        <v>45154</v>
      </c>
      <c r="E533" t="s">
        <v>24</v>
      </c>
      <c r="F533" t="s">
        <v>18</v>
      </c>
      <c r="G533">
        <v>1062</v>
      </c>
      <c r="H533" s="8">
        <v>35.549999999999997</v>
      </c>
      <c r="I533" s="8">
        <v>32.380000000000003</v>
      </c>
      <c r="K533" t="s">
        <v>15</v>
      </c>
      <c r="L533">
        <f t="shared" si="33"/>
        <v>3</v>
      </c>
      <c r="M533" t="str">
        <f t="shared" si="34"/>
        <v>On Time</v>
      </c>
      <c r="N533" s="9">
        <f t="shared" si="35"/>
        <v>3366.5399999999941</v>
      </c>
      <c r="O533" t="str">
        <f t="shared" si="36"/>
        <v>Aug-2023</v>
      </c>
    </row>
    <row r="534" spans="1:15" x14ac:dyDescent="0.25">
      <c r="A534" t="s">
        <v>559</v>
      </c>
      <c r="B534" t="s">
        <v>12</v>
      </c>
      <c r="C534" s="1">
        <v>44761</v>
      </c>
      <c r="D534" s="1">
        <v>44772</v>
      </c>
      <c r="E534" t="s">
        <v>21</v>
      </c>
      <c r="F534" t="s">
        <v>18</v>
      </c>
      <c r="G534">
        <v>1714</v>
      </c>
      <c r="H534" s="8">
        <v>55.67</v>
      </c>
      <c r="I534" s="8">
        <v>55.09</v>
      </c>
      <c r="J534">
        <v>42</v>
      </c>
      <c r="K534" t="s">
        <v>15</v>
      </c>
      <c r="L534">
        <f t="shared" si="33"/>
        <v>11</v>
      </c>
      <c r="M534" t="str">
        <f t="shared" si="34"/>
        <v>Delayed</v>
      </c>
      <c r="N534" s="9">
        <f t="shared" si="35"/>
        <v>994.11999999999705</v>
      </c>
      <c r="O534" t="str">
        <f t="shared" si="36"/>
        <v>Jul-2022</v>
      </c>
    </row>
    <row r="535" spans="1:15" x14ac:dyDescent="0.25">
      <c r="A535" t="s">
        <v>560</v>
      </c>
      <c r="B535" t="s">
        <v>12</v>
      </c>
      <c r="C535" s="1">
        <v>45275</v>
      </c>
      <c r="D535" s="1">
        <v>45290</v>
      </c>
      <c r="E535" t="s">
        <v>13</v>
      </c>
      <c r="F535" t="s">
        <v>18</v>
      </c>
      <c r="G535">
        <v>1131</v>
      </c>
      <c r="H535" s="8">
        <v>33.35</v>
      </c>
      <c r="I535" s="8">
        <v>31.28</v>
      </c>
      <c r="J535">
        <v>23</v>
      </c>
      <c r="K535" t="s">
        <v>15</v>
      </c>
      <c r="L535">
        <f t="shared" si="33"/>
        <v>15</v>
      </c>
      <c r="M535" t="str">
        <f t="shared" si="34"/>
        <v>Delayed</v>
      </c>
      <c r="N535" s="9">
        <f t="shared" si="35"/>
        <v>2341.1700000000005</v>
      </c>
      <c r="O535" t="str">
        <f t="shared" si="36"/>
        <v>Dec-2023</v>
      </c>
    </row>
    <row r="536" spans="1:15" x14ac:dyDescent="0.25">
      <c r="A536" t="s">
        <v>561</v>
      </c>
      <c r="B536" t="s">
        <v>12</v>
      </c>
      <c r="C536" s="1">
        <v>44955</v>
      </c>
      <c r="D536" s="1">
        <v>44972</v>
      </c>
      <c r="E536" t="s">
        <v>13</v>
      </c>
      <c r="F536" t="s">
        <v>18</v>
      </c>
      <c r="G536">
        <v>683</v>
      </c>
      <c r="H536" s="8">
        <v>104.82</v>
      </c>
      <c r="I536" s="8">
        <v>101.34</v>
      </c>
      <c r="K536" t="s">
        <v>15</v>
      </c>
      <c r="L536">
        <f t="shared" si="33"/>
        <v>17</v>
      </c>
      <c r="M536" t="str">
        <f t="shared" si="34"/>
        <v>Delayed</v>
      </c>
      <c r="N536" s="9">
        <f t="shared" si="35"/>
        <v>2376.8399999999929</v>
      </c>
      <c r="O536" t="str">
        <f t="shared" si="36"/>
        <v>Jan-2023</v>
      </c>
    </row>
    <row r="537" spans="1:15" x14ac:dyDescent="0.25">
      <c r="A537" t="s">
        <v>562</v>
      </c>
      <c r="B537" t="s">
        <v>20</v>
      </c>
      <c r="C537" s="1">
        <v>45068</v>
      </c>
      <c r="D537" s="1">
        <v>45086</v>
      </c>
      <c r="E537" t="s">
        <v>24</v>
      </c>
      <c r="F537" t="s">
        <v>33</v>
      </c>
      <c r="G537">
        <v>562</v>
      </c>
      <c r="H537" s="8">
        <v>102.56</v>
      </c>
      <c r="I537" s="8">
        <v>90.88</v>
      </c>
      <c r="J537">
        <v>38</v>
      </c>
      <c r="K537" t="s">
        <v>15</v>
      </c>
      <c r="L537">
        <f t="shared" si="33"/>
        <v>18</v>
      </c>
      <c r="M537" t="str">
        <f t="shared" si="34"/>
        <v>Delayed</v>
      </c>
      <c r="N537" s="9">
        <f t="shared" si="35"/>
        <v>6564.1600000000035</v>
      </c>
      <c r="O537" t="str">
        <f t="shared" si="36"/>
        <v>May-2023</v>
      </c>
    </row>
    <row r="538" spans="1:15" x14ac:dyDescent="0.25">
      <c r="A538" t="s">
        <v>563</v>
      </c>
      <c r="B538" t="s">
        <v>12</v>
      </c>
      <c r="C538" s="1">
        <v>44971</v>
      </c>
      <c r="D538" s="1">
        <v>44977</v>
      </c>
      <c r="E538" t="s">
        <v>39</v>
      </c>
      <c r="F538" t="s">
        <v>18</v>
      </c>
      <c r="G538">
        <v>1824</v>
      </c>
      <c r="H538" s="8">
        <v>14.43</v>
      </c>
      <c r="I538" s="8">
        <v>14.11</v>
      </c>
      <c r="J538">
        <v>36</v>
      </c>
      <c r="K538" t="s">
        <v>15</v>
      </c>
      <c r="L538">
        <f t="shared" si="33"/>
        <v>6</v>
      </c>
      <c r="M538" t="str">
        <f t="shared" si="34"/>
        <v>On Time</v>
      </c>
      <c r="N538" s="9">
        <f t="shared" si="35"/>
        <v>583.68000000000052</v>
      </c>
      <c r="O538" t="str">
        <f t="shared" si="36"/>
        <v>Feb-2023</v>
      </c>
    </row>
    <row r="539" spans="1:15" x14ac:dyDescent="0.25">
      <c r="A539" t="s">
        <v>564</v>
      </c>
      <c r="B539" t="s">
        <v>23</v>
      </c>
      <c r="C539" s="1">
        <v>44811</v>
      </c>
      <c r="D539" s="1">
        <v>44816</v>
      </c>
      <c r="E539" t="s">
        <v>39</v>
      </c>
      <c r="F539" t="s">
        <v>33</v>
      </c>
      <c r="G539">
        <v>851</v>
      </c>
      <c r="H539" s="8">
        <v>76.44</v>
      </c>
      <c r="I539" s="8">
        <v>74.760000000000005</v>
      </c>
      <c r="J539">
        <v>91</v>
      </c>
      <c r="K539" t="s">
        <v>15</v>
      </c>
      <c r="L539">
        <f t="shared" si="33"/>
        <v>5</v>
      </c>
      <c r="M539" t="str">
        <f t="shared" si="34"/>
        <v>On Time</v>
      </c>
      <c r="N539" s="9">
        <f t="shared" si="35"/>
        <v>1429.6799999999937</v>
      </c>
      <c r="O539" t="str">
        <f t="shared" si="36"/>
        <v>Sep-2022</v>
      </c>
    </row>
    <row r="540" spans="1:15" x14ac:dyDescent="0.25">
      <c r="A540" t="s">
        <v>565</v>
      </c>
      <c r="B540" t="s">
        <v>23</v>
      </c>
      <c r="C540" s="1">
        <v>44713</v>
      </c>
      <c r="D540" s="1">
        <v>44715</v>
      </c>
      <c r="E540" t="s">
        <v>13</v>
      </c>
      <c r="F540" t="s">
        <v>18</v>
      </c>
      <c r="G540">
        <v>1169</v>
      </c>
      <c r="H540" s="8">
        <v>95.6</v>
      </c>
      <c r="I540" s="8">
        <v>82.16</v>
      </c>
      <c r="J540">
        <v>103</v>
      </c>
      <c r="K540" t="s">
        <v>15</v>
      </c>
      <c r="L540">
        <f t="shared" si="33"/>
        <v>2</v>
      </c>
      <c r="M540" t="str">
        <f t="shared" si="34"/>
        <v>On Time</v>
      </c>
      <c r="N540" s="9">
        <f t="shared" si="35"/>
        <v>15711.359999999997</v>
      </c>
      <c r="O540" t="str">
        <f t="shared" si="36"/>
        <v>Jun-2022</v>
      </c>
    </row>
    <row r="541" spans="1:15" x14ac:dyDescent="0.25">
      <c r="A541" t="s">
        <v>566</v>
      </c>
      <c r="B541" t="s">
        <v>29</v>
      </c>
      <c r="C541" s="1">
        <v>45233</v>
      </c>
      <c r="D541" s="1">
        <v>45250</v>
      </c>
      <c r="E541" t="s">
        <v>21</v>
      </c>
      <c r="F541" t="s">
        <v>18</v>
      </c>
      <c r="G541">
        <v>1711</v>
      </c>
      <c r="H541" s="8">
        <v>29.14</v>
      </c>
      <c r="I541" s="8">
        <v>26.35</v>
      </c>
      <c r="J541">
        <v>48</v>
      </c>
      <c r="K541" t="s">
        <v>15</v>
      </c>
      <c r="L541">
        <f t="shared" si="33"/>
        <v>17</v>
      </c>
      <c r="M541" t="str">
        <f t="shared" si="34"/>
        <v>Delayed</v>
      </c>
      <c r="N541" s="9">
        <f t="shared" si="35"/>
        <v>4773.6899999999987</v>
      </c>
      <c r="O541" t="str">
        <f t="shared" si="36"/>
        <v>Nov-2023</v>
      </c>
    </row>
    <row r="542" spans="1:15" x14ac:dyDescent="0.25">
      <c r="A542" t="s">
        <v>567</v>
      </c>
      <c r="B542" t="s">
        <v>23</v>
      </c>
      <c r="C542" s="1">
        <v>45266</v>
      </c>
      <c r="D542" s="1">
        <v>45272</v>
      </c>
      <c r="E542" t="s">
        <v>24</v>
      </c>
      <c r="F542" t="s">
        <v>35</v>
      </c>
      <c r="G542">
        <v>1191</v>
      </c>
      <c r="H542" s="8">
        <v>68.14</v>
      </c>
      <c r="I542" s="8">
        <v>61.71</v>
      </c>
      <c r="J542">
        <v>112</v>
      </c>
      <c r="K542" t="s">
        <v>15</v>
      </c>
      <c r="L542">
        <f t="shared" si="33"/>
        <v>6</v>
      </c>
      <c r="M542" t="str">
        <f t="shared" si="34"/>
        <v>On Time</v>
      </c>
      <c r="N542" s="9">
        <f t="shared" si="35"/>
        <v>7658.13</v>
      </c>
      <c r="O542" t="str">
        <f t="shared" si="36"/>
        <v>Dec-2023</v>
      </c>
    </row>
    <row r="543" spans="1:15" x14ac:dyDescent="0.25">
      <c r="A543" t="s">
        <v>568</v>
      </c>
      <c r="B543" t="s">
        <v>29</v>
      </c>
      <c r="C543" s="1">
        <v>44567</v>
      </c>
      <c r="D543" s="1">
        <v>44575</v>
      </c>
      <c r="E543" t="s">
        <v>39</v>
      </c>
      <c r="F543" t="s">
        <v>18</v>
      </c>
      <c r="G543">
        <v>609</v>
      </c>
      <c r="H543" s="8">
        <v>92.39</v>
      </c>
      <c r="I543" s="8">
        <v>82.75</v>
      </c>
      <c r="J543">
        <v>29</v>
      </c>
      <c r="K543" t="s">
        <v>15</v>
      </c>
      <c r="L543">
        <f t="shared" si="33"/>
        <v>8</v>
      </c>
      <c r="M543" t="str">
        <f t="shared" si="34"/>
        <v>Delayed</v>
      </c>
      <c r="N543" s="9">
        <f t="shared" si="35"/>
        <v>5870.76</v>
      </c>
      <c r="O543" t="str">
        <f t="shared" si="36"/>
        <v>Jan-2022</v>
      </c>
    </row>
    <row r="544" spans="1:15" x14ac:dyDescent="0.25">
      <c r="A544" t="s">
        <v>569</v>
      </c>
      <c r="B544" t="s">
        <v>23</v>
      </c>
      <c r="C544" s="1">
        <v>44671</v>
      </c>
      <c r="D544" s="1">
        <v>44688</v>
      </c>
      <c r="E544" t="s">
        <v>13</v>
      </c>
      <c r="F544" t="s">
        <v>18</v>
      </c>
      <c r="G544">
        <v>1674</v>
      </c>
      <c r="H544" s="8">
        <v>13.25</v>
      </c>
      <c r="I544" s="8">
        <v>11.77</v>
      </c>
      <c r="J544">
        <v>181</v>
      </c>
      <c r="K544" t="s">
        <v>15</v>
      </c>
      <c r="L544">
        <f t="shared" si="33"/>
        <v>17</v>
      </c>
      <c r="M544" t="str">
        <f t="shared" si="34"/>
        <v>Delayed</v>
      </c>
      <c r="N544" s="9">
        <f t="shared" si="35"/>
        <v>2477.5200000000009</v>
      </c>
      <c r="O544" t="str">
        <f t="shared" si="36"/>
        <v>Apr-2022</v>
      </c>
    </row>
    <row r="545" spans="1:15" x14ac:dyDescent="0.25">
      <c r="A545" t="s">
        <v>570</v>
      </c>
      <c r="B545" t="s">
        <v>20</v>
      </c>
      <c r="C545" s="1">
        <v>44997</v>
      </c>
      <c r="D545" s="1">
        <v>45000</v>
      </c>
      <c r="E545" t="s">
        <v>21</v>
      </c>
      <c r="F545" t="s">
        <v>18</v>
      </c>
      <c r="G545">
        <v>537</v>
      </c>
      <c r="H545" s="8">
        <v>77.86</v>
      </c>
      <c r="I545" s="8">
        <v>71.180000000000007</v>
      </c>
      <c r="J545">
        <v>20</v>
      </c>
      <c r="K545" t="s">
        <v>15</v>
      </c>
      <c r="L545">
        <f t="shared" si="33"/>
        <v>3</v>
      </c>
      <c r="M545" t="str">
        <f t="shared" si="34"/>
        <v>On Time</v>
      </c>
      <c r="N545" s="9">
        <f t="shared" si="35"/>
        <v>3587.1599999999962</v>
      </c>
      <c r="O545" t="str">
        <f t="shared" si="36"/>
        <v>Mar-2023</v>
      </c>
    </row>
    <row r="546" spans="1:15" x14ac:dyDescent="0.25">
      <c r="A546" t="s">
        <v>571</v>
      </c>
      <c r="B546" t="s">
        <v>29</v>
      </c>
      <c r="C546" s="1">
        <v>44786</v>
      </c>
      <c r="D546" s="1">
        <v>44804</v>
      </c>
      <c r="E546" t="s">
        <v>39</v>
      </c>
      <c r="F546" t="s">
        <v>18</v>
      </c>
      <c r="G546">
        <v>1310</v>
      </c>
      <c r="H546" s="8">
        <v>38.049999999999997</v>
      </c>
      <c r="I546" s="8">
        <v>37</v>
      </c>
      <c r="J546">
        <v>45</v>
      </c>
      <c r="K546" t="s">
        <v>15</v>
      </c>
      <c r="L546">
        <f t="shared" si="33"/>
        <v>18</v>
      </c>
      <c r="M546" t="str">
        <f t="shared" si="34"/>
        <v>Delayed</v>
      </c>
      <c r="N546" s="9">
        <f t="shared" si="35"/>
        <v>1375.4999999999964</v>
      </c>
      <c r="O546" t="str">
        <f t="shared" si="36"/>
        <v>Aug-2022</v>
      </c>
    </row>
    <row r="547" spans="1:15" x14ac:dyDescent="0.25">
      <c r="A547" t="s">
        <v>572</v>
      </c>
      <c r="B547" t="s">
        <v>17</v>
      </c>
      <c r="C547" s="1">
        <v>44742</v>
      </c>
      <c r="D547" s="1">
        <v>44752</v>
      </c>
      <c r="E547" t="s">
        <v>26</v>
      </c>
      <c r="F547" t="s">
        <v>18</v>
      </c>
      <c r="G547">
        <v>1958</v>
      </c>
      <c r="H547" s="8">
        <v>95.53</v>
      </c>
      <c r="I547" s="8">
        <v>91.72</v>
      </c>
      <c r="J547">
        <v>308</v>
      </c>
      <c r="K547" t="s">
        <v>15</v>
      </c>
      <c r="L547">
        <f t="shared" si="33"/>
        <v>10</v>
      </c>
      <c r="M547" t="str">
        <f t="shared" si="34"/>
        <v>Delayed</v>
      </c>
      <c r="N547" s="9">
        <f t="shared" si="35"/>
        <v>7459.9800000000041</v>
      </c>
      <c r="O547" t="str">
        <f t="shared" si="36"/>
        <v>Jun-2022</v>
      </c>
    </row>
    <row r="548" spans="1:15" x14ac:dyDescent="0.25">
      <c r="A548" t="s">
        <v>573</v>
      </c>
      <c r="B548" t="s">
        <v>17</v>
      </c>
      <c r="C548" s="1">
        <v>45274</v>
      </c>
      <c r="D548" s="1">
        <v>45277</v>
      </c>
      <c r="E548" t="s">
        <v>13</v>
      </c>
      <c r="F548" t="s">
        <v>18</v>
      </c>
      <c r="G548">
        <v>946</v>
      </c>
      <c r="H548" s="8">
        <v>108.6</v>
      </c>
      <c r="I548" s="8">
        <v>101.78</v>
      </c>
      <c r="J548">
        <v>146</v>
      </c>
      <c r="K548" t="s">
        <v>15</v>
      </c>
      <c r="L548">
        <f t="shared" si="33"/>
        <v>3</v>
      </c>
      <c r="M548" t="str">
        <f t="shared" si="34"/>
        <v>On Time</v>
      </c>
      <c r="N548" s="9">
        <f t="shared" si="35"/>
        <v>6451.7199999999939</v>
      </c>
      <c r="O548" t="str">
        <f t="shared" si="36"/>
        <v>Dec-2023</v>
      </c>
    </row>
    <row r="549" spans="1:15" x14ac:dyDescent="0.25">
      <c r="A549" t="s">
        <v>574</v>
      </c>
      <c r="B549" t="s">
        <v>23</v>
      </c>
      <c r="C549" s="1">
        <v>45092</v>
      </c>
      <c r="D549" s="1">
        <v>45098</v>
      </c>
      <c r="E549" t="s">
        <v>24</v>
      </c>
      <c r="F549" t="s">
        <v>33</v>
      </c>
      <c r="G549">
        <v>1345</v>
      </c>
      <c r="H549" s="8">
        <v>103.06</v>
      </c>
      <c r="I549" s="8">
        <v>95.14</v>
      </c>
      <c r="K549" t="s">
        <v>15</v>
      </c>
      <c r="L549">
        <f t="shared" si="33"/>
        <v>6</v>
      </c>
      <c r="M549" t="str">
        <f t="shared" si="34"/>
        <v>On Time</v>
      </c>
      <c r="N549" s="9">
        <f t="shared" si="35"/>
        <v>10652.400000000001</v>
      </c>
      <c r="O549" t="str">
        <f t="shared" si="36"/>
        <v>Jun-2023</v>
      </c>
    </row>
    <row r="550" spans="1:15" x14ac:dyDescent="0.25">
      <c r="A550" t="s">
        <v>575</v>
      </c>
      <c r="B550" t="s">
        <v>17</v>
      </c>
      <c r="C550" s="1">
        <v>45037</v>
      </c>
      <c r="D550" s="1">
        <v>45056</v>
      </c>
      <c r="E550" t="s">
        <v>21</v>
      </c>
      <c r="F550" t="s">
        <v>18</v>
      </c>
      <c r="G550">
        <v>1262</v>
      </c>
      <c r="H550" s="8">
        <v>56.63</v>
      </c>
      <c r="I550" s="8">
        <v>51.46</v>
      </c>
      <c r="K550" t="s">
        <v>27</v>
      </c>
      <c r="L550">
        <f t="shared" si="33"/>
        <v>19</v>
      </c>
      <c r="M550" t="str">
        <f t="shared" si="34"/>
        <v>Delayed</v>
      </c>
      <c r="N550" s="9">
        <f t="shared" si="35"/>
        <v>6524.5400000000018</v>
      </c>
      <c r="O550" t="str">
        <f t="shared" si="36"/>
        <v>Apr-2023</v>
      </c>
    </row>
    <row r="551" spans="1:15" x14ac:dyDescent="0.25">
      <c r="A551" t="s">
        <v>576</v>
      </c>
      <c r="B551" t="s">
        <v>23</v>
      </c>
      <c r="C551" s="1">
        <v>44613</v>
      </c>
      <c r="D551" s="1">
        <v>44633</v>
      </c>
      <c r="E551" t="s">
        <v>13</v>
      </c>
      <c r="F551" t="s">
        <v>35</v>
      </c>
      <c r="G551">
        <v>753</v>
      </c>
      <c r="H551" s="8">
        <v>88.02</v>
      </c>
      <c r="I551" s="8">
        <v>79.92</v>
      </c>
      <c r="J551">
        <v>75</v>
      </c>
      <c r="K551" t="s">
        <v>15</v>
      </c>
      <c r="L551">
        <f t="shared" si="33"/>
        <v>20</v>
      </c>
      <c r="M551" t="str">
        <f t="shared" si="34"/>
        <v>Delayed</v>
      </c>
      <c r="N551" s="9">
        <f t="shared" si="35"/>
        <v>6099.2999999999956</v>
      </c>
      <c r="O551" t="str">
        <f t="shared" si="36"/>
        <v>Feb-2022</v>
      </c>
    </row>
    <row r="552" spans="1:15" x14ac:dyDescent="0.25">
      <c r="A552" t="s">
        <v>577</v>
      </c>
      <c r="B552" t="s">
        <v>23</v>
      </c>
      <c r="C552" s="1">
        <v>45132</v>
      </c>
      <c r="D552" s="1">
        <v>45152</v>
      </c>
      <c r="E552" t="s">
        <v>39</v>
      </c>
      <c r="F552" t="s">
        <v>18</v>
      </c>
      <c r="G552">
        <v>1520</v>
      </c>
      <c r="H552" s="8">
        <v>93.75</v>
      </c>
      <c r="I552" s="8">
        <v>81.63</v>
      </c>
      <c r="J552">
        <v>149</v>
      </c>
      <c r="K552" t="s">
        <v>15</v>
      </c>
      <c r="L552">
        <f t="shared" si="33"/>
        <v>20</v>
      </c>
      <c r="M552" t="str">
        <f t="shared" si="34"/>
        <v>Delayed</v>
      </c>
      <c r="N552" s="9">
        <f t="shared" si="35"/>
        <v>18422.400000000009</v>
      </c>
      <c r="O552" t="str">
        <f t="shared" si="36"/>
        <v>Jul-2023</v>
      </c>
    </row>
    <row r="553" spans="1:15" x14ac:dyDescent="0.25">
      <c r="A553" t="s">
        <v>578</v>
      </c>
      <c r="B553" t="s">
        <v>17</v>
      </c>
      <c r="C553" s="1">
        <v>44817</v>
      </c>
      <c r="D553" s="1">
        <v>44836</v>
      </c>
      <c r="E553" t="s">
        <v>13</v>
      </c>
      <c r="F553" t="s">
        <v>18</v>
      </c>
      <c r="G553">
        <v>630</v>
      </c>
      <c r="H553" s="8">
        <v>40.270000000000003</v>
      </c>
      <c r="I553" s="8">
        <v>37.54</v>
      </c>
      <c r="J553">
        <v>76</v>
      </c>
      <c r="K553" t="s">
        <v>15</v>
      </c>
      <c r="L553">
        <f t="shared" si="33"/>
        <v>19</v>
      </c>
      <c r="M553" t="str">
        <f t="shared" si="34"/>
        <v>Delayed</v>
      </c>
      <c r="N553" s="9">
        <f t="shared" si="35"/>
        <v>1719.9000000000026</v>
      </c>
      <c r="O553" t="str">
        <f t="shared" si="36"/>
        <v>Sep-2022</v>
      </c>
    </row>
    <row r="554" spans="1:15" x14ac:dyDescent="0.25">
      <c r="A554" t="s">
        <v>579</v>
      </c>
      <c r="B554" t="s">
        <v>17</v>
      </c>
      <c r="C554" s="1">
        <v>44686</v>
      </c>
      <c r="D554" s="1">
        <v>44687</v>
      </c>
      <c r="E554" t="s">
        <v>13</v>
      </c>
      <c r="F554" t="s">
        <v>18</v>
      </c>
      <c r="G554">
        <v>839</v>
      </c>
      <c r="H554" s="8">
        <v>86.29</v>
      </c>
      <c r="I554" s="8">
        <v>82.51</v>
      </c>
      <c r="J554">
        <v>110</v>
      </c>
      <c r="K554" t="s">
        <v>15</v>
      </c>
      <c r="L554">
        <f t="shared" si="33"/>
        <v>1</v>
      </c>
      <c r="M554" t="str">
        <f t="shared" si="34"/>
        <v>On Time</v>
      </c>
      <c r="N554" s="9">
        <f t="shared" si="35"/>
        <v>3171.420000000001</v>
      </c>
      <c r="O554" t="str">
        <f t="shared" si="36"/>
        <v>May-2022</v>
      </c>
    </row>
    <row r="555" spans="1:15" x14ac:dyDescent="0.25">
      <c r="A555" t="s">
        <v>580</v>
      </c>
      <c r="B555" t="s">
        <v>12</v>
      </c>
      <c r="C555" s="1">
        <v>45029</v>
      </c>
      <c r="D555" s="1">
        <v>45048</v>
      </c>
      <c r="E555" t="s">
        <v>39</v>
      </c>
      <c r="F555" t="s">
        <v>18</v>
      </c>
      <c r="G555">
        <v>910</v>
      </c>
      <c r="H555" s="8">
        <v>14.33</v>
      </c>
      <c r="I555" s="8">
        <v>14.07</v>
      </c>
      <c r="J555">
        <v>27</v>
      </c>
      <c r="K555" t="s">
        <v>15</v>
      </c>
      <c r="L555">
        <f t="shared" si="33"/>
        <v>19</v>
      </c>
      <c r="M555" t="str">
        <f t="shared" si="34"/>
        <v>Delayed</v>
      </c>
      <c r="N555" s="9">
        <f t="shared" si="35"/>
        <v>236.5999999999998</v>
      </c>
      <c r="O555" t="str">
        <f t="shared" si="36"/>
        <v>Apr-2023</v>
      </c>
    </row>
    <row r="556" spans="1:15" x14ac:dyDescent="0.25">
      <c r="A556" t="s">
        <v>581</v>
      </c>
      <c r="B556" t="s">
        <v>29</v>
      </c>
      <c r="C556" s="1">
        <v>44698</v>
      </c>
      <c r="D556" s="1">
        <v>44705</v>
      </c>
      <c r="E556" t="s">
        <v>26</v>
      </c>
      <c r="F556" t="s">
        <v>18</v>
      </c>
      <c r="G556">
        <v>296</v>
      </c>
      <c r="H556" s="8">
        <v>64.94</v>
      </c>
      <c r="I556" s="8">
        <v>63.61</v>
      </c>
      <c r="K556" t="s">
        <v>15</v>
      </c>
      <c r="L556">
        <f t="shared" si="33"/>
        <v>7</v>
      </c>
      <c r="M556" t="str">
        <f t="shared" si="34"/>
        <v>On Time</v>
      </c>
      <c r="N556" s="9">
        <f t="shared" si="35"/>
        <v>393.6799999999995</v>
      </c>
      <c r="O556" t="str">
        <f t="shared" si="36"/>
        <v>May-2022</v>
      </c>
    </row>
    <row r="557" spans="1:15" x14ac:dyDescent="0.25">
      <c r="A557" t="s">
        <v>582</v>
      </c>
      <c r="B557" t="s">
        <v>23</v>
      </c>
      <c r="C557" s="1">
        <v>45037</v>
      </c>
      <c r="D557" s="1">
        <v>45051</v>
      </c>
      <c r="E557" t="s">
        <v>21</v>
      </c>
      <c r="F557" t="s">
        <v>18</v>
      </c>
      <c r="G557">
        <v>1149</v>
      </c>
      <c r="H557" s="8">
        <v>33</v>
      </c>
      <c r="I557" s="8">
        <v>30.65</v>
      </c>
      <c r="J557">
        <v>141</v>
      </c>
      <c r="K557" t="s">
        <v>15</v>
      </c>
      <c r="L557">
        <f t="shared" si="33"/>
        <v>14</v>
      </c>
      <c r="M557" t="str">
        <f t="shared" si="34"/>
        <v>Delayed</v>
      </c>
      <c r="N557" s="9">
        <f t="shared" si="35"/>
        <v>2700.1500000000015</v>
      </c>
      <c r="O557" t="str">
        <f t="shared" si="36"/>
        <v>Apr-2023</v>
      </c>
    </row>
    <row r="558" spans="1:15" x14ac:dyDescent="0.25">
      <c r="A558" t="s">
        <v>583</v>
      </c>
      <c r="B558" t="s">
        <v>17</v>
      </c>
      <c r="C558" s="1">
        <v>45245</v>
      </c>
      <c r="D558" s="1">
        <v>45246</v>
      </c>
      <c r="E558" t="s">
        <v>39</v>
      </c>
      <c r="F558" t="s">
        <v>18</v>
      </c>
      <c r="G558">
        <v>203</v>
      </c>
      <c r="H558" s="8">
        <v>23.14</v>
      </c>
      <c r="I558" s="8">
        <v>20</v>
      </c>
      <c r="K558" t="s">
        <v>27</v>
      </c>
      <c r="L558">
        <f t="shared" si="33"/>
        <v>1</v>
      </c>
      <c r="M558" t="str">
        <f t="shared" si="34"/>
        <v>On Time</v>
      </c>
      <c r="N558" s="9">
        <f t="shared" si="35"/>
        <v>637.42000000000007</v>
      </c>
      <c r="O558" t="str">
        <f t="shared" si="36"/>
        <v>Nov-2023</v>
      </c>
    </row>
    <row r="559" spans="1:15" x14ac:dyDescent="0.25">
      <c r="A559" t="s">
        <v>584</v>
      </c>
      <c r="B559" t="s">
        <v>29</v>
      </c>
      <c r="C559" s="1">
        <v>45105</v>
      </c>
      <c r="D559" s="1">
        <v>45123</v>
      </c>
      <c r="E559" t="s">
        <v>13</v>
      </c>
      <c r="F559" t="s">
        <v>18</v>
      </c>
      <c r="G559">
        <v>1729</v>
      </c>
      <c r="H559" s="8">
        <v>18.36</v>
      </c>
      <c r="I559" s="8">
        <v>16.34</v>
      </c>
      <c r="J559">
        <v>47</v>
      </c>
      <c r="K559" t="s">
        <v>15</v>
      </c>
      <c r="L559">
        <f t="shared" si="33"/>
        <v>18</v>
      </c>
      <c r="M559" t="str">
        <f t="shared" si="34"/>
        <v>Delayed</v>
      </c>
      <c r="N559" s="9">
        <f t="shared" si="35"/>
        <v>3492.5799999999995</v>
      </c>
      <c r="O559" t="str">
        <f t="shared" si="36"/>
        <v>Jun-2023</v>
      </c>
    </row>
    <row r="560" spans="1:15" x14ac:dyDescent="0.25">
      <c r="A560" t="s">
        <v>585</v>
      </c>
      <c r="B560" t="s">
        <v>17</v>
      </c>
      <c r="C560" s="1">
        <v>45134</v>
      </c>
      <c r="D560" s="1">
        <v>45144</v>
      </c>
      <c r="E560" t="s">
        <v>13</v>
      </c>
      <c r="F560" t="s">
        <v>18</v>
      </c>
      <c r="G560">
        <v>1508</v>
      </c>
      <c r="H560" s="8">
        <v>79.209999999999994</v>
      </c>
      <c r="I560" s="8">
        <v>73.27</v>
      </c>
      <c r="J560">
        <v>226</v>
      </c>
      <c r="K560" t="s">
        <v>15</v>
      </c>
      <c r="L560">
        <f t="shared" si="33"/>
        <v>10</v>
      </c>
      <c r="M560" t="str">
        <f t="shared" si="34"/>
        <v>Delayed</v>
      </c>
      <c r="N560" s="9">
        <f t="shared" si="35"/>
        <v>8957.5199999999968</v>
      </c>
      <c r="O560" t="str">
        <f t="shared" si="36"/>
        <v>Jul-2023</v>
      </c>
    </row>
    <row r="561" spans="1:15" x14ac:dyDescent="0.25">
      <c r="A561" t="s">
        <v>586</v>
      </c>
      <c r="B561" t="s">
        <v>17</v>
      </c>
      <c r="C561" s="1">
        <v>45171</v>
      </c>
      <c r="D561" s="1">
        <v>45184</v>
      </c>
      <c r="E561" t="s">
        <v>24</v>
      </c>
      <c r="F561" t="s">
        <v>33</v>
      </c>
      <c r="G561">
        <v>1046</v>
      </c>
      <c r="H561" s="8">
        <v>44.65</v>
      </c>
      <c r="I561" s="8">
        <v>40.1</v>
      </c>
      <c r="J561">
        <v>165</v>
      </c>
      <c r="K561" t="s">
        <v>27</v>
      </c>
      <c r="L561">
        <f t="shared" si="33"/>
        <v>13</v>
      </c>
      <c r="M561" t="str">
        <f t="shared" si="34"/>
        <v>Delayed</v>
      </c>
      <c r="N561" s="9">
        <f t="shared" si="35"/>
        <v>4759.2999999999975</v>
      </c>
      <c r="O561" t="str">
        <f t="shared" si="36"/>
        <v>Sep-2023</v>
      </c>
    </row>
    <row r="562" spans="1:15" x14ac:dyDescent="0.25">
      <c r="A562" t="s">
        <v>587</v>
      </c>
      <c r="B562" t="s">
        <v>12</v>
      </c>
      <c r="C562" s="1">
        <v>44886</v>
      </c>
      <c r="D562" s="1">
        <v>44889</v>
      </c>
      <c r="E562" t="s">
        <v>13</v>
      </c>
      <c r="F562" t="s">
        <v>18</v>
      </c>
      <c r="G562">
        <v>1159</v>
      </c>
      <c r="H562" s="8">
        <v>78.989999999999995</v>
      </c>
      <c r="I562" s="8">
        <v>71.69</v>
      </c>
      <c r="J562">
        <v>14</v>
      </c>
      <c r="K562" t="s">
        <v>15</v>
      </c>
      <c r="L562">
        <f t="shared" si="33"/>
        <v>3</v>
      </c>
      <c r="M562" t="str">
        <f t="shared" si="34"/>
        <v>On Time</v>
      </c>
      <c r="N562" s="9">
        <f t="shared" si="35"/>
        <v>8460.6999999999971</v>
      </c>
      <c r="O562" t="str">
        <f t="shared" si="36"/>
        <v>Nov-2022</v>
      </c>
    </row>
    <row r="563" spans="1:15" x14ac:dyDescent="0.25">
      <c r="A563" t="s">
        <v>588</v>
      </c>
      <c r="B563" t="s">
        <v>23</v>
      </c>
      <c r="C563" s="1">
        <v>45015</v>
      </c>
      <c r="D563" s="1">
        <v>45021</v>
      </c>
      <c r="E563" t="s">
        <v>39</v>
      </c>
      <c r="F563" t="s">
        <v>18</v>
      </c>
      <c r="G563">
        <v>746</v>
      </c>
      <c r="H563" s="8">
        <v>16.989999999999998</v>
      </c>
      <c r="I563" s="8">
        <v>15.35</v>
      </c>
      <c r="J563">
        <v>69</v>
      </c>
      <c r="K563" t="s">
        <v>27</v>
      </c>
      <c r="L563">
        <f t="shared" si="33"/>
        <v>6</v>
      </c>
      <c r="M563" t="str">
        <f t="shared" si="34"/>
        <v>On Time</v>
      </c>
      <c r="N563" s="9">
        <f t="shared" si="35"/>
        <v>1223.4399999999991</v>
      </c>
      <c r="O563" t="str">
        <f t="shared" si="36"/>
        <v>Mar-2023</v>
      </c>
    </row>
    <row r="564" spans="1:15" x14ac:dyDescent="0.25">
      <c r="A564" t="s">
        <v>589</v>
      </c>
      <c r="B564" t="s">
        <v>23</v>
      </c>
      <c r="C564" s="1">
        <v>45189</v>
      </c>
      <c r="D564" s="1">
        <v>45205</v>
      </c>
      <c r="E564" t="s">
        <v>24</v>
      </c>
      <c r="F564" t="s">
        <v>18</v>
      </c>
      <c r="G564">
        <v>1358</v>
      </c>
      <c r="H564" s="8">
        <v>42.21</v>
      </c>
      <c r="I564" s="8">
        <v>38.75</v>
      </c>
      <c r="J564">
        <v>128</v>
      </c>
      <c r="K564" t="s">
        <v>15</v>
      </c>
      <c r="L564">
        <f t="shared" si="33"/>
        <v>16</v>
      </c>
      <c r="M564" t="str">
        <f t="shared" si="34"/>
        <v>Delayed</v>
      </c>
      <c r="N564" s="9">
        <f t="shared" si="35"/>
        <v>4698.6800000000012</v>
      </c>
      <c r="O564" t="str">
        <f t="shared" si="36"/>
        <v>Sep-2023</v>
      </c>
    </row>
    <row r="565" spans="1:15" x14ac:dyDescent="0.25">
      <c r="A565" t="s">
        <v>590</v>
      </c>
      <c r="B565" t="s">
        <v>20</v>
      </c>
      <c r="C565" s="1">
        <v>45078</v>
      </c>
      <c r="D565" s="1">
        <v>45089</v>
      </c>
      <c r="E565" t="s">
        <v>13</v>
      </c>
      <c r="F565" t="s">
        <v>18</v>
      </c>
      <c r="G565">
        <v>1293</v>
      </c>
      <c r="H565" s="8">
        <v>63.53</v>
      </c>
      <c r="I565" s="8">
        <v>59.42</v>
      </c>
      <c r="J565">
        <v>79</v>
      </c>
      <c r="K565" t="s">
        <v>15</v>
      </c>
      <c r="L565">
        <f t="shared" si="33"/>
        <v>11</v>
      </c>
      <c r="M565" t="str">
        <f t="shared" si="34"/>
        <v>Delayed</v>
      </c>
      <c r="N565" s="9">
        <f t="shared" si="35"/>
        <v>5314.23</v>
      </c>
      <c r="O565" t="str">
        <f t="shared" si="36"/>
        <v>Jun-2023</v>
      </c>
    </row>
    <row r="566" spans="1:15" x14ac:dyDescent="0.25">
      <c r="A566" t="s">
        <v>591</v>
      </c>
      <c r="B566" t="s">
        <v>12</v>
      </c>
      <c r="C566" s="1">
        <v>44998</v>
      </c>
      <c r="D566" s="1">
        <v>45009</v>
      </c>
      <c r="E566" t="s">
        <v>39</v>
      </c>
      <c r="F566" t="s">
        <v>18</v>
      </c>
      <c r="G566">
        <v>1142</v>
      </c>
      <c r="H566" s="8">
        <v>86.85</v>
      </c>
      <c r="I566" s="8">
        <v>74.28</v>
      </c>
      <c r="J566">
        <v>30</v>
      </c>
      <c r="K566" t="s">
        <v>15</v>
      </c>
      <c r="L566">
        <f t="shared" si="33"/>
        <v>11</v>
      </c>
      <c r="M566" t="str">
        <f t="shared" si="34"/>
        <v>Delayed</v>
      </c>
      <c r="N566" s="9">
        <f t="shared" si="35"/>
        <v>14354.939999999991</v>
      </c>
      <c r="O566" t="str">
        <f t="shared" si="36"/>
        <v>Mar-2023</v>
      </c>
    </row>
    <row r="567" spans="1:15" x14ac:dyDescent="0.25">
      <c r="A567" t="s">
        <v>592</v>
      </c>
      <c r="B567" t="s">
        <v>29</v>
      </c>
      <c r="C567" s="1">
        <v>45123</v>
      </c>
      <c r="D567" s="1">
        <v>45134</v>
      </c>
      <c r="E567" t="s">
        <v>21</v>
      </c>
      <c r="F567" t="s">
        <v>18</v>
      </c>
      <c r="G567">
        <v>1120</v>
      </c>
      <c r="H567" s="8">
        <v>42.17</v>
      </c>
      <c r="I567" s="8">
        <v>37.47</v>
      </c>
      <c r="J567">
        <v>33</v>
      </c>
      <c r="K567" t="s">
        <v>15</v>
      </c>
      <c r="L567">
        <f t="shared" si="33"/>
        <v>11</v>
      </c>
      <c r="M567" t="str">
        <f t="shared" si="34"/>
        <v>Delayed</v>
      </c>
      <c r="N567" s="9">
        <f t="shared" si="35"/>
        <v>5264.0000000000036</v>
      </c>
      <c r="O567" t="str">
        <f t="shared" si="36"/>
        <v>Jul-2023</v>
      </c>
    </row>
    <row r="568" spans="1:15" x14ac:dyDescent="0.25">
      <c r="A568" t="s">
        <v>593</v>
      </c>
      <c r="B568" t="s">
        <v>12</v>
      </c>
      <c r="C568" s="1">
        <v>45018</v>
      </c>
      <c r="D568" s="1">
        <v>45030</v>
      </c>
      <c r="E568" t="s">
        <v>21</v>
      </c>
      <c r="F568" t="s">
        <v>18</v>
      </c>
      <c r="G568">
        <v>1058</v>
      </c>
      <c r="H568" s="8">
        <v>71.3</v>
      </c>
      <c r="I568" s="8">
        <v>62.04</v>
      </c>
      <c r="K568" t="s">
        <v>15</v>
      </c>
      <c r="L568">
        <f t="shared" si="33"/>
        <v>12</v>
      </c>
      <c r="M568" t="str">
        <f t="shared" si="34"/>
        <v>Delayed</v>
      </c>
      <c r="N568" s="9">
        <f t="shared" si="35"/>
        <v>9797.0799999999981</v>
      </c>
      <c r="O568" t="str">
        <f t="shared" si="36"/>
        <v>Apr-2023</v>
      </c>
    </row>
    <row r="569" spans="1:15" x14ac:dyDescent="0.25">
      <c r="A569" t="s">
        <v>594</v>
      </c>
      <c r="B569" t="s">
        <v>23</v>
      </c>
      <c r="C569" s="1">
        <v>45048</v>
      </c>
      <c r="D569" s="1">
        <v>45060</v>
      </c>
      <c r="E569" t="s">
        <v>21</v>
      </c>
      <c r="F569" t="s">
        <v>18</v>
      </c>
      <c r="G569">
        <v>1823</v>
      </c>
      <c r="H569" s="8">
        <v>70.66</v>
      </c>
      <c r="I569" s="8">
        <v>66.92</v>
      </c>
      <c r="J569">
        <v>202</v>
      </c>
      <c r="K569" t="s">
        <v>15</v>
      </c>
      <c r="L569">
        <f t="shared" si="33"/>
        <v>12</v>
      </c>
      <c r="M569" t="str">
        <f t="shared" si="34"/>
        <v>Delayed</v>
      </c>
      <c r="N569" s="9">
        <f t="shared" si="35"/>
        <v>6818.0199999999904</v>
      </c>
      <c r="O569" t="str">
        <f t="shared" si="36"/>
        <v>May-2023</v>
      </c>
    </row>
    <row r="570" spans="1:15" x14ac:dyDescent="0.25">
      <c r="A570" t="s">
        <v>595</v>
      </c>
      <c r="B570" t="s">
        <v>20</v>
      </c>
      <c r="C570" s="1">
        <v>45022</v>
      </c>
      <c r="D570" s="1">
        <v>45026</v>
      </c>
      <c r="E570" t="s">
        <v>13</v>
      </c>
      <c r="F570" t="s">
        <v>18</v>
      </c>
      <c r="G570">
        <v>1007</v>
      </c>
      <c r="H570" s="8">
        <v>33.29</v>
      </c>
      <c r="I570" s="8">
        <v>28.48</v>
      </c>
      <c r="J570">
        <v>49</v>
      </c>
      <c r="K570" t="s">
        <v>15</v>
      </c>
      <c r="L570">
        <f t="shared" si="33"/>
        <v>4</v>
      </c>
      <c r="M570" t="str">
        <f t="shared" si="34"/>
        <v>On Time</v>
      </c>
      <c r="N570" s="9">
        <f t="shared" si="35"/>
        <v>4843.6699999999992</v>
      </c>
      <c r="O570" t="str">
        <f t="shared" si="36"/>
        <v>Apr-2023</v>
      </c>
    </row>
    <row r="571" spans="1:15" x14ac:dyDescent="0.25">
      <c r="A571" t="s">
        <v>596</v>
      </c>
      <c r="B571" t="s">
        <v>20</v>
      </c>
      <c r="C571" s="1">
        <v>44827</v>
      </c>
      <c r="D571" s="1">
        <v>44842</v>
      </c>
      <c r="E571" t="s">
        <v>24</v>
      </c>
      <c r="F571" t="s">
        <v>18</v>
      </c>
      <c r="G571">
        <v>1061</v>
      </c>
      <c r="H571" s="8">
        <v>12.68</v>
      </c>
      <c r="I571" s="8">
        <v>12.36</v>
      </c>
      <c r="J571">
        <v>56</v>
      </c>
      <c r="K571" t="s">
        <v>27</v>
      </c>
      <c r="L571">
        <f t="shared" si="33"/>
        <v>15</v>
      </c>
      <c r="M571" t="str">
        <f t="shared" si="34"/>
        <v>Delayed</v>
      </c>
      <c r="N571" s="9">
        <f t="shared" si="35"/>
        <v>339.52000000000032</v>
      </c>
      <c r="O571" t="str">
        <f t="shared" si="36"/>
        <v>Sep-2022</v>
      </c>
    </row>
    <row r="572" spans="1:15" x14ac:dyDescent="0.25">
      <c r="A572" t="s">
        <v>597</v>
      </c>
      <c r="B572" t="s">
        <v>23</v>
      </c>
      <c r="C572" s="1">
        <v>44815</v>
      </c>
      <c r="D572" s="1">
        <v>44830</v>
      </c>
      <c r="E572" t="s">
        <v>21</v>
      </c>
      <c r="F572" t="s">
        <v>35</v>
      </c>
      <c r="G572">
        <v>502</v>
      </c>
      <c r="H572" s="8">
        <v>91.84</v>
      </c>
      <c r="I572" s="8">
        <v>82.33</v>
      </c>
      <c r="K572" t="s">
        <v>15</v>
      </c>
      <c r="L572">
        <f t="shared" si="33"/>
        <v>15</v>
      </c>
      <c r="M572" t="str">
        <f t="shared" si="34"/>
        <v>Delayed</v>
      </c>
      <c r="N572" s="9">
        <f t="shared" si="35"/>
        <v>4774.0200000000023</v>
      </c>
      <c r="O572" t="str">
        <f t="shared" si="36"/>
        <v>Sep-2022</v>
      </c>
    </row>
    <row r="573" spans="1:15" x14ac:dyDescent="0.25">
      <c r="A573" t="s">
        <v>598</v>
      </c>
      <c r="B573" t="s">
        <v>17</v>
      </c>
      <c r="C573" s="1">
        <v>45214</v>
      </c>
      <c r="D573" s="1">
        <v>45218</v>
      </c>
      <c r="E573" t="s">
        <v>24</v>
      </c>
      <c r="F573" t="s">
        <v>18</v>
      </c>
      <c r="G573">
        <v>1277</v>
      </c>
      <c r="H573" s="8">
        <v>13.17</v>
      </c>
      <c r="I573" s="8">
        <v>11.63</v>
      </c>
      <c r="J573">
        <v>199</v>
      </c>
      <c r="K573" t="s">
        <v>27</v>
      </c>
      <c r="L573">
        <f t="shared" si="33"/>
        <v>4</v>
      </c>
      <c r="M573" t="str">
        <f t="shared" si="34"/>
        <v>On Time</v>
      </c>
      <c r="N573" s="9">
        <f t="shared" si="35"/>
        <v>1966.579999999999</v>
      </c>
      <c r="O573" t="str">
        <f t="shared" si="36"/>
        <v>Oct-2023</v>
      </c>
    </row>
    <row r="574" spans="1:15" x14ac:dyDescent="0.25">
      <c r="A574" t="s">
        <v>599</v>
      </c>
      <c r="B574" t="s">
        <v>12</v>
      </c>
      <c r="C574" s="1">
        <v>44845</v>
      </c>
      <c r="D574" s="1">
        <v>44858</v>
      </c>
      <c r="E574" t="s">
        <v>24</v>
      </c>
      <c r="F574" t="s">
        <v>18</v>
      </c>
      <c r="G574">
        <v>961</v>
      </c>
      <c r="H574" s="8">
        <v>92.72</v>
      </c>
      <c r="I574" s="8">
        <v>88.49</v>
      </c>
      <c r="J574">
        <v>22</v>
      </c>
      <c r="K574" t="s">
        <v>15</v>
      </c>
      <c r="L574">
        <f t="shared" ref="L574:L630" si="37">D574-C574</f>
        <v>13</v>
      </c>
      <c r="M574" t="str">
        <f t="shared" si="34"/>
        <v>Delayed</v>
      </c>
      <c r="N574" s="9">
        <f t="shared" si="35"/>
        <v>4065.0300000000038</v>
      </c>
      <c r="O574" t="str">
        <f t="shared" si="36"/>
        <v>Oct-2022</v>
      </c>
    </row>
    <row r="575" spans="1:15" x14ac:dyDescent="0.25">
      <c r="A575" t="s">
        <v>600</v>
      </c>
      <c r="B575" t="s">
        <v>20</v>
      </c>
      <c r="C575" s="1">
        <v>45095</v>
      </c>
      <c r="D575" s="1">
        <v>45109</v>
      </c>
      <c r="E575" t="s">
        <v>24</v>
      </c>
      <c r="F575" t="s">
        <v>18</v>
      </c>
      <c r="G575">
        <v>267</v>
      </c>
      <c r="H575" s="8">
        <v>62.5</v>
      </c>
      <c r="I575" s="8">
        <v>61.18</v>
      </c>
      <c r="J575">
        <v>17</v>
      </c>
      <c r="K575" t="s">
        <v>15</v>
      </c>
      <c r="L575">
        <f t="shared" si="37"/>
        <v>14</v>
      </c>
      <c r="M575" t="str">
        <f t="shared" si="34"/>
        <v>Delayed</v>
      </c>
      <c r="N575" s="9">
        <f t="shared" si="35"/>
        <v>352.44000000000005</v>
      </c>
      <c r="O575" t="str">
        <f t="shared" si="36"/>
        <v>Jun-2023</v>
      </c>
    </row>
    <row r="576" spans="1:15" x14ac:dyDescent="0.25">
      <c r="A576" t="s">
        <v>601</v>
      </c>
      <c r="B576" t="s">
        <v>17</v>
      </c>
      <c r="C576" s="1">
        <v>45058</v>
      </c>
      <c r="D576" s="1">
        <v>45064</v>
      </c>
      <c r="E576" t="s">
        <v>26</v>
      </c>
      <c r="F576" t="s">
        <v>14</v>
      </c>
      <c r="G576">
        <v>523</v>
      </c>
      <c r="H576" s="8">
        <v>102.08</v>
      </c>
      <c r="I576" s="8">
        <v>99.59</v>
      </c>
      <c r="K576" t="s">
        <v>15</v>
      </c>
      <c r="L576">
        <f t="shared" si="37"/>
        <v>6</v>
      </c>
      <c r="M576" t="str">
        <f t="shared" si="34"/>
        <v>On Time</v>
      </c>
      <c r="N576" s="9">
        <f t="shared" si="35"/>
        <v>1302.2699999999973</v>
      </c>
      <c r="O576" t="str">
        <f t="shared" si="36"/>
        <v>May-2023</v>
      </c>
    </row>
    <row r="577" spans="1:15" x14ac:dyDescent="0.25">
      <c r="A577" t="s">
        <v>602</v>
      </c>
      <c r="B577" t="s">
        <v>29</v>
      </c>
      <c r="C577" s="1">
        <v>45203</v>
      </c>
      <c r="D577" s="1">
        <v>45222</v>
      </c>
      <c r="E577" t="s">
        <v>39</v>
      </c>
      <c r="F577" t="s">
        <v>35</v>
      </c>
      <c r="G577">
        <v>481</v>
      </c>
      <c r="H577" s="8">
        <v>90.49</v>
      </c>
      <c r="I577" s="8">
        <v>77.17</v>
      </c>
      <c r="K577" t="s">
        <v>15</v>
      </c>
      <c r="L577">
        <f t="shared" si="37"/>
        <v>19</v>
      </c>
      <c r="M577" t="str">
        <f t="shared" si="34"/>
        <v>Delayed</v>
      </c>
      <c r="N577" s="9">
        <f t="shared" si="35"/>
        <v>6406.9199999999964</v>
      </c>
      <c r="O577" t="str">
        <f t="shared" si="36"/>
        <v>Oct-2023</v>
      </c>
    </row>
    <row r="578" spans="1:15" x14ac:dyDescent="0.25">
      <c r="A578" t="s">
        <v>603</v>
      </c>
      <c r="B578" t="s">
        <v>20</v>
      </c>
      <c r="C578" s="1">
        <v>44806</v>
      </c>
      <c r="D578" s="1">
        <v>44813</v>
      </c>
      <c r="E578" t="s">
        <v>13</v>
      </c>
      <c r="F578" t="s">
        <v>18</v>
      </c>
      <c r="G578">
        <v>390</v>
      </c>
      <c r="H578" s="8">
        <v>103.81</v>
      </c>
      <c r="I578" s="8">
        <v>100.12</v>
      </c>
      <c r="J578">
        <v>20</v>
      </c>
      <c r="K578" t="s">
        <v>15</v>
      </c>
      <c r="L578">
        <f t="shared" si="37"/>
        <v>7</v>
      </c>
      <c r="M578" t="str">
        <f t="shared" si="34"/>
        <v>On Time</v>
      </c>
      <c r="N578" s="9">
        <f t="shared" si="35"/>
        <v>1439.099999999999</v>
      </c>
      <c r="O578" t="str">
        <f t="shared" si="36"/>
        <v>Sep-2022</v>
      </c>
    </row>
    <row r="579" spans="1:15" x14ac:dyDescent="0.25">
      <c r="A579" t="s">
        <v>604</v>
      </c>
      <c r="B579" t="s">
        <v>29</v>
      </c>
      <c r="C579" s="1">
        <v>44843</v>
      </c>
      <c r="D579" s="1">
        <v>44859</v>
      </c>
      <c r="E579" t="s">
        <v>24</v>
      </c>
      <c r="F579" t="s">
        <v>18</v>
      </c>
      <c r="G579">
        <v>600</v>
      </c>
      <c r="H579" s="8">
        <v>43.43</v>
      </c>
      <c r="I579" s="8">
        <v>38.76</v>
      </c>
      <c r="J579">
        <v>22</v>
      </c>
      <c r="K579" t="s">
        <v>15</v>
      </c>
      <c r="L579">
        <f t="shared" si="37"/>
        <v>16</v>
      </c>
      <c r="M579" t="str">
        <f t="shared" ref="M579:M641" si="38">IF(L579&gt;7,"Delayed","On Time")</f>
        <v>Delayed</v>
      </c>
      <c r="N579" s="9">
        <f t="shared" ref="N579:N642" si="39">(H579-I579)*G579</f>
        <v>2802.0000000000009</v>
      </c>
      <c r="O579" t="str">
        <f t="shared" ref="O579:O642" si="40">TEXT(C579, "mmm-yyyy")</f>
        <v>Oct-2022</v>
      </c>
    </row>
    <row r="580" spans="1:15" x14ac:dyDescent="0.25">
      <c r="A580" t="s">
        <v>605</v>
      </c>
      <c r="B580" t="s">
        <v>29</v>
      </c>
      <c r="C580" s="1">
        <v>44641</v>
      </c>
      <c r="D580" s="1">
        <v>44651</v>
      </c>
      <c r="E580" t="s">
        <v>24</v>
      </c>
      <c r="F580" t="s">
        <v>14</v>
      </c>
      <c r="G580">
        <v>1362</v>
      </c>
      <c r="H580" s="8">
        <v>46.64</v>
      </c>
      <c r="I580" s="8">
        <v>42.85</v>
      </c>
      <c r="J580">
        <v>33</v>
      </c>
      <c r="K580" t="s">
        <v>15</v>
      </c>
      <c r="L580">
        <f t="shared" si="37"/>
        <v>10</v>
      </c>
      <c r="M580" t="str">
        <f t="shared" si="38"/>
        <v>Delayed</v>
      </c>
      <c r="N580" s="9">
        <f t="shared" si="39"/>
        <v>5161.9799999999987</v>
      </c>
      <c r="O580" t="str">
        <f t="shared" si="40"/>
        <v>Mar-2022</v>
      </c>
    </row>
    <row r="581" spans="1:15" x14ac:dyDescent="0.25">
      <c r="A581" t="s">
        <v>606</v>
      </c>
      <c r="B581" t="s">
        <v>17</v>
      </c>
      <c r="C581" s="1">
        <v>45292</v>
      </c>
      <c r="D581" s="1">
        <v>45295</v>
      </c>
      <c r="E581" t="s">
        <v>39</v>
      </c>
      <c r="F581" t="s">
        <v>35</v>
      </c>
      <c r="G581">
        <v>1327</v>
      </c>
      <c r="H581" s="8">
        <v>59.57</v>
      </c>
      <c r="I581" s="8">
        <v>56.44</v>
      </c>
      <c r="J581">
        <v>169</v>
      </c>
      <c r="K581" t="s">
        <v>15</v>
      </c>
      <c r="L581">
        <f t="shared" si="37"/>
        <v>3</v>
      </c>
      <c r="M581" t="str">
        <f t="shared" si="38"/>
        <v>On Time</v>
      </c>
      <c r="N581" s="9">
        <f t="shared" si="39"/>
        <v>4153.5100000000029</v>
      </c>
      <c r="O581" t="str">
        <f t="shared" si="40"/>
        <v>Jan-2024</v>
      </c>
    </row>
    <row r="582" spans="1:15" x14ac:dyDescent="0.25">
      <c r="A582" t="s">
        <v>607</v>
      </c>
      <c r="B582" t="s">
        <v>12</v>
      </c>
      <c r="C582" s="1">
        <v>44802</v>
      </c>
      <c r="D582" s="1">
        <v>44810</v>
      </c>
      <c r="E582" t="s">
        <v>13</v>
      </c>
      <c r="F582" t="s">
        <v>35</v>
      </c>
      <c r="G582">
        <v>406</v>
      </c>
      <c r="H582" s="8">
        <v>91.73</v>
      </c>
      <c r="I582" s="8">
        <v>89.13</v>
      </c>
      <c r="K582" t="s">
        <v>15</v>
      </c>
      <c r="L582">
        <f t="shared" si="37"/>
        <v>8</v>
      </c>
      <c r="M582" t="str">
        <f t="shared" si="38"/>
        <v>Delayed</v>
      </c>
      <c r="N582" s="9">
        <f t="shared" si="39"/>
        <v>1055.6000000000035</v>
      </c>
      <c r="O582" t="str">
        <f t="shared" si="40"/>
        <v>Aug-2022</v>
      </c>
    </row>
    <row r="583" spans="1:15" x14ac:dyDescent="0.25">
      <c r="A583" t="s">
        <v>608</v>
      </c>
      <c r="B583" t="s">
        <v>20</v>
      </c>
      <c r="C583" s="1">
        <v>44840</v>
      </c>
      <c r="D583" s="1">
        <v>44852</v>
      </c>
      <c r="E583" t="s">
        <v>26</v>
      </c>
      <c r="F583" t="s">
        <v>33</v>
      </c>
      <c r="G583">
        <v>72</v>
      </c>
      <c r="H583" s="8">
        <v>103</v>
      </c>
      <c r="I583" s="8">
        <v>89.49</v>
      </c>
      <c r="J583">
        <v>1</v>
      </c>
      <c r="K583" t="s">
        <v>27</v>
      </c>
      <c r="L583">
        <f t="shared" si="37"/>
        <v>12</v>
      </c>
      <c r="M583" t="str">
        <f t="shared" si="38"/>
        <v>Delayed</v>
      </c>
      <c r="N583" s="9">
        <f t="shared" si="39"/>
        <v>972.72000000000037</v>
      </c>
      <c r="O583" t="str">
        <f t="shared" si="40"/>
        <v>Oct-2022</v>
      </c>
    </row>
    <row r="584" spans="1:15" x14ac:dyDescent="0.25">
      <c r="A584" t="s">
        <v>609</v>
      </c>
      <c r="B584" t="s">
        <v>20</v>
      </c>
      <c r="C584" s="1">
        <v>44905</v>
      </c>
      <c r="D584" s="1">
        <v>44915</v>
      </c>
      <c r="E584" t="s">
        <v>13</v>
      </c>
      <c r="F584" t="s">
        <v>18</v>
      </c>
      <c r="G584">
        <v>1835</v>
      </c>
      <c r="H584" s="8">
        <v>83.5</v>
      </c>
      <c r="I584" s="8">
        <v>82.36</v>
      </c>
      <c r="J584">
        <v>85</v>
      </c>
      <c r="K584" t="s">
        <v>27</v>
      </c>
      <c r="L584">
        <f t="shared" si="37"/>
        <v>10</v>
      </c>
      <c r="M584" t="str">
        <f t="shared" si="38"/>
        <v>Delayed</v>
      </c>
      <c r="N584" s="9">
        <f t="shared" si="39"/>
        <v>2091.900000000001</v>
      </c>
      <c r="O584" t="str">
        <f t="shared" si="40"/>
        <v>Dec-2022</v>
      </c>
    </row>
    <row r="585" spans="1:15" x14ac:dyDescent="0.25">
      <c r="A585" t="s">
        <v>610</v>
      </c>
      <c r="B585" t="s">
        <v>17</v>
      </c>
      <c r="C585" s="1">
        <v>44889</v>
      </c>
      <c r="D585" s="1">
        <v>44905</v>
      </c>
      <c r="E585" t="s">
        <v>39</v>
      </c>
      <c r="F585" t="s">
        <v>35</v>
      </c>
      <c r="G585">
        <v>571</v>
      </c>
      <c r="H585" s="8">
        <v>49.98</v>
      </c>
      <c r="I585" s="8">
        <v>45.58</v>
      </c>
      <c r="K585" t="s">
        <v>27</v>
      </c>
      <c r="L585">
        <f t="shared" si="37"/>
        <v>16</v>
      </c>
      <c r="M585" t="str">
        <f t="shared" si="38"/>
        <v>Delayed</v>
      </c>
      <c r="N585" s="9">
        <f t="shared" si="39"/>
        <v>2512.3999999999992</v>
      </c>
      <c r="O585" t="str">
        <f t="shared" si="40"/>
        <v>Nov-2022</v>
      </c>
    </row>
    <row r="586" spans="1:15" x14ac:dyDescent="0.25">
      <c r="A586" t="s">
        <v>611</v>
      </c>
      <c r="B586" t="s">
        <v>29</v>
      </c>
      <c r="C586" s="1">
        <v>45115</v>
      </c>
      <c r="D586" s="1">
        <v>45116</v>
      </c>
      <c r="E586" t="s">
        <v>24</v>
      </c>
      <c r="F586" t="s">
        <v>18</v>
      </c>
      <c r="G586">
        <v>1831</v>
      </c>
      <c r="H586" s="8">
        <v>52.24</v>
      </c>
      <c r="I586" s="8">
        <v>50.44</v>
      </c>
      <c r="J586">
        <v>60</v>
      </c>
      <c r="K586" t="s">
        <v>15</v>
      </c>
      <c r="L586">
        <f t="shared" si="37"/>
        <v>1</v>
      </c>
      <c r="M586" t="str">
        <f t="shared" si="38"/>
        <v>On Time</v>
      </c>
      <c r="N586" s="9">
        <f t="shared" si="39"/>
        <v>3295.8000000000079</v>
      </c>
      <c r="O586" t="str">
        <f t="shared" si="40"/>
        <v>Jul-2023</v>
      </c>
    </row>
    <row r="587" spans="1:15" x14ac:dyDescent="0.25">
      <c r="A587" t="s">
        <v>612</v>
      </c>
      <c r="B587" t="s">
        <v>23</v>
      </c>
      <c r="C587" s="1">
        <v>44644</v>
      </c>
      <c r="D587" s="1">
        <v>44658</v>
      </c>
      <c r="E587" t="s">
        <v>13</v>
      </c>
      <c r="F587" t="s">
        <v>35</v>
      </c>
      <c r="G587">
        <v>1910</v>
      </c>
      <c r="H587" s="8">
        <v>77.150000000000006</v>
      </c>
      <c r="I587" s="8">
        <v>68.489999999999995</v>
      </c>
      <c r="J587">
        <v>170</v>
      </c>
      <c r="K587" t="s">
        <v>15</v>
      </c>
      <c r="L587">
        <f t="shared" si="37"/>
        <v>14</v>
      </c>
      <c r="M587" t="str">
        <f t="shared" si="38"/>
        <v>Delayed</v>
      </c>
      <c r="N587" s="9">
        <f t="shared" si="39"/>
        <v>16540.60000000002</v>
      </c>
      <c r="O587" t="str">
        <f t="shared" si="40"/>
        <v>Mar-2022</v>
      </c>
    </row>
    <row r="588" spans="1:15" x14ac:dyDescent="0.25">
      <c r="A588" t="s">
        <v>613</v>
      </c>
      <c r="B588" t="s">
        <v>20</v>
      </c>
      <c r="C588" s="1">
        <v>44703</v>
      </c>
      <c r="D588" s="1">
        <v>44712</v>
      </c>
      <c r="E588" t="s">
        <v>39</v>
      </c>
      <c r="F588" t="s">
        <v>33</v>
      </c>
      <c r="G588">
        <v>1173</v>
      </c>
      <c r="H588" s="8">
        <v>32.119999999999997</v>
      </c>
      <c r="I588" s="8">
        <v>29.18</v>
      </c>
      <c r="K588" t="s">
        <v>15</v>
      </c>
      <c r="L588">
        <f t="shared" si="37"/>
        <v>9</v>
      </c>
      <c r="M588" t="str">
        <f t="shared" si="38"/>
        <v>Delayed</v>
      </c>
      <c r="N588" s="9">
        <f t="shared" si="39"/>
        <v>3448.6199999999972</v>
      </c>
      <c r="O588" t="str">
        <f t="shared" si="40"/>
        <v>May-2022</v>
      </c>
    </row>
    <row r="589" spans="1:15" x14ac:dyDescent="0.25">
      <c r="A589" t="s">
        <v>614</v>
      </c>
      <c r="B589" t="s">
        <v>29</v>
      </c>
      <c r="C589" s="1">
        <v>44716</v>
      </c>
      <c r="D589" s="1">
        <v>44729</v>
      </c>
      <c r="E589" t="s">
        <v>24</v>
      </c>
      <c r="F589" t="s">
        <v>33</v>
      </c>
      <c r="G589">
        <v>851</v>
      </c>
      <c r="H589" s="8">
        <v>20.440000000000001</v>
      </c>
      <c r="I589" s="8">
        <v>19.22</v>
      </c>
      <c r="J589">
        <v>22</v>
      </c>
      <c r="K589" t="s">
        <v>15</v>
      </c>
      <c r="L589">
        <f t="shared" si="37"/>
        <v>13</v>
      </c>
      <c r="M589" t="str">
        <f t="shared" si="38"/>
        <v>Delayed</v>
      </c>
      <c r="N589" s="9">
        <f t="shared" si="39"/>
        <v>1038.2200000000021</v>
      </c>
      <c r="O589" t="str">
        <f t="shared" si="40"/>
        <v>Jun-2022</v>
      </c>
    </row>
    <row r="590" spans="1:15" x14ac:dyDescent="0.25">
      <c r="A590" t="s">
        <v>615</v>
      </c>
      <c r="B590" t="s">
        <v>29</v>
      </c>
      <c r="C590" s="1">
        <v>44798</v>
      </c>
      <c r="D590" s="1">
        <v>44811</v>
      </c>
      <c r="E590" t="s">
        <v>21</v>
      </c>
      <c r="F590" t="s">
        <v>14</v>
      </c>
      <c r="G590">
        <v>1253</v>
      </c>
      <c r="H590" s="8">
        <v>43.38</v>
      </c>
      <c r="I590" s="8">
        <v>38.01</v>
      </c>
      <c r="J590">
        <v>34</v>
      </c>
      <c r="K590" t="s">
        <v>15</v>
      </c>
      <c r="L590">
        <f t="shared" si="37"/>
        <v>13</v>
      </c>
      <c r="M590" t="str">
        <f t="shared" si="38"/>
        <v>Delayed</v>
      </c>
      <c r="N590" s="9">
        <f t="shared" si="39"/>
        <v>6728.610000000006</v>
      </c>
      <c r="O590" t="str">
        <f t="shared" si="40"/>
        <v>Aug-2022</v>
      </c>
    </row>
    <row r="591" spans="1:15" x14ac:dyDescent="0.25">
      <c r="A591" t="s">
        <v>616</v>
      </c>
      <c r="B591" t="s">
        <v>12</v>
      </c>
      <c r="C591" s="1">
        <v>44954</v>
      </c>
      <c r="D591" s="1">
        <v>44972</v>
      </c>
      <c r="E591" t="s">
        <v>39</v>
      </c>
      <c r="F591" t="s">
        <v>18</v>
      </c>
      <c r="G591">
        <v>1296</v>
      </c>
      <c r="H591" s="8">
        <v>38</v>
      </c>
      <c r="I591" s="8">
        <v>33.42</v>
      </c>
      <c r="J591">
        <v>33</v>
      </c>
      <c r="K591" t="s">
        <v>15</v>
      </c>
      <c r="L591">
        <f t="shared" si="37"/>
        <v>18</v>
      </c>
      <c r="M591" t="str">
        <f t="shared" si="38"/>
        <v>Delayed</v>
      </c>
      <c r="N591" s="9">
        <f t="shared" si="39"/>
        <v>5935.6799999999976</v>
      </c>
      <c r="O591" t="str">
        <f t="shared" si="40"/>
        <v>Jan-2023</v>
      </c>
    </row>
    <row r="592" spans="1:15" x14ac:dyDescent="0.25">
      <c r="A592" t="s">
        <v>617</v>
      </c>
      <c r="B592" t="s">
        <v>23</v>
      </c>
      <c r="C592" s="1">
        <v>45272</v>
      </c>
      <c r="D592" s="1">
        <v>45290</v>
      </c>
      <c r="E592" t="s">
        <v>26</v>
      </c>
      <c r="F592" t="s">
        <v>18</v>
      </c>
      <c r="G592">
        <v>1979</v>
      </c>
      <c r="H592" s="8">
        <v>40.880000000000003</v>
      </c>
      <c r="I592" s="8">
        <v>39.46</v>
      </c>
      <c r="J592">
        <v>221</v>
      </c>
      <c r="K592" t="s">
        <v>15</v>
      </c>
      <c r="L592">
        <f t="shared" si="37"/>
        <v>18</v>
      </c>
      <c r="M592" t="str">
        <f t="shared" si="38"/>
        <v>Delayed</v>
      </c>
      <c r="N592" s="9">
        <f t="shared" si="39"/>
        <v>2810.1800000000035</v>
      </c>
      <c r="O592" t="str">
        <f t="shared" si="40"/>
        <v>Dec-2023</v>
      </c>
    </row>
    <row r="593" spans="1:15" x14ac:dyDescent="0.25">
      <c r="A593" t="s">
        <v>618</v>
      </c>
      <c r="B593" t="s">
        <v>20</v>
      </c>
      <c r="C593" s="1">
        <v>44718</v>
      </c>
      <c r="D593" s="1">
        <v>44731</v>
      </c>
      <c r="E593" t="s">
        <v>13</v>
      </c>
      <c r="F593" t="s">
        <v>18</v>
      </c>
      <c r="G593">
        <v>811</v>
      </c>
      <c r="H593" s="8">
        <v>31.8</v>
      </c>
      <c r="I593" s="8">
        <v>30.33</v>
      </c>
      <c r="J593">
        <v>58</v>
      </c>
      <c r="K593" t="s">
        <v>15</v>
      </c>
      <c r="L593">
        <f t="shared" si="37"/>
        <v>13</v>
      </c>
      <c r="M593" t="str">
        <f t="shared" si="38"/>
        <v>Delayed</v>
      </c>
      <c r="N593" s="9">
        <f t="shared" si="39"/>
        <v>1192.1700000000019</v>
      </c>
      <c r="O593" t="str">
        <f t="shared" si="40"/>
        <v>Jun-2022</v>
      </c>
    </row>
    <row r="594" spans="1:15" x14ac:dyDescent="0.25">
      <c r="A594" t="s">
        <v>619</v>
      </c>
      <c r="B594" t="s">
        <v>12</v>
      </c>
      <c r="C594" s="1">
        <v>45285</v>
      </c>
      <c r="D594" s="1">
        <v>45303</v>
      </c>
      <c r="E594" t="s">
        <v>39</v>
      </c>
      <c r="F594" t="s">
        <v>18</v>
      </c>
      <c r="G594">
        <v>1732</v>
      </c>
      <c r="H594" s="8">
        <v>15.37</v>
      </c>
      <c r="I594" s="8">
        <v>14.7</v>
      </c>
      <c r="J594">
        <v>38</v>
      </c>
      <c r="K594" t="s">
        <v>15</v>
      </c>
      <c r="L594">
        <f t="shared" si="37"/>
        <v>18</v>
      </c>
      <c r="M594" t="str">
        <f t="shared" si="38"/>
        <v>Delayed</v>
      </c>
      <c r="N594" s="9">
        <f t="shared" si="39"/>
        <v>1160.4399999999998</v>
      </c>
      <c r="O594" t="str">
        <f t="shared" si="40"/>
        <v>Dec-2023</v>
      </c>
    </row>
    <row r="595" spans="1:15" x14ac:dyDescent="0.25">
      <c r="A595" t="s">
        <v>620</v>
      </c>
      <c r="B595" t="s">
        <v>23</v>
      </c>
      <c r="C595" s="1">
        <v>44781</v>
      </c>
      <c r="D595" s="1">
        <v>44801</v>
      </c>
      <c r="E595" t="s">
        <v>24</v>
      </c>
      <c r="F595" t="s">
        <v>18</v>
      </c>
      <c r="G595">
        <v>491</v>
      </c>
      <c r="H595" s="8">
        <v>12.01</v>
      </c>
      <c r="I595" s="8">
        <v>11.67</v>
      </c>
      <c r="J595">
        <v>47</v>
      </c>
      <c r="K595" t="s">
        <v>15</v>
      </c>
      <c r="L595">
        <f t="shared" si="37"/>
        <v>20</v>
      </c>
      <c r="M595" t="str">
        <f t="shared" si="38"/>
        <v>Delayed</v>
      </c>
      <c r="N595" s="9">
        <f t="shared" si="39"/>
        <v>166.93999999999994</v>
      </c>
      <c r="O595" t="str">
        <f t="shared" si="40"/>
        <v>Aug-2022</v>
      </c>
    </row>
    <row r="596" spans="1:15" x14ac:dyDescent="0.25">
      <c r="A596" t="s">
        <v>621</v>
      </c>
      <c r="B596" t="s">
        <v>20</v>
      </c>
      <c r="C596" s="1">
        <v>44627</v>
      </c>
      <c r="D596" s="1">
        <v>44631</v>
      </c>
      <c r="E596" t="s">
        <v>24</v>
      </c>
      <c r="F596" t="s">
        <v>14</v>
      </c>
      <c r="G596">
        <v>1681</v>
      </c>
      <c r="H596" s="8">
        <v>99.88</v>
      </c>
      <c r="I596" s="8">
        <v>96.38</v>
      </c>
      <c r="J596">
        <v>90</v>
      </c>
      <c r="K596" t="s">
        <v>15</v>
      </c>
      <c r="L596">
        <f t="shared" si="37"/>
        <v>4</v>
      </c>
      <c r="M596" t="str">
        <f t="shared" si="38"/>
        <v>On Time</v>
      </c>
      <c r="N596" s="9">
        <f t="shared" si="39"/>
        <v>5883.5</v>
      </c>
      <c r="O596" t="str">
        <f t="shared" si="40"/>
        <v>Mar-2022</v>
      </c>
    </row>
    <row r="597" spans="1:15" x14ac:dyDescent="0.25">
      <c r="A597" t="s">
        <v>622</v>
      </c>
      <c r="B597" t="s">
        <v>12</v>
      </c>
      <c r="C597" s="1">
        <v>44986</v>
      </c>
      <c r="D597" s="1">
        <v>44990</v>
      </c>
      <c r="E597" t="s">
        <v>26</v>
      </c>
      <c r="F597" t="s">
        <v>33</v>
      </c>
      <c r="G597">
        <v>818</v>
      </c>
      <c r="H597" s="8">
        <v>51.89</v>
      </c>
      <c r="I597" s="8">
        <v>47.85</v>
      </c>
      <c r="J597">
        <v>12</v>
      </c>
      <c r="K597" t="s">
        <v>15</v>
      </c>
      <c r="L597">
        <f t="shared" si="37"/>
        <v>4</v>
      </c>
      <c r="M597" t="str">
        <f t="shared" si="38"/>
        <v>On Time</v>
      </c>
      <c r="N597" s="9">
        <f t="shared" si="39"/>
        <v>3304.7199999999993</v>
      </c>
      <c r="O597" t="str">
        <f t="shared" si="40"/>
        <v>Mar-2023</v>
      </c>
    </row>
    <row r="598" spans="1:15" x14ac:dyDescent="0.25">
      <c r="A598" t="s">
        <v>623</v>
      </c>
      <c r="B598" t="s">
        <v>23</v>
      </c>
      <c r="C598" s="1">
        <v>44979</v>
      </c>
      <c r="D598" s="1">
        <v>44990</v>
      </c>
      <c r="E598" t="s">
        <v>13</v>
      </c>
      <c r="F598" t="s">
        <v>18</v>
      </c>
      <c r="G598">
        <v>1065</v>
      </c>
      <c r="H598" s="8">
        <v>47.49</v>
      </c>
      <c r="I598" s="8">
        <v>41.42</v>
      </c>
      <c r="J598">
        <v>113</v>
      </c>
      <c r="K598" t="s">
        <v>15</v>
      </c>
      <c r="L598">
        <f t="shared" si="37"/>
        <v>11</v>
      </c>
      <c r="M598" t="str">
        <f t="shared" si="38"/>
        <v>Delayed</v>
      </c>
      <c r="N598" s="9">
        <f t="shared" si="39"/>
        <v>6464.55</v>
      </c>
      <c r="O598" t="str">
        <f t="shared" si="40"/>
        <v>Feb-2023</v>
      </c>
    </row>
    <row r="599" spans="1:15" x14ac:dyDescent="0.25">
      <c r="A599" t="s">
        <v>624</v>
      </c>
      <c r="B599" t="s">
        <v>20</v>
      </c>
      <c r="C599" s="1">
        <v>44900</v>
      </c>
      <c r="D599" s="1">
        <v>44912</v>
      </c>
      <c r="E599" t="s">
        <v>24</v>
      </c>
      <c r="F599" t="s">
        <v>18</v>
      </c>
      <c r="G599">
        <v>1398</v>
      </c>
      <c r="H599" s="8">
        <v>75.08</v>
      </c>
      <c r="I599" s="8">
        <v>67.09</v>
      </c>
      <c r="J599">
        <v>57</v>
      </c>
      <c r="K599" t="s">
        <v>15</v>
      </c>
      <c r="L599">
        <f t="shared" si="37"/>
        <v>12</v>
      </c>
      <c r="M599" t="str">
        <f t="shared" si="38"/>
        <v>Delayed</v>
      </c>
      <c r="N599" s="9">
        <f t="shared" si="39"/>
        <v>11170.019999999993</v>
      </c>
      <c r="O599" t="str">
        <f t="shared" si="40"/>
        <v>Dec-2022</v>
      </c>
    </row>
    <row r="600" spans="1:15" x14ac:dyDescent="0.25">
      <c r="A600" t="s">
        <v>625</v>
      </c>
      <c r="B600" t="s">
        <v>23</v>
      </c>
      <c r="C600" s="1">
        <v>45117</v>
      </c>
      <c r="D600" s="1">
        <v>45124</v>
      </c>
      <c r="E600" t="s">
        <v>24</v>
      </c>
      <c r="F600" t="s">
        <v>18</v>
      </c>
      <c r="G600">
        <v>565</v>
      </c>
      <c r="H600" s="8">
        <v>32.31</v>
      </c>
      <c r="I600" s="8">
        <v>29.76</v>
      </c>
      <c r="J600">
        <v>60</v>
      </c>
      <c r="K600" t="s">
        <v>15</v>
      </c>
      <c r="L600">
        <f t="shared" si="37"/>
        <v>7</v>
      </c>
      <c r="M600" t="str">
        <f t="shared" si="38"/>
        <v>On Time</v>
      </c>
      <c r="N600" s="9">
        <f t="shared" si="39"/>
        <v>1440.7500000000005</v>
      </c>
      <c r="O600" t="str">
        <f t="shared" si="40"/>
        <v>Jul-2023</v>
      </c>
    </row>
    <row r="601" spans="1:15" x14ac:dyDescent="0.25">
      <c r="A601" t="s">
        <v>626</v>
      </c>
      <c r="B601" t="s">
        <v>29</v>
      </c>
      <c r="C601" s="1">
        <v>45039</v>
      </c>
      <c r="D601" s="1">
        <v>45052</v>
      </c>
      <c r="E601" t="s">
        <v>24</v>
      </c>
      <c r="F601" t="s">
        <v>35</v>
      </c>
      <c r="G601">
        <v>1089</v>
      </c>
      <c r="H601" s="8">
        <v>102.66</v>
      </c>
      <c r="I601" s="8">
        <v>89.21</v>
      </c>
      <c r="J601">
        <v>33</v>
      </c>
      <c r="K601" t="s">
        <v>15</v>
      </c>
      <c r="L601">
        <f t="shared" si="37"/>
        <v>13</v>
      </c>
      <c r="M601" t="str">
        <f t="shared" si="38"/>
        <v>Delayed</v>
      </c>
      <c r="N601" s="9">
        <f t="shared" si="39"/>
        <v>14647.050000000003</v>
      </c>
      <c r="O601" t="str">
        <f t="shared" si="40"/>
        <v>Apr-2023</v>
      </c>
    </row>
    <row r="602" spans="1:15" x14ac:dyDescent="0.25">
      <c r="A602" t="s">
        <v>627</v>
      </c>
      <c r="B602" t="s">
        <v>17</v>
      </c>
      <c r="C602" s="1">
        <v>44987</v>
      </c>
      <c r="D602" s="1">
        <v>44989</v>
      </c>
      <c r="E602" t="s">
        <v>39</v>
      </c>
      <c r="F602" t="s">
        <v>18</v>
      </c>
      <c r="G602">
        <v>841</v>
      </c>
      <c r="H602" s="8">
        <v>86.43</v>
      </c>
      <c r="I602" s="8">
        <v>83.77</v>
      </c>
      <c r="J602">
        <v>125</v>
      </c>
      <c r="K602" t="s">
        <v>27</v>
      </c>
      <c r="L602">
        <f t="shared" si="37"/>
        <v>2</v>
      </c>
      <c r="M602" t="str">
        <f t="shared" si="38"/>
        <v>On Time</v>
      </c>
      <c r="N602" s="9">
        <f t="shared" si="39"/>
        <v>2237.060000000009</v>
      </c>
      <c r="O602" t="str">
        <f t="shared" si="40"/>
        <v>Mar-2023</v>
      </c>
    </row>
    <row r="603" spans="1:15" x14ac:dyDescent="0.25">
      <c r="A603" t="s">
        <v>628</v>
      </c>
      <c r="B603" t="s">
        <v>17</v>
      </c>
      <c r="C603" s="1">
        <v>44625</v>
      </c>
      <c r="D603" s="1">
        <v>44636</v>
      </c>
      <c r="E603" t="s">
        <v>39</v>
      </c>
      <c r="F603" t="s">
        <v>18</v>
      </c>
      <c r="G603">
        <v>385</v>
      </c>
      <c r="H603" s="8">
        <v>18.23</v>
      </c>
      <c r="I603" s="8">
        <v>17.739999999999998</v>
      </c>
      <c r="K603" t="s">
        <v>15</v>
      </c>
      <c r="L603">
        <f t="shared" si="37"/>
        <v>11</v>
      </c>
      <c r="M603" t="str">
        <f t="shared" si="38"/>
        <v>Delayed</v>
      </c>
      <c r="N603" s="9">
        <f t="shared" si="39"/>
        <v>188.65000000000077</v>
      </c>
      <c r="O603" t="str">
        <f t="shared" si="40"/>
        <v>Mar-2022</v>
      </c>
    </row>
    <row r="604" spans="1:15" x14ac:dyDescent="0.25">
      <c r="A604" t="s">
        <v>629</v>
      </c>
      <c r="B604" t="s">
        <v>29</v>
      </c>
      <c r="C604" s="1">
        <v>44773</v>
      </c>
      <c r="D604" s="1">
        <v>44790</v>
      </c>
      <c r="E604" t="s">
        <v>13</v>
      </c>
      <c r="F604" t="s">
        <v>18</v>
      </c>
      <c r="G604">
        <v>1832</v>
      </c>
      <c r="H604" s="8">
        <v>49.01</v>
      </c>
      <c r="I604" s="8">
        <v>41.86</v>
      </c>
      <c r="J604">
        <v>52</v>
      </c>
      <c r="K604" t="s">
        <v>15</v>
      </c>
      <c r="L604">
        <f t="shared" si="37"/>
        <v>17</v>
      </c>
      <c r="M604" t="str">
        <f t="shared" si="38"/>
        <v>Delayed</v>
      </c>
      <c r="N604" s="9">
        <f t="shared" si="39"/>
        <v>13098.799999999997</v>
      </c>
      <c r="O604" t="str">
        <f t="shared" si="40"/>
        <v>Jul-2022</v>
      </c>
    </row>
    <row r="605" spans="1:15" x14ac:dyDescent="0.25">
      <c r="A605" t="s">
        <v>630</v>
      </c>
      <c r="B605" t="s">
        <v>23</v>
      </c>
      <c r="C605" s="1">
        <v>44992</v>
      </c>
      <c r="D605" s="1">
        <v>45012</v>
      </c>
      <c r="E605" t="s">
        <v>26</v>
      </c>
      <c r="F605" t="s">
        <v>18</v>
      </c>
      <c r="G605">
        <v>307</v>
      </c>
      <c r="H605" s="8">
        <v>95.36</v>
      </c>
      <c r="I605" s="8">
        <v>83.63</v>
      </c>
      <c r="J605">
        <v>29</v>
      </c>
      <c r="K605" t="s">
        <v>15</v>
      </c>
      <c r="L605">
        <f t="shared" si="37"/>
        <v>20</v>
      </c>
      <c r="M605" t="str">
        <f t="shared" si="38"/>
        <v>Delayed</v>
      </c>
      <c r="N605" s="9">
        <f t="shared" si="39"/>
        <v>3601.110000000001</v>
      </c>
      <c r="O605" t="str">
        <f t="shared" si="40"/>
        <v>Mar-2023</v>
      </c>
    </row>
    <row r="606" spans="1:15" x14ac:dyDescent="0.25">
      <c r="A606" t="s">
        <v>631</v>
      </c>
      <c r="B606" t="s">
        <v>29</v>
      </c>
      <c r="C606" s="1">
        <v>44960</v>
      </c>
      <c r="D606" s="1">
        <v>44965</v>
      </c>
      <c r="E606" t="s">
        <v>13</v>
      </c>
      <c r="F606" t="s">
        <v>18</v>
      </c>
      <c r="G606">
        <v>546</v>
      </c>
      <c r="H606" s="8">
        <v>101.2</v>
      </c>
      <c r="I606" s="8">
        <v>97.82</v>
      </c>
      <c r="J606">
        <v>21</v>
      </c>
      <c r="K606" t="s">
        <v>15</v>
      </c>
      <c r="L606">
        <f t="shared" si="37"/>
        <v>5</v>
      </c>
      <c r="M606" t="str">
        <f t="shared" si="38"/>
        <v>On Time</v>
      </c>
      <c r="N606" s="9">
        <f t="shared" si="39"/>
        <v>1845.4800000000052</v>
      </c>
      <c r="O606" t="str">
        <f t="shared" si="40"/>
        <v>Feb-2023</v>
      </c>
    </row>
    <row r="607" spans="1:15" x14ac:dyDescent="0.25">
      <c r="A607" t="s">
        <v>632</v>
      </c>
      <c r="B607" t="s">
        <v>17</v>
      </c>
      <c r="C607" s="1">
        <v>45160</v>
      </c>
      <c r="D607" s="1">
        <v>45180</v>
      </c>
      <c r="E607" t="s">
        <v>26</v>
      </c>
      <c r="F607" t="s">
        <v>18</v>
      </c>
      <c r="G607">
        <v>945</v>
      </c>
      <c r="H607" s="8">
        <v>57.01</v>
      </c>
      <c r="I607" s="8">
        <v>55.14</v>
      </c>
      <c r="J607">
        <v>147</v>
      </c>
      <c r="K607" t="s">
        <v>27</v>
      </c>
      <c r="L607">
        <f t="shared" si="37"/>
        <v>20</v>
      </c>
      <c r="M607" t="str">
        <f t="shared" si="38"/>
        <v>Delayed</v>
      </c>
      <c r="N607" s="9">
        <f t="shared" si="39"/>
        <v>1767.1499999999976</v>
      </c>
      <c r="O607" t="str">
        <f t="shared" si="40"/>
        <v>Aug-2023</v>
      </c>
    </row>
    <row r="608" spans="1:15" x14ac:dyDescent="0.25">
      <c r="A608" t="s">
        <v>633</v>
      </c>
      <c r="B608" t="s">
        <v>17</v>
      </c>
      <c r="C608" s="1">
        <v>45274</v>
      </c>
      <c r="D608" s="1">
        <v>45287</v>
      </c>
      <c r="E608" t="s">
        <v>21</v>
      </c>
      <c r="F608" t="s">
        <v>35</v>
      </c>
      <c r="G608">
        <v>209</v>
      </c>
      <c r="H608" s="8">
        <v>72.709999999999994</v>
      </c>
      <c r="I608" s="8">
        <v>64.34</v>
      </c>
      <c r="J608">
        <v>39</v>
      </c>
      <c r="K608" t="s">
        <v>15</v>
      </c>
      <c r="L608">
        <f t="shared" si="37"/>
        <v>13</v>
      </c>
      <c r="M608" t="str">
        <f t="shared" si="38"/>
        <v>Delayed</v>
      </c>
      <c r="N608" s="9">
        <f t="shared" si="39"/>
        <v>1749.3299999999979</v>
      </c>
      <c r="O608" t="str">
        <f t="shared" si="40"/>
        <v>Dec-2023</v>
      </c>
    </row>
    <row r="609" spans="1:15" x14ac:dyDescent="0.25">
      <c r="A609" t="s">
        <v>634</v>
      </c>
      <c r="B609" t="s">
        <v>17</v>
      </c>
      <c r="C609" s="1">
        <v>45151</v>
      </c>
      <c r="D609" s="1">
        <v>45161</v>
      </c>
      <c r="E609" t="s">
        <v>26</v>
      </c>
      <c r="F609" t="s">
        <v>18</v>
      </c>
      <c r="G609">
        <v>901</v>
      </c>
      <c r="H609" s="8">
        <v>108.63</v>
      </c>
      <c r="I609" s="8">
        <v>106.3</v>
      </c>
      <c r="J609">
        <v>141</v>
      </c>
      <c r="K609" t="s">
        <v>15</v>
      </c>
      <c r="L609">
        <f t="shared" si="37"/>
        <v>10</v>
      </c>
      <c r="M609" t="str">
        <f t="shared" si="38"/>
        <v>Delayed</v>
      </c>
      <c r="N609" s="9">
        <f t="shared" si="39"/>
        <v>2099.3299999999986</v>
      </c>
      <c r="O609" t="str">
        <f t="shared" si="40"/>
        <v>Aug-2023</v>
      </c>
    </row>
    <row r="610" spans="1:15" x14ac:dyDescent="0.25">
      <c r="A610" t="s">
        <v>635</v>
      </c>
      <c r="B610" t="s">
        <v>29</v>
      </c>
      <c r="C610" s="1">
        <v>44951</v>
      </c>
      <c r="D610" s="1">
        <v>44968</v>
      </c>
      <c r="E610" t="s">
        <v>24</v>
      </c>
      <c r="F610" t="s">
        <v>18</v>
      </c>
      <c r="G610">
        <v>1737</v>
      </c>
      <c r="H610" s="8">
        <v>32.700000000000003</v>
      </c>
      <c r="I610" s="8">
        <v>31.02</v>
      </c>
      <c r="J610">
        <v>48</v>
      </c>
      <c r="K610" t="s">
        <v>15</v>
      </c>
      <c r="L610">
        <f t="shared" si="37"/>
        <v>17</v>
      </c>
      <c r="M610" t="str">
        <f t="shared" si="38"/>
        <v>Delayed</v>
      </c>
      <c r="N610" s="9">
        <f t="shared" si="39"/>
        <v>2918.1600000000058</v>
      </c>
      <c r="O610" t="str">
        <f t="shared" si="40"/>
        <v>Jan-2023</v>
      </c>
    </row>
    <row r="611" spans="1:15" x14ac:dyDescent="0.25">
      <c r="A611" t="s">
        <v>636</v>
      </c>
      <c r="B611" t="s">
        <v>23</v>
      </c>
      <c r="C611" s="1">
        <v>45050</v>
      </c>
      <c r="D611" s="1">
        <v>45068</v>
      </c>
      <c r="E611" t="s">
        <v>26</v>
      </c>
      <c r="F611" t="s">
        <v>18</v>
      </c>
      <c r="G611">
        <v>1981</v>
      </c>
      <c r="H611" s="8">
        <v>102.43</v>
      </c>
      <c r="I611" s="8">
        <v>90.99</v>
      </c>
      <c r="J611">
        <v>204</v>
      </c>
      <c r="K611" t="s">
        <v>15</v>
      </c>
      <c r="L611">
        <f t="shared" si="37"/>
        <v>18</v>
      </c>
      <c r="M611" t="str">
        <f t="shared" si="38"/>
        <v>Delayed</v>
      </c>
      <c r="N611" s="9">
        <f t="shared" si="39"/>
        <v>22662.640000000025</v>
      </c>
      <c r="O611" t="str">
        <f t="shared" si="40"/>
        <v>May-2023</v>
      </c>
    </row>
    <row r="612" spans="1:15" x14ac:dyDescent="0.25">
      <c r="A612" t="s">
        <v>637</v>
      </c>
      <c r="B612" t="s">
        <v>29</v>
      </c>
      <c r="C612" s="1">
        <v>44568</v>
      </c>
      <c r="D612" s="1">
        <v>44587</v>
      </c>
      <c r="E612" t="s">
        <v>21</v>
      </c>
      <c r="F612" t="s">
        <v>35</v>
      </c>
      <c r="G612">
        <v>739</v>
      </c>
      <c r="H612" s="8">
        <v>68.47</v>
      </c>
      <c r="I612" s="8">
        <v>66.09</v>
      </c>
      <c r="J612">
        <v>19</v>
      </c>
      <c r="K612" t="s">
        <v>15</v>
      </c>
      <c r="L612">
        <f t="shared" si="37"/>
        <v>19</v>
      </c>
      <c r="M612" t="str">
        <f t="shared" si="38"/>
        <v>Delayed</v>
      </c>
      <c r="N612" s="9">
        <f t="shared" si="39"/>
        <v>1758.8199999999965</v>
      </c>
      <c r="O612" t="str">
        <f t="shared" si="40"/>
        <v>Jan-2022</v>
      </c>
    </row>
    <row r="613" spans="1:15" x14ac:dyDescent="0.25">
      <c r="A613" t="s">
        <v>638</v>
      </c>
      <c r="B613" t="s">
        <v>23</v>
      </c>
      <c r="C613" s="1">
        <v>44922</v>
      </c>
      <c r="D613" s="1">
        <v>44923</v>
      </c>
      <c r="E613" t="s">
        <v>26</v>
      </c>
      <c r="F613" t="s">
        <v>18</v>
      </c>
      <c r="G613">
        <v>1748</v>
      </c>
      <c r="H613" s="8">
        <v>68.25</v>
      </c>
      <c r="I613" s="8">
        <v>62.84</v>
      </c>
      <c r="J613">
        <v>171</v>
      </c>
      <c r="K613" t="s">
        <v>15</v>
      </c>
      <c r="L613">
        <f t="shared" si="37"/>
        <v>1</v>
      </c>
      <c r="M613" t="str">
        <f t="shared" si="38"/>
        <v>On Time</v>
      </c>
      <c r="N613" s="9">
        <f t="shared" si="39"/>
        <v>9456.6799999999948</v>
      </c>
      <c r="O613" t="str">
        <f t="shared" si="40"/>
        <v>Dec-2022</v>
      </c>
    </row>
    <row r="614" spans="1:15" x14ac:dyDescent="0.25">
      <c r="A614" t="s">
        <v>639</v>
      </c>
      <c r="B614" t="s">
        <v>17</v>
      </c>
      <c r="C614" s="1">
        <v>44867</v>
      </c>
      <c r="D614" s="1">
        <v>44871</v>
      </c>
      <c r="E614" t="s">
        <v>13</v>
      </c>
      <c r="F614" t="s">
        <v>14</v>
      </c>
      <c r="G614">
        <v>429</v>
      </c>
      <c r="H614" s="8">
        <v>58.95</v>
      </c>
      <c r="I614" s="8">
        <v>55.35</v>
      </c>
      <c r="J614">
        <v>59</v>
      </c>
      <c r="K614" t="s">
        <v>27</v>
      </c>
      <c r="L614">
        <f t="shared" si="37"/>
        <v>4</v>
      </c>
      <c r="M614" t="str">
        <f t="shared" si="38"/>
        <v>On Time</v>
      </c>
      <c r="N614" s="9">
        <f t="shared" si="39"/>
        <v>1544.4000000000005</v>
      </c>
      <c r="O614" t="str">
        <f t="shared" si="40"/>
        <v>Nov-2022</v>
      </c>
    </row>
    <row r="615" spans="1:15" x14ac:dyDescent="0.25">
      <c r="A615" t="s">
        <v>640</v>
      </c>
      <c r="B615" t="s">
        <v>23</v>
      </c>
      <c r="C615" s="1">
        <v>44991</v>
      </c>
      <c r="D615" s="1">
        <v>44992</v>
      </c>
      <c r="E615" t="s">
        <v>24</v>
      </c>
      <c r="F615" t="s">
        <v>18</v>
      </c>
      <c r="G615">
        <v>1006</v>
      </c>
      <c r="H615" s="8">
        <v>27.7</v>
      </c>
      <c r="I615" s="8">
        <v>23.66</v>
      </c>
      <c r="J615">
        <v>101</v>
      </c>
      <c r="K615" t="s">
        <v>27</v>
      </c>
      <c r="L615">
        <f t="shared" si="37"/>
        <v>1</v>
      </c>
      <c r="M615" t="str">
        <f t="shared" si="38"/>
        <v>On Time</v>
      </c>
      <c r="N615" s="9">
        <f t="shared" si="39"/>
        <v>4064.2399999999993</v>
      </c>
      <c r="O615" t="str">
        <f t="shared" si="40"/>
        <v>Mar-2023</v>
      </c>
    </row>
    <row r="616" spans="1:15" x14ac:dyDescent="0.25">
      <c r="A616" t="s">
        <v>641</v>
      </c>
      <c r="B616" t="s">
        <v>23</v>
      </c>
      <c r="C616" s="1">
        <v>45113</v>
      </c>
      <c r="D616" s="1">
        <v>45122</v>
      </c>
      <c r="E616" t="s">
        <v>39</v>
      </c>
      <c r="F616" t="s">
        <v>33</v>
      </c>
      <c r="G616">
        <v>740</v>
      </c>
      <c r="H616" s="8">
        <v>32.53</v>
      </c>
      <c r="I616" s="8">
        <v>29.35</v>
      </c>
      <c r="J616">
        <v>84</v>
      </c>
      <c r="K616" t="s">
        <v>15</v>
      </c>
      <c r="L616">
        <f t="shared" si="37"/>
        <v>9</v>
      </c>
      <c r="M616" t="str">
        <f t="shared" si="38"/>
        <v>Delayed</v>
      </c>
      <c r="N616" s="9">
        <f t="shared" si="39"/>
        <v>2353.1999999999998</v>
      </c>
      <c r="O616" t="str">
        <f t="shared" si="40"/>
        <v>Jul-2023</v>
      </c>
    </row>
    <row r="617" spans="1:15" x14ac:dyDescent="0.25">
      <c r="A617" t="s">
        <v>642</v>
      </c>
      <c r="B617" t="s">
        <v>17</v>
      </c>
      <c r="C617" s="1">
        <v>45179</v>
      </c>
      <c r="D617" s="1">
        <v>45198</v>
      </c>
      <c r="E617" t="s">
        <v>13</v>
      </c>
      <c r="F617" t="s">
        <v>14</v>
      </c>
      <c r="G617">
        <v>1686</v>
      </c>
      <c r="H617" s="8">
        <v>88.18</v>
      </c>
      <c r="I617" s="8">
        <v>77.150000000000006</v>
      </c>
      <c r="K617" t="s">
        <v>15</v>
      </c>
      <c r="L617">
        <f t="shared" si="37"/>
        <v>19</v>
      </c>
      <c r="M617" t="str">
        <f t="shared" si="38"/>
        <v>Delayed</v>
      </c>
      <c r="N617" s="9">
        <f t="shared" si="39"/>
        <v>18596.580000000002</v>
      </c>
      <c r="O617" t="str">
        <f t="shared" si="40"/>
        <v>Sep-2023</v>
      </c>
    </row>
    <row r="618" spans="1:15" x14ac:dyDescent="0.25">
      <c r="A618" t="s">
        <v>643</v>
      </c>
      <c r="B618" t="s">
        <v>29</v>
      </c>
      <c r="C618" s="1">
        <v>44787</v>
      </c>
      <c r="D618" s="1">
        <v>44789</v>
      </c>
      <c r="E618" t="s">
        <v>26</v>
      </c>
      <c r="F618" t="s">
        <v>14</v>
      </c>
      <c r="G618">
        <v>1341</v>
      </c>
      <c r="H618" s="8">
        <v>42.96</v>
      </c>
      <c r="I618" s="8">
        <v>41.75</v>
      </c>
      <c r="J618">
        <v>39</v>
      </c>
      <c r="K618" t="s">
        <v>15</v>
      </c>
      <c r="L618">
        <f t="shared" si="37"/>
        <v>2</v>
      </c>
      <c r="M618" t="str">
        <f t="shared" si="38"/>
        <v>On Time</v>
      </c>
      <c r="N618" s="9">
        <f t="shared" si="39"/>
        <v>1622.610000000001</v>
      </c>
      <c r="O618" t="str">
        <f t="shared" si="40"/>
        <v>Aug-2022</v>
      </c>
    </row>
    <row r="619" spans="1:15" x14ac:dyDescent="0.25">
      <c r="A619" t="s">
        <v>644</v>
      </c>
      <c r="B619" t="s">
        <v>12</v>
      </c>
      <c r="C619" s="1">
        <v>45061</v>
      </c>
      <c r="D619" s="1">
        <v>45067</v>
      </c>
      <c r="E619" t="s">
        <v>21</v>
      </c>
      <c r="F619" t="s">
        <v>14</v>
      </c>
      <c r="G619">
        <v>1908</v>
      </c>
      <c r="H619" s="8">
        <v>16.420000000000002</v>
      </c>
      <c r="I619" s="8">
        <v>15.31</v>
      </c>
      <c r="J619">
        <v>36</v>
      </c>
      <c r="K619" t="s">
        <v>15</v>
      </c>
      <c r="L619">
        <f t="shared" si="37"/>
        <v>6</v>
      </c>
      <c r="M619" t="str">
        <f t="shared" si="38"/>
        <v>On Time</v>
      </c>
      <c r="N619" s="9">
        <f t="shared" si="39"/>
        <v>2117.8800000000024</v>
      </c>
      <c r="O619" t="str">
        <f t="shared" si="40"/>
        <v>May-2023</v>
      </c>
    </row>
    <row r="620" spans="1:15" x14ac:dyDescent="0.25">
      <c r="A620" t="s">
        <v>645</v>
      </c>
      <c r="B620" t="s">
        <v>20</v>
      </c>
      <c r="C620" s="1">
        <v>44786</v>
      </c>
      <c r="D620" s="1">
        <v>44806</v>
      </c>
      <c r="E620" t="s">
        <v>21</v>
      </c>
      <c r="F620" t="s">
        <v>33</v>
      </c>
      <c r="G620">
        <v>1650</v>
      </c>
      <c r="H620" s="8">
        <v>100.62</v>
      </c>
      <c r="I620" s="8">
        <v>90.45</v>
      </c>
      <c r="J620">
        <v>85</v>
      </c>
      <c r="K620" t="s">
        <v>15</v>
      </c>
      <c r="L620">
        <f t="shared" si="37"/>
        <v>20</v>
      </c>
      <c r="M620" t="str">
        <f t="shared" si="38"/>
        <v>Delayed</v>
      </c>
      <c r="N620" s="9">
        <f t="shared" si="39"/>
        <v>16780.500000000004</v>
      </c>
      <c r="O620" t="str">
        <f t="shared" si="40"/>
        <v>Aug-2022</v>
      </c>
    </row>
    <row r="621" spans="1:15" x14ac:dyDescent="0.25">
      <c r="A621" t="s">
        <v>646</v>
      </c>
      <c r="B621" t="s">
        <v>12</v>
      </c>
      <c r="C621" s="1">
        <v>44841</v>
      </c>
      <c r="D621" s="1">
        <v>44854</v>
      </c>
      <c r="E621" t="s">
        <v>21</v>
      </c>
      <c r="F621" t="s">
        <v>18</v>
      </c>
      <c r="G621">
        <v>1490</v>
      </c>
      <c r="H621" s="8">
        <v>93.57</v>
      </c>
      <c r="I621" s="8">
        <v>81.680000000000007</v>
      </c>
      <c r="J621">
        <v>29</v>
      </c>
      <c r="K621" t="s">
        <v>15</v>
      </c>
      <c r="L621">
        <f t="shared" si="37"/>
        <v>13</v>
      </c>
      <c r="M621" t="str">
        <f t="shared" si="38"/>
        <v>Delayed</v>
      </c>
      <c r="N621" s="9">
        <f t="shared" si="39"/>
        <v>17716.09999999998</v>
      </c>
      <c r="O621" t="str">
        <f t="shared" si="40"/>
        <v>Oct-2022</v>
      </c>
    </row>
    <row r="622" spans="1:15" x14ac:dyDescent="0.25">
      <c r="A622" t="s">
        <v>647</v>
      </c>
      <c r="B622" t="s">
        <v>17</v>
      </c>
      <c r="C622" s="1">
        <v>45008</v>
      </c>
      <c r="D622" s="1">
        <v>45016</v>
      </c>
      <c r="E622" t="s">
        <v>26</v>
      </c>
      <c r="F622" t="s">
        <v>18</v>
      </c>
      <c r="G622">
        <v>1241</v>
      </c>
      <c r="H622" s="8">
        <v>100.04</v>
      </c>
      <c r="I622" s="8">
        <v>97.56</v>
      </c>
      <c r="J622">
        <v>187</v>
      </c>
      <c r="K622" t="s">
        <v>15</v>
      </c>
      <c r="L622">
        <f t="shared" si="37"/>
        <v>8</v>
      </c>
      <c r="M622" t="str">
        <f t="shared" si="38"/>
        <v>Delayed</v>
      </c>
      <c r="N622" s="9">
        <f t="shared" si="39"/>
        <v>3077.6800000000048</v>
      </c>
      <c r="O622" t="str">
        <f t="shared" si="40"/>
        <v>Mar-2023</v>
      </c>
    </row>
    <row r="623" spans="1:15" x14ac:dyDescent="0.25">
      <c r="A623" t="s">
        <v>648</v>
      </c>
      <c r="B623" t="s">
        <v>23</v>
      </c>
      <c r="C623" s="1">
        <v>45059</v>
      </c>
      <c r="D623" s="1">
        <v>45063</v>
      </c>
      <c r="E623" t="s">
        <v>21</v>
      </c>
      <c r="F623" t="s">
        <v>18</v>
      </c>
      <c r="G623">
        <v>1915</v>
      </c>
      <c r="H623" s="8">
        <v>107.51</v>
      </c>
      <c r="I623" s="8">
        <v>102.66</v>
      </c>
      <c r="J623">
        <v>184</v>
      </c>
      <c r="K623" t="s">
        <v>15</v>
      </c>
      <c r="L623">
        <f t="shared" si="37"/>
        <v>4</v>
      </c>
      <c r="M623" t="str">
        <f t="shared" si="38"/>
        <v>On Time</v>
      </c>
      <c r="N623" s="9">
        <f t="shared" si="39"/>
        <v>9287.7500000000164</v>
      </c>
      <c r="O623" t="str">
        <f t="shared" si="40"/>
        <v>May-2023</v>
      </c>
    </row>
    <row r="624" spans="1:15" x14ac:dyDescent="0.25">
      <c r="A624" t="s">
        <v>649</v>
      </c>
      <c r="B624" t="s">
        <v>23</v>
      </c>
      <c r="C624" s="1">
        <v>44591</v>
      </c>
      <c r="D624" s="1">
        <v>44606</v>
      </c>
      <c r="E624" t="s">
        <v>26</v>
      </c>
      <c r="F624" t="s">
        <v>18</v>
      </c>
      <c r="G624">
        <v>1116</v>
      </c>
      <c r="H624" s="8">
        <v>25.65</v>
      </c>
      <c r="I624" s="8">
        <v>24.28</v>
      </c>
      <c r="J624">
        <v>121</v>
      </c>
      <c r="K624" t="s">
        <v>15</v>
      </c>
      <c r="L624">
        <f t="shared" si="37"/>
        <v>15</v>
      </c>
      <c r="M624" t="str">
        <f t="shared" si="38"/>
        <v>Delayed</v>
      </c>
      <c r="N624" s="9">
        <f t="shared" si="39"/>
        <v>1528.9199999999971</v>
      </c>
      <c r="O624" t="str">
        <f t="shared" si="40"/>
        <v>Jan-2022</v>
      </c>
    </row>
    <row r="625" spans="1:15" x14ac:dyDescent="0.25">
      <c r="A625" t="s">
        <v>650</v>
      </c>
      <c r="B625" t="s">
        <v>17</v>
      </c>
      <c r="C625" s="1">
        <v>44960</v>
      </c>
      <c r="D625" s="1">
        <v>44965</v>
      </c>
      <c r="E625" t="s">
        <v>26</v>
      </c>
      <c r="F625" t="s">
        <v>18</v>
      </c>
      <c r="G625">
        <v>1629</v>
      </c>
      <c r="H625" s="8">
        <v>48.63</v>
      </c>
      <c r="I625" s="8">
        <v>43.28</v>
      </c>
      <c r="J625">
        <v>260</v>
      </c>
      <c r="K625" t="s">
        <v>15</v>
      </c>
      <c r="L625">
        <f t="shared" si="37"/>
        <v>5</v>
      </c>
      <c r="M625" t="str">
        <f t="shared" si="38"/>
        <v>On Time</v>
      </c>
      <c r="N625" s="9">
        <f t="shared" si="39"/>
        <v>8715.1500000000015</v>
      </c>
      <c r="O625" t="str">
        <f t="shared" si="40"/>
        <v>Feb-2023</v>
      </c>
    </row>
    <row r="626" spans="1:15" x14ac:dyDescent="0.25">
      <c r="A626" t="s">
        <v>651</v>
      </c>
      <c r="B626" t="s">
        <v>29</v>
      </c>
      <c r="C626" s="1">
        <v>44906</v>
      </c>
      <c r="D626" s="1">
        <v>44913</v>
      </c>
      <c r="E626" t="s">
        <v>13</v>
      </c>
      <c r="F626" t="s">
        <v>18</v>
      </c>
      <c r="G626">
        <v>334</v>
      </c>
      <c r="H626" s="8">
        <v>82.54</v>
      </c>
      <c r="I626" s="8">
        <v>74.63</v>
      </c>
      <c r="K626" t="s">
        <v>15</v>
      </c>
      <c r="L626">
        <f t="shared" si="37"/>
        <v>7</v>
      </c>
      <c r="M626" t="str">
        <f t="shared" si="38"/>
        <v>On Time</v>
      </c>
      <c r="N626" s="9">
        <f t="shared" si="39"/>
        <v>2641.9400000000037</v>
      </c>
      <c r="O626" t="str">
        <f t="shared" si="40"/>
        <v>Dec-2022</v>
      </c>
    </row>
    <row r="627" spans="1:15" x14ac:dyDescent="0.25">
      <c r="A627" t="s">
        <v>652</v>
      </c>
      <c r="B627" t="s">
        <v>29</v>
      </c>
      <c r="C627" s="1">
        <v>45246</v>
      </c>
      <c r="D627" s="1">
        <v>45266</v>
      </c>
      <c r="E627" t="s">
        <v>24</v>
      </c>
      <c r="F627" t="s">
        <v>18</v>
      </c>
      <c r="G627">
        <v>446</v>
      </c>
      <c r="H627" s="8">
        <v>80.63</v>
      </c>
      <c r="I627" s="8">
        <v>70.37</v>
      </c>
      <c r="K627" t="s">
        <v>15</v>
      </c>
      <c r="L627">
        <f t="shared" si="37"/>
        <v>20</v>
      </c>
      <c r="M627" t="str">
        <f t="shared" si="38"/>
        <v>Delayed</v>
      </c>
      <c r="N627" s="9">
        <f t="shared" si="39"/>
        <v>4575.9599999999955</v>
      </c>
      <c r="O627" t="str">
        <f t="shared" si="40"/>
        <v>Nov-2023</v>
      </c>
    </row>
    <row r="628" spans="1:15" x14ac:dyDescent="0.25">
      <c r="A628" t="s">
        <v>653</v>
      </c>
      <c r="B628" t="s">
        <v>17</v>
      </c>
      <c r="C628" s="1">
        <v>44976</v>
      </c>
      <c r="D628" s="1">
        <v>44978</v>
      </c>
      <c r="E628" t="s">
        <v>24</v>
      </c>
      <c r="F628" t="s">
        <v>18</v>
      </c>
      <c r="G628">
        <v>1680</v>
      </c>
      <c r="H628" s="8">
        <v>88.85</v>
      </c>
      <c r="I628" s="8">
        <v>87.53</v>
      </c>
      <c r="K628" t="s">
        <v>15</v>
      </c>
      <c r="L628">
        <f t="shared" si="37"/>
        <v>2</v>
      </c>
      <c r="M628" t="str">
        <f t="shared" si="38"/>
        <v>On Time</v>
      </c>
      <c r="N628" s="9">
        <f t="shared" si="39"/>
        <v>2217.5999999999885</v>
      </c>
      <c r="O628" t="str">
        <f t="shared" si="40"/>
        <v>Feb-2023</v>
      </c>
    </row>
    <row r="629" spans="1:15" x14ac:dyDescent="0.25">
      <c r="A629" t="s">
        <v>654</v>
      </c>
      <c r="B629" t="s">
        <v>17</v>
      </c>
      <c r="C629" s="1">
        <v>44731</v>
      </c>
      <c r="D629" s="1">
        <v>44748</v>
      </c>
      <c r="E629" t="s">
        <v>39</v>
      </c>
      <c r="F629" t="s">
        <v>18</v>
      </c>
      <c r="G629">
        <v>1375</v>
      </c>
      <c r="H629" s="8">
        <v>30.95</v>
      </c>
      <c r="I629" s="8">
        <v>30.02</v>
      </c>
      <c r="J629">
        <v>223</v>
      </c>
      <c r="K629" t="s">
        <v>15</v>
      </c>
      <c r="L629">
        <f t="shared" si="37"/>
        <v>17</v>
      </c>
      <c r="M629" t="str">
        <f t="shared" si="38"/>
        <v>Delayed</v>
      </c>
      <c r="N629" s="9">
        <f t="shared" si="39"/>
        <v>1278.7499999999995</v>
      </c>
      <c r="O629" t="str">
        <f t="shared" si="40"/>
        <v>Jun-2022</v>
      </c>
    </row>
    <row r="630" spans="1:15" x14ac:dyDescent="0.25">
      <c r="A630" t="s">
        <v>655</v>
      </c>
      <c r="B630" t="s">
        <v>17</v>
      </c>
      <c r="C630" s="1">
        <v>45040</v>
      </c>
      <c r="D630" s="1">
        <v>45051</v>
      </c>
      <c r="E630" t="s">
        <v>39</v>
      </c>
      <c r="F630" t="s">
        <v>33</v>
      </c>
      <c r="G630">
        <v>1971</v>
      </c>
      <c r="H630" s="8">
        <v>32.4</v>
      </c>
      <c r="I630" s="8">
        <v>30.48</v>
      </c>
      <c r="J630">
        <v>321</v>
      </c>
      <c r="K630" t="s">
        <v>15</v>
      </c>
      <c r="L630">
        <f t="shared" si="37"/>
        <v>11</v>
      </c>
      <c r="M630" t="str">
        <f t="shared" si="38"/>
        <v>Delayed</v>
      </c>
      <c r="N630" s="9">
        <f t="shared" si="39"/>
        <v>3784.3199999999965</v>
      </c>
      <c r="O630" t="str">
        <f t="shared" si="40"/>
        <v>Apr-2023</v>
      </c>
    </row>
    <row r="631" spans="1:15" x14ac:dyDescent="0.25">
      <c r="A631" t="s">
        <v>656</v>
      </c>
      <c r="B631" t="s">
        <v>17</v>
      </c>
      <c r="C631" s="1">
        <v>45199</v>
      </c>
      <c r="D631" s="1">
        <v>45212</v>
      </c>
      <c r="E631" t="s">
        <v>21</v>
      </c>
      <c r="F631" t="s">
        <v>14</v>
      </c>
      <c r="G631">
        <v>548</v>
      </c>
      <c r="H631" s="8">
        <v>69.7</v>
      </c>
      <c r="I631" s="8">
        <v>61.87</v>
      </c>
      <c r="J631">
        <v>90</v>
      </c>
      <c r="K631" t="s">
        <v>15</v>
      </c>
      <c r="L631">
        <f t="shared" ref="L631:L685" si="41">D631-C631</f>
        <v>13</v>
      </c>
      <c r="M631" t="str">
        <f t="shared" si="38"/>
        <v>Delayed</v>
      </c>
      <c r="N631" s="9">
        <f t="shared" si="39"/>
        <v>4290.8400000000029</v>
      </c>
      <c r="O631" t="str">
        <f t="shared" si="40"/>
        <v>Sep-2023</v>
      </c>
    </row>
    <row r="632" spans="1:15" x14ac:dyDescent="0.25">
      <c r="A632" t="s">
        <v>657</v>
      </c>
      <c r="B632" t="s">
        <v>23</v>
      </c>
      <c r="C632" s="1">
        <v>45108</v>
      </c>
      <c r="D632" s="1">
        <v>45114</v>
      </c>
      <c r="E632" t="s">
        <v>21</v>
      </c>
      <c r="F632" t="s">
        <v>18</v>
      </c>
      <c r="G632">
        <v>803</v>
      </c>
      <c r="H632" s="8">
        <v>67.81</v>
      </c>
      <c r="I632" s="8">
        <v>61.53</v>
      </c>
      <c r="J632">
        <v>78</v>
      </c>
      <c r="K632" t="s">
        <v>15</v>
      </c>
      <c r="L632">
        <f t="shared" si="41"/>
        <v>6</v>
      </c>
      <c r="M632" t="str">
        <f t="shared" si="38"/>
        <v>On Time</v>
      </c>
      <c r="N632" s="9">
        <f t="shared" si="39"/>
        <v>5042.8400000000011</v>
      </c>
      <c r="O632" t="str">
        <f t="shared" si="40"/>
        <v>Jul-2023</v>
      </c>
    </row>
    <row r="633" spans="1:15" x14ac:dyDescent="0.25">
      <c r="A633" t="s">
        <v>658</v>
      </c>
      <c r="B633" t="s">
        <v>12</v>
      </c>
      <c r="C633" s="1">
        <v>44589</v>
      </c>
      <c r="D633" s="1">
        <v>44607</v>
      </c>
      <c r="E633" t="s">
        <v>21</v>
      </c>
      <c r="F633" t="s">
        <v>18</v>
      </c>
      <c r="G633">
        <v>84</v>
      </c>
      <c r="H633" s="8">
        <v>18.23</v>
      </c>
      <c r="I633" s="8">
        <v>15.55</v>
      </c>
      <c r="J633">
        <v>0</v>
      </c>
      <c r="K633" t="s">
        <v>15</v>
      </c>
      <c r="L633">
        <f t="shared" si="41"/>
        <v>18</v>
      </c>
      <c r="M633" t="str">
        <f t="shared" si="38"/>
        <v>Delayed</v>
      </c>
      <c r="N633" s="9">
        <f t="shared" si="39"/>
        <v>225.11999999999998</v>
      </c>
      <c r="O633" t="str">
        <f t="shared" si="40"/>
        <v>Jan-2022</v>
      </c>
    </row>
    <row r="634" spans="1:15" x14ac:dyDescent="0.25">
      <c r="A634" t="s">
        <v>659</v>
      </c>
      <c r="B634" t="s">
        <v>29</v>
      </c>
      <c r="C634" s="1">
        <v>44965</v>
      </c>
      <c r="D634" s="1">
        <v>44977</v>
      </c>
      <c r="E634" t="s">
        <v>24</v>
      </c>
      <c r="F634" t="s">
        <v>18</v>
      </c>
      <c r="G634">
        <v>776</v>
      </c>
      <c r="H634" s="8">
        <v>94.75</v>
      </c>
      <c r="I634" s="8">
        <v>90.89</v>
      </c>
      <c r="J634">
        <v>19</v>
      </c>
      <c r="K634" t="s">
        <v>15</v>
      </c>
      <c r="L634">
        <f t="shared" si="41"/>
        <v>12</v>
      </c>
      <c r="M634" t="str">
        <f t="shared" si="38"/>
        <v>Delayed</v>
      </c>
      <c r="N634" s="9">
        <f t="shared" si="39"/>
        <v>2995.3599999999997</v>
      </c>
      <c r="O634" t="str">
        <f t="shared" si="40"/>
        <v>Feb-2023</v>
      </c>
    </row>
    <row r="635" spans="1:15" x14ac:dyDescent="0.25">
      <c r="A635" t="s">
        <v>660</v>
      </c>
      <c r="B635" t="s">
        <v>12</v>
      </c>
      <c r="C635" s="1">
        <v>45168</v>
      </c>
      <c r="D635" s="1">
        <v>45177</v>
      </c>
      <c r="E635" t="s">
        <v>21</v>
      </c>
      <c r="F635" t="s">
        <v>18</v>
      </c>
      <c r="G635">
        <v>898</v>
      </c>
      <c r="H635" s="8">
        <v>37.119999999999997</v>
      </c>
      <c r="I635" s="8">
        <v>35.54</v>
      </c>
      <c r="J635">
        <v>18</v>
      </c>
      <c r="K635" t="s">
        <v>27</v>
      </c>
      <c r="L635">
        <f t="shared" si="41"/>
        <v>9</v>
      </c>
      <c r="M635" t="str">
        <f t="shared" si="38"/>
        <v>Delayed</v>
      </c>
      <c r="N635" s="9">
        <f t="shared" si="39"/>
        <v>1418.8399999999986</v>
      </c>
      <c r="O635" t="str">
        <f t="shared" si="40"/>
        <v>Aug-2023</v>
      </c>
    </row>
    <row r="636" spans="1:15" x14ac:dyDescent="0.25">
      <c r="A636" t="s">
        <v>661</v>
      </c>
      <c r="B636" t="s">
        <v>23</v>
      </c>
      <c r="C636" s="1">
        <v>45139</v>
      </c>
      <c r="D636" s="1">
        <v>45146</v>
      </c>
      <c r="E636" t="s">
        <v>13</v>
      </c>
      <c r="F636" t="s">
        <v>14</v>
      </c>
      <c r="G636">
        <v>139</v>
      </c>
      <c r="H636" s="8">
        <v>23.71</v>
      </c>
      <c r="I636" s="8">
        <v>20.18</v>
      </c>
      <c r="J636">
        <v>14</v>
      </c>
      <c r="K636" t="s">
        <v>15</v>
      </c>
      <c r="L636">
        <f t="shared" si="41"/>
        <v>7</v>
      </c>
      <c r="M636" t="str">
        <f t="shared" si="38"/>
        <v>On Time</v>
      </c>
      <c r="N636" s="9">
        <f t="shared" si="39"/>
        <v>490.67000000000019</v>
      </c>
      <c r="O636" t="str">
        <f t="shared" si="40"/>
        <v>Aug-2023</v>
      </c>
    </row>
    <row r="637" spans="1:15" x14ac:dyDescent="0.25">
      <c r="A637" t="s">
        <v>662</v>
      </c>
      <c r="B637" t="s">
        <v>12</v>
      </c>
      <c r="C637" s="1">
        <v>44589</v>
      </c>
      <c r="D637" s="1">
        <v>44599</v>
      </c>
      <c r="E637" t="s">
        <v>21</v>
      </c>
      <c r="F637" t="s">
        <v>18</v>
      </c>
      <c r="G637">
        <v>654</v>
      </c>
      <c r="H637" s="8">
        <v>96.01</v>
      </c>
      <c r="I637" s="8">
        <v>90.31</v>
      </c>
      <c r="J637">
        <v>10</v>
      </c>
      <c r="K637" t="s">
        <v>15</v>
      </c>
      <c r="L637">
        <f t="shared" si="41"/>
        <v>10</v>
      </c>
      <c r="M637" t="str">
        <f t="shared" si="38"/>
        <v>Delayed</v>
      </c>
      <c r="N637" s="9">
        <f t="shared" si="39"/>
        <v>3727.800000000002</v>
      </c>
      <c r="O637" t="str">
        <f t="shared" si="40"/>
        <v>Jan-2022</v>
      </c>
    </row>
    <row r="638" spans="1:15" x14ac:dyDescent="0.25">
      <c r="A638" t="s">
        <v>663</v>
      </c>
      <c r="B638" t="s">
        <v>20</v>
      </c>
      <c r="C638" s="1">
        <v>44647</v>
      </c>
      <c r="D638" s="1">
        <v>44657</v>
      </c>
      <c r="E638" t="s">
        <v>21</v>
      </c>
      <c r="F638" t="s">
        <v>18</v>
      </c>
      <c r="G638">
        <v>1995</v>
      </c>
      <c r="H638" s="8">
        <v>88.47</v>
      </c>
      <c r="I638" s="8">
        <v>82.65</v>
      </c>
      <c r="J638">
        <v>87</v>
      </c>
      <c r="K638" t="s">
        <v>27</v>
      </c>
      <c r="L638">
        <f t="shared" si="41"/>
        <v>10</v>
      </c>
      <c r="M638" t="str">
        <f t="shared" si="38"/>
        <v>Delayed</v>
      </c>
      <c r="N638" s="9">
        <f t="shared" si="39"/>
        <v>11610.899999999987</v>
      </c>
      <c r="O638" t="str">
        <f t="shared" si="40"/>
        <v>Mar-2022</v>
      </c>
    </row>
    <row r="639" spans="1:15" x14ac:dyDescent="0.25">
      <c r="A639" t="s">
        <v>664</v>
      </c>
      <c r="B639" t="s">
        <v>23</v>
      </c>
      <c r="C639" s="1">
        <v>45220</v>
      </c>
      <c r="D639" s="1">
        <v>45227</v>
      </c>
      <c r="E639" t="s">
        <v>21</v>
      </c>
      <c r="F639" t="s">
        <v>18</v>
      </c>
      <c r="G639">
        <v>1019</v>
      </c>
      <c r="H639" s="8">
        <v>91.56</v>
      </c>
      <c r="I639" s="8">
        <v>77.930000000000007</v>
      </c>
      <c r="J639">
        <v>111</v>
      </c>
      <c r="K639" t="s">
        <v>27</v>
      </c>
      <c r="L639">
        <f t="shared" si="41"/>
        <v>7</v>
      </c>
      <c r="M639" t="str">
        <f t="shared" si="38"/>
        <v>On Time</v>
      </c>
      <c r="N639" s="9">
        <f t="shared" si="39"/>
        <v>13888.969999999996</v>
      </c>
      <c r="O639" t="str">
        <f t="shared" si="40"/>
        <v>Oct-2023</v>
      </c>
    </row>
    <row r="640" spans="1:15" x14ac:dyDescent="0.25">
      <c r="A640" t="s">
        <v>665</v>
      </c>
      <c r="B640" t="s">
        <v>29</v>
      </c>
      <c r="C640" s="1">
        <v>45000</v>
      </c>
      <c r="D640" s="1">
        <v>45016</v>
      </c>
      <c r="E640" t="s">
        <v>24</v>
      </c>
      <c r="F640" t="s">
        <v>35</v>
      </c>
      <c r="G640">
        <v>1675</v>
      </c>
      <c r="H640" s="8">
        <v>73.8</v>
      </c>
      <c r="I640" s="8">
        <v>65.34</v>
      </c>
      <c r="J640">
        <v>42</v>
      </c>
      <c r="K640" t="s">
        <v>15</v>
      </c>
      <c r="L640">
        <f t="shared" si="41"/>
        <v>16</v>
      </c>
      <c r="M640" t="str">
        <f t="shared" si="38"/>
        <v>Delayed</v>
      </c>
      <c r="N640" s="9">
        <f t="shared" si="39"/>
        <v>14170.499999999989</v>
      </c>
      <c r="O640" t="str">
        <f t="shared" si="40"/>
        <v>Mar-2023</v>
      </c>
    </row>
    <row r="641" spans="1:15" x14ac:dyDescent="0.25">
      <c r="A641" t="s">
        <v>666</v>
      </c>
      <c r="B641" t="s">
        <v>20</v>
      </c>
      <c r="C641" s="1">
        <v>44700</v>
      </c>
      <c r="D641" s="1">
        <v>44712</v>
      </c>
      <c r="E641" t="s">
        <v>26</v>
      </c>
      <c r="F641" t="s">
        <v>35</v>
      </c>
      <c r="G641">
        <v>1071</v>
      </c>
      <c r="H641" s="8">
        <v>60.77</v>
      </c>
      <c r="I641" s="8">
        <v>58.5</v>
      </c>
      <c r="K641" t="s">
        <v>15</v>
      </c>
      <c r="L641">
        <f t="shared" si="41"/>
        <v>12</v>
      </c>
      <c r="M641" t="str">
        <f t="shared" si="38"/>
        <v>Delayed</v>
      </c>
      <c r="N641" s="9">
        <f t="shared" si="39"/>
        <v>2431.1700000000033</v>
      </c>
      <c r="O641" t="str">
        <f t="shared" si="40"/>
        <v>May-2022</v>
      </c>
    </row>
    <row r="642" spans="1:15" x14ac:dyDescent="0.25">
      <c r="A642" t="s">
        <v>667</v>
      </c>
      <c r="B642" t="s">
        <v>23</v>
      </c>
      <c r="C642" s="1">
        <v>45034</v>
      </c>
      <c r="D642" s="1">
        <v>45043</v>
      </c>
      <c r="E642" t="s">
        <v>13</v>
      </c>
      <c r="F642" t="s">
        <v>18</v>
      </c>
      <c r="G642">
        <v>467</v>
      </c>
      <c r="H642" s="8">
        <v>19.170000000000002</v>
      </c>
      <c r="I642" s="8">
        <v>17.11</v>
      </c>
      <c r="J642">
        <v>49</v>
      </c>
      <c r="K642" t="s">
        <v>15</v>
      </c>
      <c r="L642">
        <f t="shared" si="41"/>
        <v>9</v>
      </c>
      <c r="M642" t="str">
        <f t="shared" ref="M642:M691" si="42">IF(L642&gt;7,"Delayed","On Time")</f>
        <v>Delayed</v>
      </c>
      <c r="N642" s="9">
        <f t="shared" si="39"/>
        <v>962.02000000000112</v>
      </c>
      <c r="O642" t="str">
        <f t="shared" si="40"/>
        <v>Apr-2023</v>
      </c>
    </row>
    <row r="643" spans="1:15" x14ac:dyDescent="0.25">
      <c r="A643" t="s">
        <v>668</v>
      </c>
      <c r="B643" t="s">
        <v>17</v>
      </c>
      <c r="C643" s="1">
        <v>44748</v>
      </c>
      <c r="D643" s="1">
        <v>44767</v>
      </c>
      <c r="E643" t="s">
        <v>21</v>
      </c>
      <c r="F643" t="s">
        <v>35</v>
      </c>
      <c r="G643">
        <v>164</v>
      </c>
      <c r="H643" s="8">
        <v>48.16</v>
      </c>
      <c r="I643" s="8">
        <v>47.46</v>
      </c>
      <c r="J643">
        <v>27</v>
      </c>
      <c r="K643" t="s">
        <v>15</v>
      </c>
      <c r="L643">
        <f t="shared" si="41"/>
        <v>19</v>
      </c>
      <c r="M643" t="str">
        <f t="shared" si="42"/>
        <v>Delayed</v>
      </c>
      <c r="N643" s="9">
        <f t="shared" ref="N643:N691" si="43">(H643-I643)*G643</f>
        <v>114.7999999999993</v>
      </c>
      <c r="O643" t="str">
        <f t="shared" ref="O643:O691" si="44">TEXT(C643, "mmm-yyyy")</f>
        <v>Jul-2022</v>
      </c>
    </row>
    <row r="644" spans="1:15" x14ac:dyDescent="0.25">
      <c r="A644" t="s">
        <v>669</v>
      </c>
      <c r="B644" t="s">
        <v>29</v>
      </c>
      <c r="C644" s="1">
        <v>44613</v>
      </c>
      <c r="D644" s="1">
        <v>44626</v>
      </c>
      <c r="E644" t="s">
        <v>39</v>
      </c>
      <c r="F644" t="s">
        <v>14</v>
      </c>
      <c r="G644">
        <v>666</v>
      </c>
      <c r="H644" s="8">
        <v>43.76</v>
      </c>
      <c r="I644" s="8">
        <v>41.13</v>
      </c>
      <c r="J644">
        <v>18</v>
      </c>
      <c r="K644" t="s">
        <v>15</v>
      </c>
      <c r="L644">
        <f t="shared" si="41"/>
        <v>13</v>
      </c>
      <c r="M644" t="str">
        <f t="shared" si="42"/>
        <v>Delayed</v>
      </c>
      <c r="N644" s="9">
        <f t="shared" si="43"/>
        <v>1751.579999999997</v>
      </c>
      <c r="O644" t="str">
        <f t="shared" si="44"/>
        <v>Feb-2022</v>
      </c>
    </row>
    <row r="645" spans="1:15" x14ac:dyDescent="0.25">
      <c r="A645" t="s">
        <v>670</v>
      </c>
      <c r="B645" t="s">
        <v>17</v>
      </c>
      <c r="C645" s="1">
        <v>44828</v>
      </c>
      <c r="D645" s="1">
        <v>44841</v>
      </c>
      <c r="E645" t="s">
        <v>24</v>
      </c>
      <c r="F645" t="s">
        <v>33</v>
      </c>
      <c r="G645">
        <v>1976</v>
      </c>
      <c r="H645" s="8">
        <v>34.71</v>
      </c>
      <c r="I645" s="8">
        <v>31.56</v>
      </c>
      <c r="J645">
        <v>286</v>
      </c>
      <c r="K645" t="s">
        <v>27</v>
      </c>
      <c r="L645">
        <f t="shared" si="41"/>
        <v>13</v>
      </c>
      <c r="M645" t="str">
        <f t="shared" si="42"/>
        <v>Delayed</v>
      </c>
      <c r="N645" s="9">
        <f t="shared" si="43"/>
        <v>6224.4000000000042</v>
      </c>
      <c r="O645" t="str">
        <f t="shared" si="44"/>
        <v>Sep-2022</v>
      </c>
    </row>
    <row r="646" spans="1:15" x14ac:dyDescent="0.25">
      <c r="A646" t="s">
        <v>671</v>
      </c>
      <c r="B646" t="s">
        <v>29</v>
      </c>
      <c r="C646" s="1">
        <v>44950</v>
      </c>
      <c r="D646" s="1">
        <v>44955</v>
      </c>
      <c r="E646" t="s">
        <v>21</v>
      </c>
      <c r="F646" t="s">
        <v>18</v>
      </c>
      <c r="G646">
        <v>1269</v>
      </c>
      <c r="H646" s="8">
        <v>79.61</v>
      </c>
      <c r="I646" s="8">
        <v>71.86</v>
      </c>
      <c r="J646">
        <v>47</v>
      </c>
      <c r="K646" t="s">
        <v>15</v>
      </c>
      <c r="L646">
        <f t="shared" si="41"/>
        <v>5</v>
      </c>
      <c r="M646" t="str">
        <f t="shared" si="42"/>
        <v>On Time</v>
      </c>
      <c r="N646" s="9">
        <f t="shared" si="43"/>
        <v>9834.75</v>
      </c>
      <c r="O646" t="str">
        <f t="shared" si="44"/>
        <v>Jan-2023</v>
      </c>
    </row>
    <row r="647" spans="1:15" x14ac:dyDescent="0.25">
      <c r="A647" t="s">
        <v>672</v>
      </c>
      <c r="B647" t="s">
        <v>29</v>
      </c>
      <c r="C647" s="1">
        <v>44897</v>
      </c>
      <c r="D647" s="1">
        <v>44907</v>
      </c>
      <c r="E647" t="s">
        <v>21</v>
      </c>
      <c r="F647" t="s">
        <v>18</v>
      </c>
      <c r="G647">
        <v>875</v>
      </c>
      <c r="H647" s="8">
        <v>57.63</v>
      </c>
      <c r="I647" s="8">
        <v>51.8</v>
      </c>
      <c r="J647">
        <v>16</v>
      </c>
      <c r="K647" t="s">
        <v>15</v>
      </c>
      <c r="L647">
        <f t="shared" si="41"/>
        <v>10</v>
      </c>
      <c r="M647" t="str">
        <f t="shared" si="42"/>
        <v>Delayed</v>
      </c>
      <c r="N647" s="9">
        <f t="shared" si="43"/>
        <v>5101.2500000000045</v>
      </c>
      <c r="O647" t="str">
        <f t="shared" si="44"/>
        <v>Dec-2022</v>
      </c>
    </row>
    <row r="648" spans="1:15" x14ac:dyDescent="0.25">
      <c r="A648" t="s">
        <v>673</v>
      </c>
      <c r="B648" t="s">
        <v>29</v>
      </c>
      <c r="C648" s="1">
        <v>45027</v>
      </c>
      <c r="D648" s="1">
        <v>45042</v>
      </c>
      <c r="E648" t="s">
        <v>13</v>
      </c>
      <c r="F648" t="s">
        <v>33</v>
      </c>
      <c r="G648">
        <v>1699</v>
      </c>
      <c r="H648" s="8">
        <v>32.049999999999997</v>
      </c>
      <c r="I648" s="8">
        <v>29.34</v>
      </c>
      <c r="J648">
        <v>69</v>
      </c>
      <c r="K648" t="s">
        <v>15</v>
      </c>
      <c r="L648">
        <f t="shared" si="41"/>
        <v>15</v>
      </c>
      <c r="M648" t="str">
        <f t="shared" si="42"/>
        <v>Delayed</v>
      </c>
      <c r="N648" s="9">
        <f t="shared" si="43"/>
        <v>4604.2899999999954</v>
      </c>
      <c r="O648" t="str">
        <f t="shared" si="44"/>
        <v>Apr-2023</v>
      </c>
    </row>
    <row r="649" spans="1:15" x14ac:dyDescent="0.25">
      <c r="A649" t="s">
        <v>674</v>
      </c>
      <c r="B649" t="s">
        <v>12</v>
      </c>
      <c r="C649" s="1">
        <v>44896</v>
      </c>
      <c r="D649" s="1">
        <v>44912</v>
      </c>
      <c r="E649" t="s">
        <v>39</v>
      </c>
      <c r="F649" t="s">
        <v>18</v>
      </c>
      <c r="G649">
        <v>1566</v>
      </c>
      <c r="H649" s="8">
        <v>75.430000000000007</v>
      </c>
      <c r="I649" s="8">
        <v>71.27</v>
      </c>
      <c r="J649">
        <v>27</v>
      </c>
      <c r="K649" t="s">
        <v>15</v>
      </c>
      <c r="L649">
        <f t="shared" si="41"/>
        <v>16</v>
      </c>
      <c r="M649" t="str">
        <f t="shared" si="42"/>
        <v>Delayed</v>
      </c>
      <c r="N649" s="9">
        <f t="shared" si="43"/>
        <v>6514.5600000000168</v>
      </c>
      <c r="O649" t="str">
        <f t="shared" si="44"/>
        <v>Dec-2022</v>
      </c>
    </row>
    <row r="650" spans="1:15" x14ac:dyDescent="0.25">
      <c r="A650" t="s">
        <v>675</v>
      </c>
      <c r="B650" t="s">
        <v>20</v>
      </c>
      <c r="C650" s="1">
        <v>44907</v>
      </c>
      <c r="D650" s="1">
        <v>44925</v>
      </c>
      <c r="E650" t="s">
        <v>39</v>
      </c>
      <c r="F650" t="s">
        <v>18</v>
      </c>
      <c r="G650">
        <v>1148</v>
      </c>
      <c r="H650" s="8">
        <v>17.78</v>
      </c>
      <c r="I650" s="8">
        <v>17.16</v>
      </c>
      <c r="J650">
        <v>61</v>
      </c>
      <c r="K650" t="s">
        <v>15</v>
      </c>
      <c r="L650">
        <f t="shared" si="41"/>
        <v>18</v>
      </c>
      <c r="M650" t="str">
        <f t="shared" si="42"/>
        <v>Delayed</v>
      </c>
      <c r="N650" s="9">
        <f t="shared" si="43"/>
        <v>711.76000000000113</v>
      </c>
      <c r="O650" t="str">
        <f t="shared" si="44"/>
        <v>Dec-2022</v>
      </c>
    </row>
    <row r="651" spans="1:15" x14ac:dyDescent="0.25">
      <c r="A651" t="s">
        <v>676</v>
      </c>
      <c r="B651" t="s">
        <v>29</v>
      </c>
      <c r="C651" s="1">
        <v>44950</v>
      </c>
      <c r="D651" s="1">
        <v>44968</v>
      </c>
      <c r="E651" t="s">
        <v>13</v>
      </c>
      <c r="F651" t="s">
        <v>18</v>
      </c>
      <c r="G651">
        <v>462</v>
      </c>
      <c r="H651" s="8">
        <v>91.81</v>
      </c>
      <c r="I651" s="8">
        <v>83.14</v>
      </c>
      <c r="J651">
        <v>11</v>
      </c>
      <c r="K651" t="s">
        <v>15</v>
      </c>
      <c r="L651">
        <f t="shared" si="41"/>
        <v>18</v>
      </c>
      <c r="M651" t="str">
        <f t="shared" si="42"/>
        <v>Delayed</v>
      </c>
      <c r="N651" s="9">
        <f t="shared" si="43"/>
        <v>4005.5400000000009</v>
      </c>
      <c r="O651" t="str">
        <f t="shared" si="44"/>
        <v>Jan-2023</v>
      </c>
    </row>
    <row r="652" spans="1:15" x14ac:dyDescent="0.25">
      <c r="A652" t="s">
        <v>677</v>
      </c>
      <c r="B652" t="s">
        <v>20</v>
      </c>
      <c r="C652" s="1">
        <v>44846</v>
      </c>
      <c r="D652" s="1">
        <v>44851</v>
      </c>
      <c r="E652" t="s">
        <v>24</v>
      </c>
      <c r="F652" t="s">
        <v>18</v>
      </c>
      <c r="G652">
        <v>1449</v>
      </c>
      <c r="H652" s="8">
        <v>57.02</v>
      </c>
      <c r="I652" s="8">
        <v>49.28</v>
      </c>
      <c r="J652">
        <v>71</v>
      </c>
      <c r="K652" t="s">
        <v>15</v>
      </c>
      <c r="L652">
        <f t="shared" si="41"/>
        <v>5</v>
      </c>
      <c r="M652" t="str">
        <f t="shared" si="42"/>
        <v>On Time</v>
      </c>
      <c r="N652" s="9">
        <f t="shared" si="43"/>
        <v>11215.260000000002</v>
      </c>
      <c r="O652" t="str">
        <f t="shared" si="44"/>
        <v>Oct-2022</v>
      </c>
    </row>
    <row r="653" spans="1:15" x14ac:dyDescent="0.25">
      <c r="A653" t="s">
        <v>678</v>
      </c>
      <c r="B653" t="s">
        <v>29</v>
      </c>
      <c r="C653" s="1">
        <v>44993</v>
      </c>
      <c r="D653" s="1">
        <v>45012</v>
      </c>
      <c r="E653" t="s">
        <v>21</v>
      </c>
      <c r="F653" t="s">
        <v>18</v>
      </c>
      <c r="G653">
        <v>1493</v>
      </c>
      <c r="H653" s="8">
        <v>56.98</v>
      </c>
      <c r="I653" s="8">
        <v>52.51</v>
      </c>
      <c r="J653">
        <v>43</v>
      </c>
      <c r="K653" t="s">
        <v>15</v>
      </c>
      <c r="L653">
        <f t="shared" si="41"/>
        <v>19</v>
      </c>
      <c r="M653" t="str">
        <f t="shared" si="42"/>
        <v>Delayed</v>
      </c>
      <c r="N653" s="9">
        <f t="shared" si="43"/>
        <v>6673.7099999999982</v>
      </c>
      <c r="O653" t="str">
        <f t="shared" si="44"/>
        <v>Mar-2023</v>
      </c>
    </row>
    <row r="654" spans="1:15" x14ac:dyDescent="0.25">
      <c r="A654" t="s">
        <v>679</v>
      </c>
      <c r="B654" t="s">
        <v>12</v>
      </c>
      <c r="C654" s="1">
        <v>44820</v>
      </c>
      <c r="D654" s="1">
        <v>44822</v>
      </c>
      <c r="E654" t="s">
        <v>13</v>
      </c>
      <c r="F654" t="s">
        <v>18</v>
      </c>
      <c r="G654">
        <v>778</v>
      </c>
      <c r="H654" s="8">
        <v>65.849999999999994</v>
      </c>
      <c r="I654" s="8">
        <v>62.08</v>
      </c>
      <c r="K654" t="s">
        <v>27</v>
      </c>
      <c r="L654">
        <f t="shared" si="41"/>
        <v>2</v>
      </c>
      <c r="M654" t="str">
        <f t="shared" si="42"/>
        <v>On Time</v>
      </c>
      <c r="N654" s="9">
        <f t="shared" si="43"/>
        <v>2933.0599999999968</v>
      </c>
      <c r="O654" t="str">
        <f t="shared" si="44"/>
        <v>Sep-2022</v>
      </c>
    </row>
    <row r="655" spans="1:15" x14ac:dyDescent="0.25">
      <c r="A655" t="s">
        <v>680</v>
      </c>
      <c r="B655" t="s">
        <v>17</v>
      </c>
      <c r="C655" s="1">
        <v>44645</v>
      </c>
      <c r="D655" s="1">
        <v>44662</v>
      </c>
      <c r="E655" t="s">
        <v>24</v>
      </c>
      <c r="F655" t="s">
        <v>33</v>
      </c>
      <c r="G655">
        <v>1350</v>
      </c>
      <c r="H655" s="8">
        <v>85.06</v>
      </c>
      <c r="I655" s="8">
        <v>82.34</v>
      </c>
      <c r="K655" t="s">
        <v>27</v>
      </c>
      <c r="L655">
        <f t="shared" si="41"/>
        <v>17</v>
      </c>
      <c r="M655" t="str">
        <f t="shared" si="42"/>
        <v>Delayed</v>
      </c>
      <c r="N655" s="9">
        <f t="shared" si="43"/>
        <v>3671.9999999999986</v>
      </c>
      <c r="O655" t="str">
        <f t="shared" si="44"/>
        <v>Mar-2022</v>
      </c>
    </row>
    <row r="656" spans="1:15" x14ac:dyDescent="0.25">
      <c r="A656" t="s">
        <v>681</v>
      </c>
      <c r="B656" t="s">
        <v>29</v>
      </c>
      <c r="C656" s="1">
        <v>45043</v>
      </c>
      <c r="D656" s="1">
        <v>45051</v>
      </c>
      <c r="E656" t="s">
        <v>24</v>
      </c>
      <c r="F656" t="s">
        <v>18</v>
      </c>
      <c r="G656">
        <v>1070</v>
      </c>
      <c r="H656" s="8">
        <v>44.4</v>
      </c>
      <c r="I656" s="8">
        <v>40.07</v>
      </c>
      <c r="J656">
        <v>26</v>
      </c>
      <c r="K656" t="s">
        <v>15</v>
      </c>
      <c r="L656">
        <f t="shared" si="41"/>
        <v>8</v>
      </c>
      <c r="M656" t="str">
        <f t="shared" si="42"/>
        <v>Delayed</v>
      </c>
      <c r="N656" s="9">
        <f t="shared" si="43"/>
        <v>4633.0999999999985</v>
      </c>
      <c r="O656" t="str">
        <f t="shared" si="44"/>
        <v>Apr-2023</v>
      </c>
    </row>
    <row r="657" spans="1:15" x14ac:dyDescent="0.25">
      <c r="A657" t="s">
        <v>682</v>
      </c>
      <c r="B657" t="s">
        <v>23</v>
      </c>
      <c r="C657" s="1">
        <v>44581</v>
      </c>
      <c r="D657" s="1">
        <v>44595</v>
      </c>
      <c r="E657" t="s">
        <v>24</v>
      </c>
      <c r="F657" t="s">
        <v>35</v>
      </c>
      <c r="G657">
        <v>810</v>
      </c>
      <c r="H657" s="8">
        <v>71.02</v>
      </c>
      <c r="I657" s="8">
        <v>66.8</v>
      </c>
      <c r="J657">
        <v>73</v>
      </c>
      <c r="K657" t="s">
        <v>15</v>
      </c>
      <c r="L657">
        <f t="shared" si="41"/>
        <v>14</v>
      </c>
      <c r="M657" t="str">
        <f t="shared" si="42"/>
        <v>Delayed</v>
      </c>
      <c r="N657" s="9">
        <f t="shared" si="43"/>
        <v>3418.1999999999989</v>
      </c>
      <c r="O657" t="str">
        <f t="shared" si="44"/>
        <v>Jan-2022</v>
      </c>
    </row>
    <row r="658" spans="1:15" x14ac:dyDescent="0.25">
      <c r="A658" t="s">
        <v>683</v>
      </c>
      <c r="B658" t="s">
        <v>17</v>
      </c>
      <c r="C658" s="1">
        <v>45114</v>
      </c>
      <c r="D658" s="1">
        <v>45130</v>
      </c>
      <c r="E658" t="s">
        <v>24</v>
      </c>
      <c r="F658" t="s">
        <v>14</v>
      </c>
      <c r="G658">
        <v>725</v>
      </c>
      <c r="H658" s="8">
        <v>66.400000000000006</v>
      </c>
      <c r="I658" s="8">
        <v>62.1</v>
      </c>
      <c r="J658">
        <v>118</v>
      </c>
      <c r="K658" t="s">
        <v>15</v>
      </c>
      <c r="L658">
        <f t="shared" si="41"/>
        <v>16</v>
      </c>
      <c r="M658" t="str">
        <f t="shared" si="42"/>
        <v>Delayed</v>
      </c>
      <c r="N658" s="9">
        <f t="shared" si="43"/>
        <v>3117.5000000000032</v>
      </c>
      <c r="O658" t="str">
        <f t="shared" si="44"/>
        <v>Jul-2023</v>
      </c>
    </row>
    <row r="659" spans="1:15" x14ac:dyDescent="0.25">
      <c r="A659" t="s">
        <v>684</v>
      </c>
      <c r="B659" t="s">
        <v>12</v>
      </c>
      <c r="C659" s="1">
        <v>44615</v>
      </c>
      <c r="D659" s="1">
        <v>44620</v>
      </c>
      <c r="E659" t="s">
        <v>39</v>
      </c>
      <c r="F659" t="s">
        <v>18</v>
      </c>
      <c r="G659">
        <v>1467</v>
      </c>
      <c r="H659" s="8">
        <v>34.200000000000003</v>
      </c>
      <c r="I659" s="8">
        <v>30.5</v>
      </c>
      <c r="J659">
        <v>25</v>
      </c>
      <c r="K659" t="s">
        <v>15</v>
      </c>
      <c r="L659">
        <f t="shared" si="41"/>
        <v>5</v>
      </c>
      <c r="M659" t="str">
        <f t="shared" si="42"/>
        <v>On Time</v>
      </c>
      <c r="N659" s="9">
        <f t="shared" si="43"/>
        <v>5427.9000000000042</v>
      </c>
      <c r="O659" t="str">
        <f t="shared" si="44"/>
        <v>Feb-2022</v>
      </c>
    </row>
    <row r="660" spans="1:15" x14ac:dyDescent="0.25">
      <c r="A660" t="s">
        <v>685</v>
      </c>
      <c r="B660" t="s">
        <v>23</v>
      </c>
      <c r="C660" s="1">
        <v>44920</v>
      </c>
      <c r="D660" s="1">
        <v>44938</v>
      </c>
      <c r="E660" t="s">
        <v>24</v>
      </c>
      <c r="F660" t="s">
        <v>18</v>
      </c>
      <c r="G660">
        <v>1942</v>
      </c>
      <c r="H660" s="8">
        <v>93.98</v>
      </c>
      <c r="I660" s="8">
        <v>81.31</v>
      </c>
      <c r="J660">
        <v>198</v>
      </c>
      <c r="K660" t="s">
        <v>15</v>
      </c>
      <c r="L660">
        <f t="shared" si="41"/>
        <v>18</v>
      </c>
      <c r="M660" t="str">
        <f t="shared" si="42"/>
        <v>Delayed</v>
      </c>
      <c r="N660" s="9">
        <f t="shared" si="43"/>
        <v>24605.140000000003</v>
      </c>
      <c r="O660" t="str">
        <f t="shared" si="44"/>
        <v>Dec-2022</v>
      </c>
    </row>
    <row r="661" spans="1:15" x14ac:dyDescent="0.25">
      <c r="A661" t="s">
        <v>686</v>
      </c>
      <c r="B661" t="s">
        <v>12</v>
      </c>
      <c r="C661" s="1">
        <v>45227</v>
      </c>
      <c r="D661" s="1">
        <v>45243</v>
      </c>
      <c r="E661" t="s">
        <v>21</v>
      </c>
      <c r="F661" t="s">
        <v>18</v>
      </c>
      <c r="G661">
        <v>969</v>
      </c>
      <c r="H661" s="8">
        <v>76.53</v>
      </c>
      <c r="I661" s="8">
        <v>75.64</v>
      </c>
      <c r="J661">
        <v>30</v>
      </c>
      <c r="K661" t="s">
        <v>15</v>
      </c>
      <c r="L661">
        <f t="shared" si="41"/>
        <v>16</v>
      </c>
      <c r="M661" t="str">
        <f t="shared" si="42"/>
        <v>Delayed</v>
      </c>
      <c r="N661" s="9">
        <f t="shared" si="43"/>
        <v>862.41000000000054</v>
      </c>
      <c r="O661" t="str">
        <f t="shared" si="44"/>
        <v>Oct-2023</v>
      </c>
    </row>
    <row r="662" spans="1:15" x14ac:dyDescent="0.25">
      <c r="A662" t="s">
        <v>687</v>
      </c>
      <c r="B662" t="s">
        <v>17</v>
      </c>
      <c r="C662" s="1">
        <v>44632</v>
      </c>
      <c r="D662" s="1">
        <v>44639</v>
      </c>
      <c r="E662" t="s">
        <v>21</v>
      </c>
      <c r="F662" t="s">
        <v>18</v>
      </c>
      <c r="G662">
        <v>241</v>
      </c>
      <c r="H662" s="8">
        <v>87.42</v>
      </c>
      <c r="I662" s="8">
        <v>82.15</v>
      </c>
      <c r="K662" t="s">
        <v>15</v>
      </c>
      <c r="L662">
        <f t="shared" si="41"/>
        <v>7</v>
      </c>
      <c r="M662" t="str">
        <f t="shared" si="42"/>
        <v>On Time</v>
      </c>
      <c r="N662" s="9">
        <f t="shared" si="43"/>
        <v>1270.069999999999</v>
      </c>
      <c r="O662" t="str">
        <f t="shared" si="44"/>
        <v>Mar-2022</v>
      </c>
    </row>
    <row r="663" spans="1:15" x14ac:dyDescent="0.25">
      <c r="A663" t="s">
        <v>688</v>
      </c>
      <c r="B663" t="s">
        <v>20</v>
      </c>
      <c r="C663" s="1">
        <v>45229</v>
      </c>
      <c r="D663" s="1">
        <v>45239</v>
      </c>
      <c r="E663" t="s">
        <v>26</v>
      </c>
      <c r="F663" t="s">
        <v>18</v>
      </c>
      <c r="G663">
        <v>788</v>
      </c>
      <c r="H663" s="8">
        <v>97.3</v>
      </c>
      <c r="I663" s="8">
        <v>94.44</v>
      </c>
      <c r="J663">
        <v>32</v>
      </c>
      <c r="K663" t="s">
        <v>15</v>
      </c>
      <c r="L663">
        <f t="shared" si="41"/>
        <v>10</v>
      </c>
      <c r="M663" t="str">
        <f t="shared" si="42"/>
        <v>Delayed</v>
      </c>
      <c r="N663" s="9">
        <f t="shared" si="43"/>
        <v>2253.6799999999994</v>
      </c>
      <c r="O663" t="str">
        <f t="shared" si="44"/>
        <v>Oct-2023</v>
      </c>
    </row>
    <row r="664" spans="1:15" x14ac:dyDescent="0.25">
      <c r="A664" t="s">
        <v>689</v>
      </c>
      <c r="B664" t="s">
        <v>20</v>
      </c>
      <c r="C664" s="1">
        <v>44603</v>
      </c>
      <c r="D664" s="1">
        <v>44605</v>
      </c>
      <c r="E664" t="s">
        <v>13</v>
      </c>
      <c r="F664" t="s">
        <v>18</v>
      </c>
      <c r="G664">
        <v>1762</v>
      </c>
      <c r="H664" s="8">
        <v>74.12</v>
      </c>
      <c r="I664" s="8">
        <v>65.709999999999994</v>
      </c>
      <c r="J664">
        <v>94</v>
      </c>
      <c r="K664" t="s">
        <v>15</v>
      </c>
      <c r="L664">
        <f t="shared" si="41"/>
        <v>2</v>
      </c>
      <c r="M664" t="str">
        <f t="shared" si="42"/>
        <v>On Time</v>
      </c>
      <c r="N664" s="9">
        <f t="shared" si="43"/>
        <v>14818.420000000018</v>
      </c>
      <c r="O664" t="str">
        <f t="shared" si="44"/>
        <v>Feb-2022</v>
      </c>
    </row>
    <row r="665" spans="1:15" x14ac:dyDescent="0.25">
      <c r="A665" t="s">
        <v>690</v>
      </c>
      <c r="B665" t="s">
        <v>17</v>
      </c>
      <c r="C665" s="1">
        <v>44815</v>
      </c>
      <c r="D665" s="1">
        <v>44834</v>
      </c>
      <c r="E665" t="s">
        <v>13</v>
      </c>
      <c r="F665" t="s">
        <v>18</v>
      </c>
      <c r="G665">
        <v>1621</v>
      </c>
      <c r="H665" s="8">
        <v>75.680000000000007</v>
      </c>
      <c r="I665" s="8">
        <v>73.78</v>
      </c>
      <c r="J665">
        <v>226</v>
      </c>
      <c r="K665" t="s">
        <v>27</v>
      </c>
      <c r="L665">
        <f t="shared" si="41"/>
        <v>19</v>
      </c>
      <c r="M665" t="str">
        <f t="shared" si="42"/>
        <v>Delayed</v>
      </c>
      <c r="N665" s="9">
        <f t="shared" si="43"/>
        <v>3079.9000000000092</v>
      </c>
      <c r="O665" t="str">
        <f t="shared" si="44"/>
        <v>Sep-2022</v>
      </c>
    </row>
    <row r="666" spans="1:15" x14ac:dyDescent="0.25">
      <c r="A666" t="s">
        <v>691</v>
      </c>
      <c r="B666" t="s">
        <v>12</v>
      </c>
      <c r="C666" s="1">
        <v>44766</v>
      </c>
      <c r="D666" s="1">
        <v>44768</v>
      </c>
      <c r="E666" t="s">
        <v>24</v>
      </c>
      <c r="F666" t="s">
        <v>18</v>
      </c>
      <c r="G666">
        <v>1027</v>
      </c>
      <c r="H666" s="8">
        <v>73.349999999999994</v>
      </c>
      <c r="I666" s="8">
        <v>65.42</v>
      </c>
      <c r="J666">
        <v>24</v>
      </c>
      <c r="K666" t="s">
        <v>27</v>
      </c>
      <c r="L666">
        <f t="shared" si="41"/>
        <v>2</v>
      </c>
      <c r="M666" t="str">
        <f t="shared" si="42"/>
        <v>On Time</v>
      </c>
      <c r="N666" s="9">
        <f t="shared" si="43"/>
        <v>8144.1099999999924</v>
      </c>
      <c r="O666" t="str">
        <f t="shared" si="44"/>
        <v>Jul-2022</v>
      </c>
    </row>
    <row r="667" spans="1:15" x14ac:dyDescent="0.25">
      <c r="A667" t="s">
        <v>692</v>
      </c>
      <c r="B667" t="s">
        <v>23</v>
      </c>
      <c r="C667" s="1">
        <v>45198</v>
      </c>
      <c r="D667" s="1">
        <v>45204</v>
      </c>
      <c r="E667" t="s">
        <v>24</v>
      </c>
      <c r="F667" t="s">
        <v>18</v>
      </c>
      <c r="G667">
        <v>145</v>
      </c>
      <c r="H667" s="8">
        <v>85.52</v>
      </c>
      <c r="I667" s="8">
        <v>81.86</v>
      </c>
      <c r="J667">
        <v>11</v>
      </c>
      <c r="K667" t="s">
        <v>27</v>
      </c>
      <c r="L667">
        <f t="shared" si="41"/>
        <v>6</v>
      </c>
      <c r="M667" t="str">
        <f t="shared" si="42"/>
        <v>On Time</v>
      </c>
      <c r="N667" s="9">
        <f t="shared" si="43"/>
        <v>530.69999999999948</v>
      </c>
      <c r="O667" t="str">
        <f t="shared" si="44"/>
        <v>Sep-2023</v>
      </c>
    </row>
    <row r="668" spans="1:15" x14ac:dyDescent="0.25">
      <c r="A668" t="s">
        <v>693</v>
      </c>
      <c r="B668" t="s">
        <v>20</v>
      </c>
      <c r="C668" s="1">
        <v>44806</v>
      </c>
      <c r="D668" s="1">
        <v>44819</v>
      </c>
      <c r="E668" t="s">
        <v>39</v>
      </c>
      <c r="F668" t="s">
        <v>18</v>
      </c>
      <c r="G668">
        <v>712</v>
      </c>
      <c r="H668" s="8">
        <v>92.85</v>
      </c>
      <c r="I668" s="8">
        <v>89.39</v>
      </c>
      <c r="J668">
        <v>43</v>
      </c>
      <c r="K668" t="s">
        <v>15</v>
      </c>
      <c r="L668">
        <f t="shared" si="41"/>
        <v>13</v>
      </c>
      <c r="M668" t="str">
        <f t="shared" si="42"/>
        <v>Delayed</v>
      </c>
      <c r="N668" s="9">
        <f t="shared" si="43"/>
        <v>2463.5199999999954</v>
      </c>
      <c r="O668" t="str">
        <f t="shared" si="44"/>
        <v>Sep-2022</v>
      </c>
    </row>
    <row r="669" spans="1:15" x14ac:dyDescent="0.25">
      <c r="A669" t="s">
        <v>694</v>
      </c>
      <c r="B669" t="s">
        <v>29</v>
      </c>
      <c r="C669" s="1">
        <v>44691</v>
      </c>
      <c r="D669" s="1">
        <v>44697</v>
      </c>
      <c r="E669" t="s">
        <v>39</v>
      </c>
      <c r="F669" t="s">
        <v>18</v>
      </c>
      <c r="G669">
        <v>1263</v>
      </c>
      <c r="H669" s="8">
        <v>90.24</v>
      </c>
      <c r="I669" s="8">
        <v>86.84</v>
      </c>
      <c r="J669">
        <v>28</v>
      </c>
      <c r="K669" t="s">
        <v>15</v>
      </c>
      <c r="L669">
        <f t="shared" si="41"/>
        <v>6</v>
      </c>
      <c r="M669" t="str">
        <f t="shared" si="42"/>
        <v>On Time</v>
      </c>
      <c r="N669" s="9">
        <f t="shared" si="43"/>
        <v>4294.1999999999889</v>
      </c>
      <c r="O669" t="str">
        <f t="shared" si="44"/>
        <v>May-2022</v>
      </c>
    </row>
    <row r="670" spans="1:15" x14ac:dyDescent="0.25">
      <c r="A670" t="s">
        <v>695</v>
      </c>
      <c r="B670" t="s">
        <v>23</v>
      </c>
      <c r="C670" s="1">
        <v>45139</v>
      </c>
      <c r="D670" s="1">
        <v>45140</v>
      </c>
      <c r="E670" t="s">
        <v>39</v>
      </c>
      <c r="F670" t="s">
        <v>18</v>
      </c>
      <c r="G670">
        <v>1442</v>
      </c>
      <c r="H670" s="8">
        <v>43.98</v>
      </c>
      <c r="I670" s="8">
        <v>41.82</v>
      </c>
      <c r="J670">
        <v>140</v>
      </c>
      <c r="K670" t="s">
        <v>27</v>
      </c>
      <c r="L670">
        <f t="shared" si="41"/>
        <v>1</v>
      </c>
      <c r="M670" t="str">
        <f t="shared" si="42"/>
        <v>On Time</v>
      </c>
      <c r="N670" s="9">
        <f t="shared" si="43"/>
        <v>3114.7199999999953</v>
      </c>
      <c r="O670" t="str">
        <f t="shared" si="44"/>
        <v>Aug-2023</v>
      </c>
    </row>
    <row r="671" spans="1:15" x14ac:dyDescent="0.25">
      <c r="A671" t="s">
        <v>696</v>
      </c>
      <c r="B671" t="s">
        <v>23</v>
      </c>
      <c r="C671" s="1">
        <v>44785</v>
      </c>
      <c r="D671" s="1">
        <v>44805</v>
      </c>
      <c r="E671" t="s">
        <v>13</v>
      </c>
      <c r="F671" t="s">
        <v>35</v>
      </c>
      <c r="G671">
        <v>1768</v>
      </c>
      <c r="H671" s="8">
        <v>79.61</v>
      </c>
      <c r="I671" s="8">
        <v>74.97</v>
      </c>
      <c r="J671">
        <v>207</v>
      </c>
      <c r="K671" t="s">
        <v>27</v>
      </c>
      <c r="L671">
        <f t="shared" si="41"/>
        <v>20</v>
      </c>
      <c r="M671" t="str">
        <f t="shared" si="42"/>
        <v>Delayed</v>
      </c>
      <c r="N671" s="9">
        <f t="shared" si="43"/>
        <v>8203.52</v>
      </c>
      <c r="O671" t="str">
        <f t="shared" si="44"/>
        <v>Aug-2022</v>
      </c>
    </row>
    <row r="672" spans="1:15" x14ac:dyDescent="0.25">
      <c r="A672" t="s">
        <v>697</v>
      </c>
      <c r="B672" t="s">
        <v>23</v>
      </c>
      <c r="C672" s="1">
        <v>45038</v>
      </c>
      <c r="D672" s="1">
        <v>45049</v>
      </c>
      <c r="E672" t="s">
        <v>39</v>
      </c>
      <c r="F672" t="s">
        <v>33</v>
      </c>
      <c r="G672">
        <v>1598</v>
      </c>
      <c r="H672" s="8">
        <v>26.3</v>
      </c>
      <c r="I672" s="8">
        <v>26.03</v>
      </c>
      <c r="J672">
        <v>154</v>
      </c>
      <c r="K672" t="s">
        <v>27</v>
      </c>
      <c r="L672">
        <f t="shared" si="41"/>
        <v>11</v>
      </c>
      <c r="M672" t="str">
        <f t="shared" si="42"/>
        <v>Delayed</v>
      </c>
      <c r="N672" s="9">
        <f t="shared" si="43"/>
        <v>431.4599999999993</v>
      </c>
      <c r="O672" t="str">
        <f t="shared" si="44"/>
        <v>Apr-2023</v>
      </c>
    </row>
    <row r="673" spans="1:15" x14ac:dyDescent="0.25">
      <c r="A673" t="s">
        <v>698</v>
      </c>
      <c r="B673" t="s">
        <v>12</v>
      </c>
      <c r="C673" s="1">
        <v>45278</v>
      </c>
      <c r="D673" s="1">
        <v>45296</v>
      </c>
      <c r="E673" t="s">
        <v>21</v>
      </c>
      <c r="F673" t="s">
        <v>14</v>
      </c>
      <c r="G673">
        <v>328</v>
      </c>
      <c r="H673" s="8">
        <v>93.23</v>
      </c>
      <c r="I673" s="8">
        <v>82.63</v>
      </c>
      <c r="J673">
        <v>6</v>
      </c>
      <c r="K673" t="s">
        <v>15</v>
      </c>
      <c r="L673">
        <f t="shared" si="41"/>
        <v>18</v>
      </c>
      <c r="M673" t="str">
        <f t="shared" si="42"/>
        <v>Delayed</v>
      </c>
      <c r="N673" s="9">
        <f t="shared" si="43"/>
        <v>3476.8000000000029</v>
      </c>
      <c r="O673" t="str">
        <f t="shared" si="44"/>
        <v>Dec-2023</v>
      </c>
    </row>
    <row r="674" spans="1:15" x14ac:dyDescent="0.25">
      <c r="A674" t="s">
        <v>699</v>
      </c>
      <c r="B674" t="s">
        <v>29</v>
      </c>
      <c r="C674" s="1">
        <v>44824</v>
      </c>
      <c r="D674" s="1">
        <v>44829</v>
      </c>
      <c r="E674" t="s">
        <v>24</v>
      </c>
      <c r="F674" t="s">
        <v>18</v>
      </c>
      <c r="G674">
        <v>266</v>
      </c>
      <c r="H674" s="8">
        <v>88.29</v>
      </c>
      <c r="I674" s="8">
        <v>80.22</v>
      </c>
      <c r="J674">
        <v>4</v>
      </c>
      <c r="K674" t="s">
        <v>15</v>
      </c>
      <c r="L674">
        <f t="shared" si="41"/>
        <v>5</v>
      </c>
      <c r="M674" t="str">
        <f t="shared" si="42"/>
        <v>On Time</v>
      </c>
      <c r="N674" s="9">
        <f t="shared" si="43"/>
        <v>2146.6200000000022</v>
      </c>
      <c r="O674" t="str">
        <f t="shared" si="44"/>
        <v>Sep-2022</v>
      </c>
    </row>
    <row r="675" spans="1:15" x14ac:dyDescent="0.25">
      <c r="A675" t="s">
        <v>700</v>
      </c>
      <c r="B675" t="s">
        <v>20</v>
      </c>
      <c r="C675" s="1">
        <v>44939</v>
      </c>
      <c r="D675" s="1">
        <v>44954</v>
      </c>
      <c r="E675" t="s">
        <v>26</v>
      </c>
      <c r="F675" t="s">
        <v>18</v>
      </c>
      <c r="G675">
        <v>916</v>
      </c>
      <c r="H675" s="8">
        <v>59.01</v>
      </c>
      <c r="I675" s="8">
        <v>53.37</v>
      </c>
      <c r="J675">
        <v>47</v>
      </c>
      <c r="K675" t="s">
        <v>15</v>
      </c>
      <c r="L675">
        <f t="shared" si="41"/>
        <v>15</v>
      </c>
      <c r="M675" t="str">
        <f t="shared" si="42"/>
        <v>Delayed</v>
      </c>
      <c r="N675" s="9">
        <f t="shared" si="43"/>
        <v>5166.2400000000007</v>
      </c>
      <c r="O675" t="str">
        <f t="shared" si="44"/>
        <v>Jan-2023</v>
      </c>
    </row>
    <row r="676" spans="1:15" x14ac:dyDescent="0.25">
      <c r="A676" t="s">
        <v>701</v>
      </c>
      <c r="B676" t="s">
        <v>29</v>
      </c>
      <c r="C676" s="1">
        <v>44733</v>
      </c>
      <c r="D676" s="1">
        <v>44737</v>
      </c>
      <c r="E676" t="s">
        <v>24</v>
      </c>
      <c r="F676" t="s">
        <v>14</v>
      </c>
      <c r="G676">
        <v>922</v>
      </c>
      <c r="H676" s="8">
        <v>10.84</v>
      </c>
      <c r="I676" s="8">
        <v>9.27</v>
      </c>
      <c r="J676">
        <v>29</v>
      </c>
      <c r="K676" t="s">
        <v>15</v>
      </c>
      <c r="L676">
        <f t="shared" si="41"/>
        <v>4</v>
      </c>
      <c r="M676" t="str">
        <f t="shared" si="42"/>
        <v>On Time</v>
      </c>
      <c r="N676" s="9">
        <f t="shared" si="43"/>
        <v>1447.5400000000002</v>
      </c>
      <c r="O676" t="str">
        <f t="shared" si="44"/>
        <v>Jun-2022</v>
      </c>
    </row>
    <row r="677" spans="1:15" x14ac:dyDescent="0.25">
      <c r="A677" t="s">
        <v>702</v>
      </c>
      <c r="B677" t="s">
        <v>20</v>
      </c>
      <c r="C677" s="1">
        <v>45182</v>
      </c>
      <c r="D677" s="1">
        <v>45197</v>
      </c>
      <c r="E677" t="s">
        <v>24</v>
      </c>
      <c r="F677" t="s">
        <v>18</v>
      </c>
      <c r="G677">
        <v>1871</v>
      </c>
      <c r="H677" s="8">
        <v>39.42</v>
      </c>
      <c r="I677" s="8">
        <v>37.409999999999997</v>
      </c>
      <c r="J677">
        <v>101</v>
      </c>
      <c r="K677" t="s">
        <v>27</v>
      </c>
      <c r="L677">
        <f t="shared" si="41"/>
        <v>15</v>
      </c>
      <c r="M677" t="str">
        <f t="shared" si="42"/>
        <v>Delayed</v>
      </c>
      <c r="N677" s="9">
        <f t="shared" si="43"/>
        <v>3760.7100000000096</v>
      </c>
      <c r="O677" t="str">
        <f t="shared" si="44"/>
        <v>Sep-2023</v>
      </c>
    </row>
    <row r="678" spans="1:15" x14ac:dyDescent="0.25">
      <c r="A678" t="s">
        <v>703</v>
      </c>
      <c r="B678" t="s">
        <v>29</v>
      </c>
      <c r="C678" s="1">
        <v>45183</v>
      </c>
      <c r="D678" s="1">
        <v>45189</v>
      </c>
      <c r="E678" t="s">
        <v>26</v>
      </c>
      <c r="F678" t="s">
        <v>18</v>
      </c>
      <c r="G678">
        <v>1346</v>
      </c>
      <c r="H678" s="8">
        <v>72.08</v>
      </c>
      <c r="I678" s="8">
        <v>67.040000000000006</v>
      </c>
      <c r="J678">
        <v>38</v>
      </c>
      <c r="K678" t="s">
        <v>15</v>
      </c>
      <c r="L678">
        <f t="shared" si="41"/>
        <v>6</v>
      </c>
      <c r="M678" t="str">
        <f t="shared" si="42"/>
        <v>On Time</v>
      </c>
      <c r="N678" s="9">
        <f t="shared" si="43"/>
        <v>6783.8399999999892</v>
      </c>
      <c r="O678" t="str">
        <f t="shared" si="44"/>
        <v>Sep-2023</v>
      </c>
    </row>
    <row r="679" spans="1:15" x14ac:dyDescent="0.25">
      <c r="A679" t="s">
        <v>704</v>
      </c>
      <c r="B679" t="s">
        <v>29</v>
      </c>
      <c r="C679" s="1">
        <v>44679</v>
      </c>
      <c r="D679" s="1">
        <v>44690</v>
      </c>
      <c r="E679" t="s">
        <v>39</v>
      </c>
      <c r="F679" t="s">
        <v>18</v>
      </c>
      <c r="G679">
        <v>1954</v>
      </c>
      <c r="H679" s="8">
        <v>99.78</v>
      </c>
      <c r="I679" s="8">
        <v>87.47</v>
      </c>
      <c r="J679">
        <v>57</v>
      </c>
      <c r="K679" t="s">
        <v>15</v>
      </c>
      <c r="L679">
        <f t="shared" si="41"/>
        <v>11</v>
      </c>
      <c r="M679" t="str">
        <f t="shared" si="42"/>
        <v>Delayed</v>
      </c>
      <c r="N679" s="9">
        <f t="shared" si="43"/>
        <v>24053.740000000005</v>
      </c>
      <c r="O679" t="str">
        <f t="shared" si="44"/>
        <v>Apr-2022</v>
      </c>
    </row>
    <row r="680" spans="1:15" x14ac:dyDescent="0.25">
      <c r="A680" t="s">
        <v>705</v>
      </c>
      <c r="B680" t="s">
        <v>23</v>
      </c>
      <c r="C680" s="1">
        <v>44729</v>
      </c>
      <c r="D680" s="1">
        <v>44748</v>
      </c>
      <c r="E680" t="s">
        <v>39</v>
      </c>
      <c r="F680" t="s">
        <v>18</v>
      </c>
      <c r="G680">
        <v>111</v>
      </c>
      <c r="H680" s="8">
        <v>68.53</v>
      </c>
      <c r="I680" s="8">
        <v>65.22</v>
      </c>
      <c r="J680">
        <v>11</v>
      </c>
      <c r="K680" t="s">
        <v>15</v>
      </c>
      <c r="L680">
        <f t="shared" si="41"/>
        <v>19</v>
      </c>
      <c r="M680" t="str">
        <f t="shared" si="42"/>
        <v>Delayed</v>
      </c>
      <c r="N680" s="9">
        <f t="shared" si="43"/>
        <v>367.41000000000025</v>
      </c>
      <c r="O680" t="str">
        <f t="shared" si="44"/>
        <v>Jun-2022</v>
      </c>
    </row>
    <row r="681" spans="1:15" x14ac:dyDescent="0.25">
      <c r="A681" t="s">
        <v>706</v>
      </c>
      <c r="B681" t="s">
        <v>20</v>
      </c>
      <c r="C681" s="1">
        <v>44880</v>
      </c>
      <c r="D681" s="1">
        <v>44887</v>
      </c>
      <c r="E681" t="s">
        <v>13</v>
      </c>
      <c r="F681" t="s">
        <v>35</v>
      </c>
      <c r="G681">
        <v>645</v>
      </c>
      <c r="H681" s="8">
        <v>35.049999999999997</v>
      </c>
      <c r="I681" s="8">
        <v>30.88</v>
      </c>
      <c r="J681">
        <v>27</v>
      </c>
      <c r="K681" t="s">
        <v>15</v>
      </c>
      <c r="L681">
        <f t="shared" si="41"/>
        <v>7</v>
      </c>
      <c r="M681" t="str">
        <f t="shared" si="42"/>
        <v>On Time</v>
      </c>
      <c r="N681" s="9">
        <f t="shared" si="43"/>
        <v>2689.6499999999987</v>
      </c>
      <c r="O681" t="str">
        <f t="shared" si="44"/>
        <v>Nov-2022</v>
      </c>
    </row>
    <row r="682" spans="1:15" x14ac:dyDescent="0.25">
      <c r="A682" t="s">
        <v>707</v>
      </c>
      <c r="B682" t="s">
        <v>20</v>
      </c>
      <c r="C682" s="1">
        <v>44672</v>
      </c>
      <c r="D682" s="1">
        <v>44685</v>
      </c>
      <c r="E682" t="s">
        <v>39</v>
      </c>
      <c r="F682" t="s">
        <v>14</v>
      </c>
      <c r="G682">
        <v>1953</v>
      </c>
      <c r="H682" s="8">
        <v>68.069999999999993</v>
      </c>
      <c r="I682" s="8">
        <v>62.95</v>
      </c>
      <c r="J682">
        <v>87</v>
      </c>
      <c r="K682" t="s">
        <v>15</v>
      </c>
      <c r="L682">
        <f t="shared" si="41"/>
        <v>13</v>
      </c>
      <c r="M682" t="str">
        <f t="shared" si="42"/>
        <v>Delayed</v>
      </c>
      <c r="N682" s="9">
        <f t="shared" si="43"/>
        <v>9999.3599999999806</v>
      </c>
      <c r="O682" t="str">
        <f t="shared" si="44"/>
        <v>Apr-2022</v>
      </c>
    </row>
    <row r="683" spans="1:15" x14ac:dyDescent="0.25">
      <c r="A683" t="s">
        <v>708</v>
      </c>
      <c r="B683" t="s">
        <v>20</v>
      </c>
      <c r="C683" s="1">
        <v>45154</v>
      </c>
      <c r="D683" s="1">
        <v>45171</v>
      </c>
      <c r="E683" t="s">
        <v>39</v>
      </c>
      <c r="F683" t="s">
        <v>18</v>
      </c>
      <c r="G683">
        <v>778</v>
      </c>
      <c r="H683" s="8">
        <v>64.17</v>
      </c>
      <c r="I683" s="8">
        <v>61.6</v>
      </c>
      <c r="J683">
        <v>47</v>
      </c>
      <c r="K683" t="s">
        <v>15</v>
      </c>
      <c r="L683">
        <f t="shared" si="41"/>
        <v>17</v>
      </c>
      <c r="M683" t="str">
        <f t="shared" si="42"/>
        <v>Delayed</v>
      </c>
      <c r="N683" s="9">
        <f t="shared" si="43"/>
        <v>1999.4600000000003</v>
      </c>
      <c r="O683" t="str">
        <f t="shared" si="44"/>
        <v>Aug-2023</v>
      </c>
    </row>
    <row r="684" spans="1:15" x14ac:dyDescent="0.25">
      <c r="A684" t="s">
        <v>709</v>
      </c>
      <c r="B684" t="s">
        <v>29</v>
      </c>
      <c r="C684" s="1">
        <v>44588</v>
      </c>
      <c r="D684" s="1">
        <v>44601</v>
      </c>
      <c r="E684" t="s">
        <v>13</v>
      </c>
      <c r="F684" t="s">
        <v>18</v>
      </c>
      <c r="G684">
        <v>1415</v>
      </c>
      <c r="H684" s="8">
        <v>80.19</v>
      </c>
      <c r="I684" s="8">
        <v>78.34</v>
      </c>
      <c r="K684" t="s">
        <v>15</v>
      </c>
      <c r="L684">
        <f t="shared" si="41"/>
        <v>13</v>
      </c>
      <c r="M684" t="str">
        <f t="shared" si="42"/>
        <v>Delayed</v>
      </c>
      <c r="N684" s="9">
        <f t="shared" si="43"/>
        <v>2617.7499999999918</v>
      </c>
      <c r="O684" t="str">
        <f t="shared" si="44"/>
        <v>Jan-2022</v>
      </c>
    </row>
    <row r="685" spans="1:15" x14ac:dyDescent="0.25">
      <c r="A685" t="s">
        <v>710</v>
      </c>
      <c r="B685" t="s">
        <v>20</v>
      </c>
      <c r="C685" s="1">
        <v>44881</v>
      </c>
      <c r="D685" s="1">
        <v>44887</v>
      </c>
      <c r="E685" t="s">
        <v>26</v>
      </c>
      <c r="F685" t="s">
        <v>18</v>
      </c>
      <c r="G685">
        <v>446</v>
      </c>
      <c r="H685" s="8">
        <v>20.61</v>
      </c>
      <c r="I685" s="8">
        <v>19.46</v>
      </c>
      <c r="J685">
        <v>14</v>
      </c>
      <c r="K685" t="s">
        <v>15</v>
      </c>
      <c r="L685">
        <f t="shared" si="41"/>
        <v>6</v>
      </c>
      <c r="M685" t="str">
        <f t="shared" si="42"/>
        <v>On Time</v>
      </c>
      <c r="N685" s="9">
        <f t="shared" si="43"/>
        <v>512.89999999999941</v>
      </c>
      <c r="O685" t="str">
        <f t="shared" si="44"/>
        <v>Nov-2022</v>
      </c>
    </row>
    <row r="686" spans="1:15" x14ac:dyDescent="0.25">
      <c r="A686" t="s">
        <v>711</v>
      </c>
      <c r="B686" t="s">
        <v>12</v>
      </c>
      <c r="C686" s="1">
        <v>45255</v>
      </c>
      <c r="D686" s="1">
        <v>45263</v>
      </c>
      <c r="E686" t="s">
        <v>39</v>
      </c>
      <c r="F686" t="s">
        <v>35</v>
      </c>
      <c r="G686">
        <v>1092</v>
      </c>
      <c r="H686" s="8">
        <v>65.17</v>
      </c>
      <c r="I686" s="8">
        <v>63.11</v>
      </c>
      <c r="J686">
        <v>21</v>
      </c>
      <c r="K686" t="s">
        <v>15</v>
      </c>
      <c r="L686">
        <f t="shared" ref="L686:L691" si="45">D686-C686</f>
        <v>8</v>
      </c>
      <c r="M686" t="str">
        <f t="shared" si="42"/>
        <v>Delayed</v>
      </c>
      <c r="N686" s="9">
        <f t="shared" si="43"/>
        <v>2249.5200000000023</v>
      </c>
      <c r="O686" t="str">
        <f t="shared" si="44"/>
        <v>Nov-2023</v>
      </c>
    </row>
    <row r="687" spans="1:15" x14ac:dyDescent="0.25">
      <c r="A687" t="s">
        <v>712</v>
      </c>
      <c r="B687" t="s">
        <v>23</v>
      </c>
      <c r="C687" s="1">
        <v>44946</v>
      </c>
      <c r="D687" s="1">
        <v>44959</v>
      </c>
      <c r="E687" t="s">
        <v>39</v>
      </c>
      <c r="F687" t="s">
        <v>18</v>
      </c>
      <c r="G687">
        <v>226</v>
      </c>
      <c r="H687" s="8">
        <v>102.47</v>
      </c>
      <c r="I687" s="8">
        <v>99.16</v>
      </c>
      <c r="J687">
        <v>28</v>
      </c>
      <c r="K687" t="s">
        <v>15</v>
      </c>
      <c r="L687">
        <f t="shared" si="45"/>
        <v>13</v>
      </c>
      <c r="M687" t="str">
        <f t="shared" si="42"/>
        <v>Delayed</v>
      </c>
      <c r="N687" s="9">
        <f t="shared" si="43"/>
        <v>748.06000000000051</v>
      </c>
      <c r="O687" t="str">
        <f t="shared" si="44"/>
        <v>Jan-2023</v>
      </c>
    </row>
    <row r="688" spans="1:15" x14ac:dyDescent="0.25">
      <c r="A688" t="s">
        <v>713</v>
      </c>
      <c r="B688" t="s">
        <v>17</v>
      </c>
      <c r="C688" s="1">
        <v>44968</v>
      </c>
      <c r="D688" s="1">
        <v>44977</v>
      </c>
      <c r="E688" t="s">
        <v>39</v>
      </c>
      <c r="F688" t="s">
        <v>18</v>
      </c>
      <c r="G688">
        <v>1685</v>
      </c>
      <c r="H688" s="8">
        <v>43.42</v>
      </c>
      <c r="I688" s="8">
        <v>42.24</v>
      </c>
      <c r="J688">
        <v>262</v>
      </c>
      <c r="K688" t="s">
        <v>15</v>
      </c>
      <c r="L688">
        <f t="shared" si="45"/>
        <v>9</v>
      </c>
      <c r="M688" t="str">
        <f t="shared" si="42"/>
        <v>Delayed</v>
      </c>
      <c r="N688" s="9">
        <f t="shared" si="43"/>
        <v>1988.2999999999995</v>
      </c>
      <c r="O688" t="str">
        <f t="shared" si="44"/>
        <v>Feb-2023</v>
      </c>
    </row>
    <row r="689" spans="1:15" x14ac:dyDescent="0.25">
      <c r="A689" t="s">
        <v>714</v>
      </c>
      <c r="B689" t="s">
        <v>20</v>
      </c>
      <c r="C689" s="1">
        <v>44639</v>
      </c>
      <c r="D689" s="1">
        <v>44658</v>
      </c>
      <c r="E689" t="s">
        <v>26</v>
      </c>
      <c r="F689" t="s">
        <v>18</v>
      </c>
      <c r="G689">
        <v>494</v>
      </c>
      <c r="H689" s="8">
        <v>94.82</v>
      </c>
      <c r="I689" s="8">
        <v>81.89</v>
      </c>
      <c r="J689">
        <v>29</v>
      </c>
      <c r="K689" t="s">
        <v>15</v>
      </c>
      <c r="L689">
        <f t="shared" si="45"/>
        <v>19</v>
      </c>
      <c r="M689" t="str">
        <f t="shared" si="42"/>
        <v>Delayed</v>
      </c>
      <c r="N689" s="9">
        <f t="shared" si="43"/>
        <v>6387.4199999999964</v>
      </c>
      <c r="O689" t="str">
        <f t="shared" si="44"/>
        <v>Mar-2022</v>
      </c>
    </row>
    <row r="690" spans="1:15" x14ac:dyDescent="0.25">
      <c r="A690" t="s">
        <v>715</v>
      </c>
      <c r="B690" t="s">
        <v>23</v>
      </c>
      <c r="C690" s="1">
        <v>45168</v>
      </c>
      <c r="D690" s="1">
        <v>45180</v>
      </c>
      <c r="E690" t="s">
        <v>21</v>
      </c>
      <c r="F690" t="s">
        <v>18</v>
      </c>
      <c r="G690">
        <v>1306</v>
      </c>
      <c r="H690" s="8">
        <v>21.05</v>
      </c>
      <c r="I690" s="8">
        <v>18.27</v>
      </c>
      <c r="J690">
        <v>128</v>
      </c>
      <c r="K690" t="s">
        <v>15</v>
      </c>
      <c r="L690">
        <f t="shared" si="45"/>
        <v>12</v>
      </c>
      <c r="M690" t="str">
        <f t="shared" si="42"/>
        <v>Delayed</v>
      </c>
      <c r="N690" s="9">
        <f t="shared" si="43"/>
        <v>3630.6800000000017</v>
      </c>
      <c r="O690" t="str">
        <f t="shared" si="44"/>
        <v>Aug-2023</v>
      </c>
    </row>
    <row r="691" spans="1:15" x14ac:dyDescent="0.25">
      <c r="A691" t="s">
        <v>716</v>
      </c>
      <c r="B691" t="s">
        <v>23</v>
      </c>
      <c r="C691" s="1">
        <v>45269</v>
      </c>
      <c r="D691" s="1">
        <v>45271</v>
      </c>
      <c r="E691" t="s">
        <v>13</v>
      </c>
      <c r="F691" t="s">
        <v>18</v>
      </c>
      <c r="G691">
        <v>1988</v>
      </c>
      <c r="H691" s="8">
        <v>105.2</v>
      </c>
      <c r="I691" s="8">
        <v>93.23</v>
      </c>
      <c r="J691">
        <v>187</v>
      </c>
      <c r="K691" t="s">
        <v>15</v>
      </c>
      <c r="L691">
        <f t="shared" si="45"/>
        <v>2</v>
      </c>
      <c r="M691" t="str">
        <f t="shared" si="42"/>
        <v>On Time</v>
      </c>
      <c r="N691" s="9">
        <f t="shared" si="43"/>
        <v>23796.359999999997</v>
      </c>
      <c r="O691" t="str">
        <f t="shared" si="44"/>
        <v>Dec-2023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317E0-FD3E-48DC-AE2A-A6FA7B9DDB5F}">
  <dimension ref="B1:P42"/>
  <sheetViews>
    <sheetView tabSelected="1" zoomScaleNormal="100" workbookViewId="0">
      <selection activeCell="F2" sqref="F2"/>
    </sheetView>
  </sheetViews>
  <sheetFormatPr defaultRowHeight="15" x14ac:dyDescent="0.25"/>
  <cols>
    <col min="2" max="2" width="16.42578125" customWidth="1"/>
    <col min="3" max="3" width="14.28515625" bestFit="1" customWidth="1"/>
    <col min="4" max="4" width="27.85546875" bestFit="1" customWidth="1"/>
    <col min="5" max="5" width="19.7109375" bestFit="1" customWidth="1"/>
    <col min="10" max="10" width="17" bestFit="1" customWidth="1"/>
    <col min="11" max="11" width="16.28515625" bestFit="1" customWidth="1"/>
    <col min="12" max="12" width="8" bestFit="1" customWidth="1"/>
    <col min="13" max="13" width="14.5703125" bestFit="1" customWidth="1"/>
    <col min="14" max="14" width="9.7109375" bestFit="1" customWidth="1"/>
    <col min="15" max="15" width="13.7109375" bestFit="1" customWidth="1"/>
    <col min="16" max="17" width="11.28515625" bestFit="1" customWidth="1"/>
  </cols>
  <sheetData>
    <row r="1" spans="2:16" ht="18.75" x14ac:dyDescent="0.3">
      <c r="B1" s="7" t="s">
        <v>724</v>
      </c>
      <c r="C1" s="7"/>
      <c r="D1" s="7"/>
      <c r="E1" s="7"/>
      <c r="J1" s="7" t="s">
        <v>729</v>
      </c>
      <c r="K1" s="7"/>
      <c r="L1" s="7"/>
      <c r="M1" s="7"/>
    </row>
    <row r="2" spans="2:16" x14ac:dyDescent="0.25">
      <c r="B2" s="2" t="s">
        <v>10</v>
      </c>
      <c r="C2" t="s">
        <v>27</v>
      </c>
      <c r="J2" s="2" t="s">
        <v>731</v>
      </c>
      <c r="K2" s="2" t="s">
        <v>730</v>
      </c>
    </row>
    <row r="3" spans="2:16" x14ac:dyDescent="0.25">
      <c r="J3" s="2" t="s">
        <v>1</v>
      </c>
      <c r="K3" t="s">
        <v>27</v>
      </c>
      <c r="L3" t="s">
        <v>15</v>
      </c>
      <c r="M3" t="s">
        <v>720</v>
      </c>
    </row>
    <row r="4" spans="2:16" x14ac:dyDescent="0.25">
      <c r="B4" s="2" t="s">
        <v>1</v>
      </c>
      <c r="C4" t="s">
        <v>722</v>
      </c>
      <c r="D4" t="s">
        <v>721</v>
      </c>
      <c r="E4" t="s">
        <v>723</v>
      </c>
      <c r="J4" s="3" t="s">
        <v>12</v>
      </c>
      <c r="K4" s="4">
        <v>8</v>
      </c>
      <c r="L4" s="4">
        <v>109</v>
      </c>
      <c r="M4" s="4">
        <v>117</v>
      </c>
    </row>
    <row r="5" spans="2:16" x14ac:dyDescent="0.25">
      <c r="B5" s="3" t="s">
        <v>17</v>
      </c>
      <c r="C5" s="4">
        <v>6483</v>
      </c>
      <c r="D5" s="4">
        <v>660</v>
      </c>
      <c r="E5" s="4">
        <v>60</v>
      </c>
      <c r="J5" s="3" t="s">
        <v>23</v>
      </c>
      <c r="K5" s="4">
        <v>35</v>
      </c>
      <c r="L5" s="4">
        <v>108</v>
      </c>
      <c r="M5" s="4">
        <v>143</v>
      </c>
    </row>
    <row r="6" spans="2:16" x14ac:dyDescent="0.25">
      <c r="B6" s="3" t="s">
        <v>23</v>
      </c>
      <c r="C6" s="4">
        <v>2689</v>
      </c>
      <c r="D6" s="4">
        <v>381</v>
      </c>
      <c r="E6" s="4">
        <v>35</v>
      </c>
      <c r="J6" s="3" t="s">
        <v>17</v>
      </c>
      <c r="K6" s="4">
        <v>60</v>
      </c>
      <c r="L6" s="4">
        <v>91</v>
      </c>
      <c r="M6" s="4">
        <v>151</v>
      </c>
    </row>
    <row r="7" spans="2:16" x14ac:dyDescent="0.25">
      <c r="B7" s="3" t="s">
        <v>20</v>
      </c>
      <c r="C7" s="4">
        <v>1091</v>
      </c>
      <c r="D7" s="4">
        <v>157</v>
      </c>
      <c r="E7" s="4">
        <v>19</v>
      </c>
      <c r="J7" s="3" t="s">
        <v>29</v>
      </c>
      <c r="K7" s="4">
        <v>3</v>
      </c>
      <c r="L7" s="4">
        <v>146</v>
      </c>
      <c r="M7" s="4">
        <v>149</v>
      </c>
    </row>
    <row r="8" spans="2:16" x14ac:dyDescent="0.25">
      <c r="B8" s="3" t="s">
        <v>12</v>
      </c>
      <c r="C8" s="4">
        <v>164</v>
      </c>
      <c r="D8" s="4">
        <v>85</v>
      </c>
      <c r="E8" s="4">
        <v>8</v>
      </c>
      <c r="J8" s="3" t="s">
        <v>20</v>
      </c>
      <c r="K8" s="4">
        <v>19</v>
      </c>
      <c r="L8" s="4">
        <v>111</v>
      </c>
      <c r="M8" s="4">
        <v>130</v>
      </c>
    </row>
    <row r="9" spans="2:16" x14ac:dyDescent="0.25">
      <c r="B9" s="3" t="s">
        <v>29</v>
      </c>
      <c r="C9" s="4">
        <v>50</v>
      </c>
      <c r="D9" s="4">
        <v>12</v>
      </c>
      <c r="E9" s="4">
        <v>3</v>
      </c>
      <c r="J9" s="3" t="s">
        <v>720</v>
      </c>
      <c r="K9" s="4">
        <v>125</v>
      </c>
      <c r="L9" s="4">
        <v>565</v>
      </c>
      <c r="M9" s="4">
        <v>690</v>
      </c>
    </row>
    <row r="10" spans="2:16" x14ac:dyDescent="0.25">
      <c r="B10" s="3" t="s">
        <v>720</v>
      </c>
      <c r="C10" s="4">
        <v>10477</v>
      </c>
      <c r="D10" s="4">
        <v>1295</v>
      </c>
      <c r="E10" s="4">
        <v>125</v>
      </c>
    </row>
    <row r="12" spans="2:16" x14ac:dyDescent="0.25">
      <c r="B12" s="3" t="s">
        <v>760</v>
      </c>
    </row>
    <row r="14" spans="2:16" ht="18.75" x14ac:dyDescent="0.3">
      <c r="B14" s="7" t="s">
        <v>726</v>
      </c>
      <c r="C14" s="7"/>
      <c r="J14" s="6" t="s">
        <v>733</v>
      </c>
    </row>
    <row r="15" spans="2:16" x14ac:dyDescent="0.25">
      <c r="B15" s="2" t="s">
        <v>1</v>
      </c>
      <c r="C15" t="s">
        <v>727</v>
      </c>
      <c r="J15" s="2" t="s">
        <v>759</v>
      </c>
      <c r="K15" s="2" t="s">
        <v>730</v>
      </c>
    </row>
    <row r="16" spans="2:16" x14ac:dyDescent="0.25">
      <c r="B16" s="3" t="s">
        <v>23</v>
      </c>
      <c r="C16" s="9">
        <v>832543.03000000026</v>
      </c>
      <c r="J16" s="2" t="s">
        <v>719</v>
      </c>
      <c r="K16" t="s">
        <v>39</v>
      </c>
      <c r="L16" t="s">
        <v>21</v>
      </c>
      <c r="M16" t="s">
        <v>13</v>
      </c>
      <c r="N16" t="s">
        <v>24</v>
      </c>
      <c r="O16" t="s">
        <v>26</v>
      </c>
      <c r="P16" t="s">
        <v>720</v>
      </c>
    </row>
    <row r="17" spans="2:16" x14ac:dyDescent="0.25">
      <c r="B17" s="3" t="s">
        <v>29</v>
      </c>
      <c r="C17" s="9">
        <v>756514.39000000013</v>
      </c>
      <c r="J17" s="3" t="s">
        <v>758</v>
      </c>
      <c r="K17" s="4">
        <v>153.69</v>
      </c>
      <c r="L17" s="4">
        <v>333.9</v>
      </c>
      <c r="M17" s="4">
        <v>559.28</v>
      </c>
      <c r="N17" s="4">
        <v>296.81</v>
      </c>
      <c r="O17" s="4">
        <v>464.31</v>
      </c>
      <c r="P17" s="4">
        <v>1807.9899999999998</v>
      </c>
    </row>
    <row r="18" spans="2:16" x14ac:dyDescent="0.25">
      <c r="B18" s="3" t="s">
        <v>17</v>
      </c>
      <c r="C18" s="9">
        <v>697363.60000000021</v>
      </c>
      <c r="J18" s="3" t="s">
        <v>757</v>
      </c>
      <c r="K18" s="4">
        <v>440.9</v>
      </c>
      <c r="L18" s="4">
        <v>324.64</v>
      </c>
      <c r="M18" s="4">
        <v>791.8599999999999</v>
      </c>
      <c r="N18" s="4">
        <v>398.41</v>
      </c>
      <c r="O18" s="4">
        <v>251.02999999999997</v>
      </c>
      <c r="P18" s="4">
        <v>2206.84</v>
      </c>
    </row>
    <row r="19" spans="2:16" x14ac:dyDescent="0.25">
      <c r="B19" s="3" t="s">
        <v>20</v>
      </c>
      <c r="C19" s="9">
        <v>669671.82000000041</v>
      </c>
      <c r="J19" s="3" t="s">
        <v>756</v>
      </c>
      <c r="K19" s="4">
        <v>504.60999999999996</v>
      </c>
      <c r="L19" s="4">
        <v>477.07000000000005</v>
      </c>
      <c r="M19" s="4">
        <v>188.16</v>
      </c>
      <c r="N19" s="4">
        <v>49.9</v>
      </c>
      <c r="O19" s="4">
        <v>354.05</v>
      </c>
      <c r="P19" s="4">
        <v>1573.7900000000002</v>
      </c>
    </row>
    <row r="20" spans="2:16" x14ac:dyDescent="0.25">
      <c r="B20" s="3" t="s">
        <v>12</v>
      </c>
      <c r="C20" s="9">
        <v>557155.30999999994</v>
      </c>
      <c r="J20" s="3" t="s">
        <v>755</v>
      </c>
      <c r="K20" s="4">
        <v>439.11</v>
      </c>
      <c r="L20" s="4">
        <v>206.14</v>
      </c>
      <c r="M20" s="4">
        <v>397.61</v>
      </c>
      <c r="N20" s="4">
        <v>433.72999999999996</v>
      </c>
      <c r="O20" s="4">
        <v>280.35000000000002</v>
      </c>
      <c r="P20" s="4">
        <v>1756.94</v>
      </c>
    </row>
    <row r="21" spans="2:16" x14ac:dyDescent="0.25">
      <c r="B21" s="3" t="s">
        <v>720</v>
      </c>
      <c r="C21" s="9">
        <v>3513248.1500000008</v>
      </c>
      <c r="J21" s="3" t="s">
        <v>754</v>
      </c>
      <c r="K21" s="4">
        <v>477.69</v>
      </c>
      <c r="L21" s="4">
        <v>467.64</v>
      </c>
      <c r="M21" s="4">
        <v>432.15999999999997</v>
      </c>
      <c r="N21" s="4">
        <v>549.71</v>
      </c>
      <c r="O21" s="4">
        <v>322.57</v>
      </c>
      <c r="P21" s="4">
        <v>2249.77</v>
      </c>
    </row>
    <row r="22" spans="2:16" x14ac:dyDescent="0.25">
      <c r="J22" s="3" t="s">
        <v>753</v>
      </c>
      <c r="K22" s="4">
        <v>266.69</v>
      </c>
      <c r="L22" s="4">
        <v>228.79000000000002</v>
      </c>
      <c r="M22" s="4">
        <v>431.54</v>
      </c>
      <c r="N22" s="4">
        <v>153.59</v>
      </c>
      <c r="O22" s="4">
        <v>176.64</v>
      </c>
      <c r="P22" s="4">
        <v>1257.25</v>
      </c>
    </row>
    <row r="23" spans="2:16" x14ac:dyDescent="0.25">
      <c r="B23" s="3" t="s">
        <v>728</v>
      </c>
      <c r="C23" s="8">
        <f>GETPIVOTDATA("Savings",$B$15)</f>
        <v>3513248.1500000008</v>
      </c>
      <c r="J23" s="3" t="s">
        <v>752</v>
      </c>
      <c r="K23" s="4">
        <v>71.27</v>
      </c>
      <c r="L23" s="4">
        <v>342.28</v>
      </c>
      <c r="M23" s="4">
        <v>306.20000000000005</v>
      </c>
      <c r="N23" s="4">
        <v>214.91000000000003</v>
      </c>
      <c r="O23" s="4">
        <v>412.28000000000003</v>
      </c>
      <c r="P23" s="4">
        <v>1346.94</v>
      </c>
    </row>
    <row r="24" spans="2:16" x14ac:dyDescent="0.25">
      <c r="B24" s="3" t="s">
        <v>761</v>
      </c>
      <c r="J24" s="3" t="s">
        <v>751</v>
      </c>
      <c r="K24" s="4">
        <v>187.76</v>
      </c>
      <c r="L24" s="4">
        <v>236.1</v>
      </c>
      <c r="M24" s="4">
        <v>285.27</v>
      </c>
      <c r="N24" s="4">
        <v>168.5</v>
      </c>
      <c r="O24" s="4">
        <v>263.62</v>
      </c>
      <c r="P24" s="4">
        <v>1141.25</v>
      </c>
    </row>
    <row r="25" spans="2:16" x14ac:dyDescent="0.25">
      <c r="J25" s="3" t="s">
        <v>750</v>
      </c>
      <c r="K25" s="4">
        <v>906.86999999999989</v>
      </c>
      <c r="L25" s="4">
        <v>430.55000000000007</v>
      </c>
      <c r="M25" s="4">
        <v>98.75</v>
      </c>
      <c r="N25" s="4">
        <v>345.73</v>
      </c>
      <c r="O25" s="4">
        <v>524.09</v>
      </c>
      <c r="P25" s="4">
        <v>2305.9900000000002</v>
      </c>
    </row>
    <row r="26" spans="2:16" x14ac:dyDescent="0.25">
      <c r="J26" s="3" t="s">
        <v>749</v>
      </c>
      <c r="K26" s="4">
        <v>209.3</v>
      </c>
      <c r="L26" s="4">
        <v>433.86000000000007</v>
      </c>
      <c r="M26" s="4">
        <v>255.3</v>
      </c>
      <c r="N26" s="4">
        <v>465.75</v>
      </c>
      <c r="O26" s="4">
        <v>564.85</v>
      </c>
      <c r="P26" s="4">
        <v>1929.06</v>
      </c>
    </row>
    <row r="27" spans="2:16" x14ac:dyDescent="0.25">
      <c r="J27" s="3" t="s">
        <v>748</v>
      </c>
      <c r="K27" s="4">
        <v>182.45</v>
      </c>
      <c r="L27" s="4">
        <v>337.78</v>
      </c>
      <c r="M27" s="4">
        <v>325.53999999999996</v>
      </c>
      <c r="N27" s="4">
        <v>483.88</v>
      </c>
      <c r="O27" s="4">
        <v>203.8</v>
      </c>
      <c r="P27" s="4">
        <v>1533.45</v>
      </c>
    </row>
    <row r="28" spans="2:16" x14ac:dyDescent="0.25">
      <c r="J28" s="3" t="s">
        <v>747</v>
      </c>
      <c r="K28" s="4">
        <v>140.38999999999999</v>
      </c>
      <c r="L28" s="4">
        <v>453.21999999999997</v>
      </c>
      <c r="M28" s="4">
        <v>502.95</v>
      </c>
      <c r="N28" s="4">
        <v>247.76999999999998</v>
      </c>
      <c r="O28" s="4">
        <v>209.25</v>
      </c>
      <c r="P28" s="4">
        <v>1553.58</v>
      </c>
    </row>
    <row r="29" spans="2:16" x14ac:dyDescent="0.25">
      <c r="J29" s="3" t="s">
        <v>746</v>
      </c>
      <c r="K29" s="4">
        <v>531.81999999999994</v>
      </c>
      <c r="L29" s="4">
        <v>391.96000000000004</v>
      </c>
      <c r="M29" s="4">
        <v>395.64</v>
      </c>
      <c r="N29" s="4">
        <v>386.72</v>
      </c>
      <c r="O29" s="4">
        <v>604.74</v>
      </c>
      <c r="P29" s="4">
        <v>2310.88</v>
      </c>
    </row>
    <row r="30" spans="2:16" x14ac:dyDescent="0.25">
      <c r="J30" s="3" t="s">
        <v>745</v>
      </c>
      <c r="K30" s="4">
        <v>122.53</v>
      </c>
      <c r="L30" s="4">
        <v>621.25999999999988</v>
      </c>
      <c r="M30" s="4">
        <v>327.39</v>
      </c>
      <c r="N30" s="4">
        <v>199.07999999999998</v>
      </c>
      <c r="O30" s="4">
        <v>16.46</v>
      </c>
      <c r="P30" s="4">
        <v>1286.7199999999998</v>
      </c>
    </row>
    <row r="31" spans="2:16" x14ac:dyDescent="0.25">
      <c r="J31" s="3" t="s">
        <v>744</v>
      </c>
      <c r="K31" s="4">
        <v>59.57</v>
      </c>
      <c r="L31" s="4"/>
      <c r="M31" s="4"/>
      <c r="N31" s="4"/>
      <c r="O31" s="4"/>
      <c r="P31" s="4">
        <v>59.57</v>
      </c>
    </row>
    <row r="32" spans="2:16" x14ac:dyDescent="0.25">
      <c r="J32" s="3" t="s">
        <v>743</v>
      </c>
      <c r="K32" s="4">
        <v>558.14</v>
      </c>
      <c r="L32" s="4">
        <v>589.88</v>
      </c>
      <c r="M32" s="4">
        <v>426.03</v>
      </c>
      <c r="N32" s="4">
        <v>288.7</v>
      </c>
      <c r="O32" s="4">
        <v>200.51</v>
      </c>
      <c r="P32" s="4">
        <v>2063.2600000000002</v>
      </c>
    </row>
    <row r="33" spans="10:16" x14ac:dyDescent="0.25">
      <c r="J33" s="3" t="s">
        <v>742</v>
      </c>
      <c r="K33" s="4">
        <v>283.60999999999996</v>
      </c>
      <c r="L33" s="4">
        <v>301.70999999999998</v>
      </c>
      <c r="M33" s="4">
        <v>243.75</v>
      </c>
      <c r="N33" s="4">
        <v>421.57</v>
      </c>
      <c r="O33" s="4">
        <v>170.42</v>
      </c>
      <c r="P33" s="4">
        <v>1421.06</v>
      </c>
    </row>
    <row r="34" spans="10:16" x14ac:dyDescent="0.25">
      <c r="J34" s="3" t="s">
        <v>741</v>
      </c>
      <c r="K34" s="4">
        <v>231.25</v>
      </c>
      <c r="L34" s="4">
        <v>228.45</v>
      </c>
      <c r="M34" s="4">
        <v>359.40999999999997</v>
      </c>
      <c r="N34" s="4">
        <v>435.66999999999996</v>
      </c>
      <c r="O34" s="4">
        <v>329.31</v>
      </c>
      <c r="P34" s="4">
        <v>1584.0899999999997</v>
      </c>
    </row>
    <row r="35" spans="10:16" x14ac:dyDescent="0.25">
      <c r="J35" s="3" t="s">
        <v>740</v>
      </c>
      <c r="K35" s="4">
        <v>216.77999999999997</v>
      </c>
      <c r="L35" s="4">
        <v>311.74</v>
      </c>
      <c r="M35" s="4">
        <v>321</v>
      </c>
      <c r="N35" s="4">
        <v>66.83</v>
      </c>
      <c r="O35" s="4">
        <v>300.88000000000005</v>
      </c>
      <c r="P35" s="4">
        <v>1217.23</v>
      </c>
    </row>
    <row r="36" spans="10:16" x14ac:dyDescent="0.25">
      <c r="J36" s="3" t="s">
        <v>739</v>
      </c>
      <c r="K36" s="4">
        <v>88.75</v>
      </c>
      <c r="L36" s="4">
        <v>522.15</v>
      </c>
      <c r="M36" s="4">
        <v>298.33999999999997</v>
      </c>
      <c r="N36" s="4">
        <v>261.39999999999998</v>
      </c>
      <c r="O36" s="4">
        <v>223.19</v>
      </c>
      <c r="P36" s="4">
        <v>1393.83</v>
      </c>
    </row>
    <row r="37" spans="10:16" x14ac:dyDescent="0.25">
      <c r="J37" s="3" t="s">
        <v>738</v>
      </c>
      <c r="K37" s="4">
        <v>322.35000000000002</v>
      </c>
      <c r="L37" s="4">
        <v>201.04</v>
      </c>
      <c r="M37" s="4">
        <v>487.88</v>
      </c>
      <c r="N37" s="4">
        <v>256.62</v>
      </c>
      <c r="O37" s="4">
        <v>142.93</v>
      </c>
      <c r="P37" s="4">
        <v>1410.82</v>
      </c>
    </row>
    <row r="38" spans="10:16" x14ac:dyDescent="0.25">
      <c r="J38" s="3" t="s">
        <v>737</v>
      </c>
      <c r="K38" s="4">
        <v>357.11</v>
      </c>
      <c r="L38" s="4">
        <v>231.61</v>
      </c>
      <c r="M38" s="4">
        <v>257.77999999999997</v>
      </c>
      <c r="N38" s="4">
        <v>417.12</v>
      </c>
      <c r="O38" s="4">
        <v>363.77</v>
      </c>
      <c r="P38" s="4">
        <v>1627.3899999999999</v>
      </c>
    </row>
    <row r="39" spans="10:16" x14ac:dyDescent="0.25">
      <c r="J39" s="3" t="s">
        <v>736</v>
      </c>
      <c r="K39" s="4">
        <v>202.49</v>
      </c>
      <c r="L39" s="4">
        <v>594.47</v>
      </c>
      <c r="M39" s="4">
        <v>651</v>
      </c>
      <c r="N39" s="4">
        <v>292.2</v>
      </c>
      <c r="O39" s="4">
        <v>349.03999999999996</v>
      </c>
      <c r="P39" s="4">
        <v>2089.1999999999998</v>
      </c>
    </row>
    <row r="40" spans="10:16" x14ac:dyDescent="0.25">
      <c r="J40" s="3" t="s">
        <v>735</v>
      </c>
      <c r="K40" s="4">
        <v>105.96</v>
      </c>
      <c r="L40" s="4">
        <v>364.11</v>
      </c>
      <c r="M40" s="4">
        <v>364.88000000000005</v>
      </c>
      <c r="N40" s="4">
        <v>320.83999999999992</v>
      </c>
      <c r="O40" s="4">
        <v>244.13</v>
      </c>
      <c r="P40" s="4">
        <v>1399.92</v>
      </c>
    </row>
    <row r="41" spans="10:16" x14ac:dyDescent="0.25">
      <c r="J41" s="3" t="s">
        <v>734</v>
      </c>
      <c r="K41" s="4">
        <v>651.65000000000009</v>
      </c>
      <c r="L41" s="4">
        <v>494.13</v>
      </c>
      <c r="M41" s="4">
        <v>284.82000000000005</v>
      </c>
      <c r="N41" s="4">
        <v>176.21</v>
      </c>
      <c r="O41" s="4">
        <v>143.19</v>
      </c>
      <c r="P41" s="4">
        <v>1750.0000000000005</v>
      </c>
    </row>
    <row r="42" spans="10:16" x14ac:dyDescent="0.25">
      <c r="J42" s="3" t="s">
        <v>720</v>
      </c>
      <c r="K42" s="4">
        <v>7712.74</v>
      </c>
      <c r="L42" s="4">
        <v>9124.48</v>
      </c>
      <c r="M42" s="4">
        <v>8992.5399999999991</v>
      </c>
      <c r="N42" s="4">
        <v>7331.6499999999987</v>
      </c>
      <c r="O42" s="4">
        <v>7115.4100000000008</v>
      </c>
      <c r="P42" s="4">
        <v>40276.819999999992</v>
      </c>
    </row>
  </sheetData>
  <mergeCells count="3">
    <mergeCell ref="B1:E1"/>
    <mergeCell ref="B14:C14"/>
    <mergeCell ref="J1:M1"/>
  </mergeCells>
  <pageMargins left="0.7" right="0.7" top="0.75" bottom="0.75" header="0.3" footer="0.3"/>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 Data</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iHana Fauziah</dc:creator>
  <cp:lastModifiedBy>Hana Fauziah</cp:lastModifiedBy>
  <dcterms:created xsi:type="dcterms:W3CDTF">2025-07-15T01:43:37Z</dcterms:created>
  <dcterms:modified xsi:type="dcterms:W3CDTF">2025-07-15T03:07:54Z</dcterms:modified>
</cp:coreProperties>
</file>