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hanqi/Desktop/Python/"/>
    </mc:Choice>
  </mc:AlternateContent>
  <xr:revisionPtr revIDLastSave="0" documentId="13_ncr:1_{F0EAAF9A-F3EB-7D4F-BAA4-9340B1A588CD}" xr6:coauthVersionLast="47" xr6:coauthVersionMax="47" xr10:uidLastSave="{00000000-0000-0000-0000-000000000000}"/>
  <bookViews>
    <workbookView xWindow="4460" yWindow="5820" windowWidth="26200" windowHeight="12580" xr2:uid="{59651A45-F277-9041-AE77-B88E9EF356AD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17" i="1"/>
  <c r="M16" i="1"/>
  <c r="L16" i="1" s="1"/>
  <c r="M15" i="1"/>
  <c r="L15" i="1" s="1"/>
  <c r="M14" i="1"/>
  <c r="M6" i="1"/>
  <c r="L6" i="1" s="1"/>
  <c r="M7" i="1"/>
  <c r="M8" i="1"/>
  <c r="L8" i="1" s="1"/>
  <c r="M9" i="1"/>
  <c r="D11" i="1"/>
  <c r="E2" i="1"/>
  <c r="F2" i="1"/>
  <c r="F4" i="1"/>
  <c r="H4" i="1"/>
  <c r="H3" i="1"/>
  <c r="H2" i="1"/>
  <c r="K11" i="1"/>
  <c r="K12" i="1"/>
  <c r="K13" i="1"/>
  <c r="K14" i="1"/>
  <c r="K15" i="1"/>
  <c r="K16" i="1"/>
  <c r="K17" i="1"/>
  <c r="K10" i="1"/>
  <c r="G11" i="1"/>
  <c r="G12" i="1"/>
  <c r="G13" i="1"/>
  <c r="D13" i="1" s="1"/>
  <c r="G14" i="1"/>
  <c r="D14" i="1" s="1"/>
  <c r="G15" i="1"/>
  <c r="D15" i="1" s="1"/>
  <c r="G16" i="1"/>
  <c r="D16" i="1" s="1"/>
  <c r="G17" i="1"/>
  <c r="D17" i="1" s="1"/>
  <c r="G10" i="1"/>
  <c r="D10" i="1" s="1"/>
  <c r="I8" i="1"/>
  <c r="I10" i="1"/>
  <c r="D2" i="1"/>
  <c r="I12" i="1"/>
  <c r="I13" i="1"/>
  <c r="I14" i="1"/>
  <c r="I15" i="1"/>
  <c r="I16" i="1"/>
  <c r="I17" i="1"/>
  <c r="I11" i="1"/>
  <c r="I7" i="1"/>
  <c r="I6" i="1"/>
  <c r="I5" i="1"/>
  <c r="I4" i="1"/>
  <c r="I3" i="1"/>
  <c r="J11" i="1"/>
  <c r="J12" i="1"/>
  <c r="J13" i="1"/>
  <c r="J14" i="1"/>
  <c r="J15" i="1"/>
  <c r="J16" i="1"/>
  <c r="J17" i="1"/>
  <c r="L17" i="1" s="1"/>
  <c r="J10" i="1"/>
  <c r="L10" i="1" s="1"/>
  <c r="C10" i="1"/>
  <c r="C11" i="1"/>
  <c r="C12" i="1"/>
  <c r="C13" i="1"/>
  <c r="C14" i="1"/>
  <c r="C15" i="1"/>
  <c r="C16" i="1"/>
  <c r="C17" i="1"/>
  <c r="B11" i="1"/>
  <c r="B12" i="1"/>
  <c r="B13" i="1"/>
  <c r="B14" i="1"/>
  <c r="H14" i="1" s="1"/>
  <c r="F14" i="1" s="1"/>
  <c r="B15" i="1"/>
  <c r="H15" i="1" s="1"/>
  <c r="F15" i="1" s="1"/>
  <c r="B16" i="1"/>
  <c r="H16" i="1" s="1"/>
  <c r="F16" i="1" s="1"/>
  <c r="B17" i="1"/>
  <c r="E17" i="1" s="1"/>
  <c r="B10" i="1"/>
  <c r="H10" i="1" s="1"/>
  <c r="F10" i="1" s="1"/>
  <c r="I9" i="1"/>
  <c r="I2" i="1"/>
  <c r="D3" i="1"/>
  <c r="D4" i="1"/>
  <c r="D5" i="1"/>
  <c r="D6" i="1"/>
  <c r="D7" i="1"/>
  <c r="D8" i="1"/>
  <c r="D9" i="1"/>
  <c r="D12" i="1"/>
  <c r="F8" i="1"/>
  <c r="F9" i="1"/>
  <c r="F3" i="1"/>
  <c r="H5" i="1"/>
  <c r="F5" i="1" s="1"/>
  <c r="H6" i="1"/>
  <c r="F6" i="1" s="1"/>
  <c r="H7" i="1"/>
  <c r="F7" i="1" s="1"/>
  <c r="H8" i="1"/>
  <c r="H9" i="1"/>
  <c r="H11" i="1"/>
  <c r="F11" i="1" s="1"/>
  <c r="H12" i="1"/>
  <c r="F12" i="1" s="1"/>
  <c r="H13" i="1"/>
  <c r="F13" i="1" s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L13" i="1"/>
  <c r="L12" i="1"/>
  <c r="L11" i="1"/>
  <c r="L9" i="1"/>
  <c r="L7" i="1"/>
  <c r="L5" i="1"/>
  <c r="L4" i="1"/>
  <c r="L2" i="1"/>
  <c r="L14" i="1" l="1"/>
  <c r="H17" i="1"/>
  <c r="F17" i="1" s="1"/>
</calcChain>
</file>

<file path=xl/sharedStrings.xml><?xml version="1.0" encoding="utf-8"?>
<sst xmlns="http://schemas.openxmlformats.org/spreadsheetml/2006/main" count="12" uniqueCount="12">
  <si>
    <t>Power</t>
    <phoneticPr fontId="2" type="noConversion"/>
  </si>
  <si>
    <t>Tr</t>
    <phoneticPr fontId="2" type="noConversion"/>
  </si>
  <si>
    <t>wf</t>
    <phoneticPr fontId="2" type="noConversion"/>
  </si>
  <si>
    <t>wice</t>
    <phoneticPr fontId="2" type="noConversion"/>
  </si>
  <si>
    <t>vm</t>
    <phoneticPr fontId="2" type="noConversion"/>
  </si>
  <si>
    <t>vf</t>
    <phoneticPr fontId="2" type="noConversion"/>
  </si>
  <si>
    <t>vice</t>
    <phoneticPr fontId="2" type="noConversion"/>
  </si>
  <si>
    <t>s</t>
    <phoneticPr fontId="2" type="noConversion"/>
  </si>
  <si>
    <t>v</t>
    <phoneticPr fontId="2" type="noConversion"/>
  </si>
  <si>
    <t>t</t>
    <phoneticPr fontId="2" type="noConversion"/>
  </si>
  <si>
    <t>dv</t>
    <phoneticPr fontId="2" type="noConversion"/>
  </si>
  <si>
    <t>v2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</si>
</sst>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D47F-A6A6-1C4B-9A1D-3C10CA70DF11}">
  <dimension ref="A1:M17"/>
  <sheetViews>
    <sheetView tabSelected="1" zoomScale="136" workbookViewId="0">
      <selection activeCell="M11" sqref="M11"/>
    </sheetView>
  </sheetViews>
  <sheetFormatPr baseColWidth="10" defaultRowHeight="16"/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1000</v>
      </c>
      <c r="B2" s="1">
        <v>5100</v>
      </c>
      <c r="C2" s="1">
        <v>8.1999999999999993</v>
      </c>
      <c r="D2" s="1">
        <f>G2*970</f>
        <v>1308530</v>
      </c>
      <c r="E2" s="1">
        <f>(B2-1748.6)/0.0692</f>
        <v>48430.635838150294</v>
      </c>
      <c r="F2" s="1">
        <f>H2/2</f>
        <v>147.68986054082046</v>
      </c>
      <c r="G2" s="1">
        <v>1349</v>
      </c>
      <c r="H2" s="1">
        <f>5*(B2-1906)/54.066</f>
        <v>295.37972108164092</v>
      </c>
      <c r="I2" s="1">
        <f>139*23</f>
        <v>3197</v>
      </c>
      <c r="J2" s="1">
        <v>18</v>
      </c>
      <c r="K2" s="1">
        <v>27.4</v>
      </c>
      <c r="L2" s="1">
        <f>POWER(M2/J2,3)</f>
        <v>0.7023319615912208</v>
      </c>
      <c r="M2" s="1">
        <v>16</v>
      </c>
    </row>
    <row r="3" spans="1:13">
      <c r="A3" s="1">
        <v>2500</v>
      </c>
      <c r="B3" s="1">
        <v>15000</v>
      </c>
      <c r="C3" s="1">
        <v>11</v>
      </c>
      <c r="D3" s="1">
        <f t="shared" ref="D3:D17" si="0">G3*970</f>
        <v>2200930</v>
      </c>
      <c r="E3" s="1">
        <f t="shared" ref="E3:E16" si="1">(B3-1748.6)/0.0692</f>
        <v>191494.2196531792</v>
      </c>
      <c r="F3" s="1">
        <f t="shared" ref="F3:F17" si="2">H3/2</f>
        <v>605.4636925239522</v>
      </c>
      <c r="G3" s="1">
        <v>2269</v>
      </c>
      <c r="H3" s="1">
        <f>5*(B3-1906)/54.066</f>
        <v>1210.9273850479044</v>
      </c>
      <c r="I3" s="1">
        <f>182*32.2</f>
        <v>5860.4000000000005</v>
      </c>
      <c r="J3" s="1">
        <v>21</v>
      </c>
      <c r="K3" s="1">
        <v>31.1</v>
      </c>
      <c r="L3" s="1">
        <f>POWER(M3/J3,3)</f>
        <v>0.86383759853147601</v>
      </c>
      <c r="M3" s="1">
        <v>20</v>
      </c>
    </row>
    <row r="4" spans="1:13">
      <c r="A4" s="1">
        <v>4150</v>
      </c>
      <c r="B4" s="1">
        <v>20900</v>
      </c>
      <c r="C4" s="1">
        <v>12.5</v>
      </c>
      <c r="D4" s="1">
        <f t="shared" si="0"/>
        <v>3880000</v>
      </c>
      <c r="E4" s="1">
        <f t="shared" si="1"/>
        <v>276754.33526011562</v>
      </c>
      <c r="F4" s="1">
        <f>H4/2</f>
        <v>878.27840047349537</v>
      </c>
      <c r="G4" s="1">
        <v>4000</v>
      </c>
      <c r="H4" s="1">
        <f>5*(B4-1906)/54.066</f>
        <v>1756.5568009469907</v>
      </c>
      <c r="I4" s="1">
        <f>232*32.2</f>
        <v>7470.4000000000005</v>
      </c>
      <c r="J4" s="1">
        <v>23</v>
      </c>
      <c r="K4" s="1">
        <v>51.2</v>
      </c>
      <c r="L4" s="1">
        <f t="shared" ref="L4:L9" si="3">POWER(M4/J4,3)</f>
        <v>0.81683036081203264</v>
      </c>
      <c r="M4" s="1">
        <v>21.5</v>
      </c>
    </row>
    <row r="5" spans="1:13">
      <c r="A5" s="1">
        <v>7650</v>
      </c>
      <c r="B5" s="1">
        <v>34000</v>
      </c>
      <c r="C5" s="1">
        <v>14</v>
      </c>
      <c r="D5" s="1">
        <f t="shared" si="0"/>
        <v>5820000</v>
      </c>
      <c r="E5" s="1">
        <f t="shared" si="1"/>
        <v>466060.69364161853</v>
      </c>
      <c r="F5" s="1">
        <f t="shared" si="2"/>
        <v>1484.0195316834979</v>
      </c>
      <c r="G5" s="1">
        <v>6000</v>
      </c>
      <c r="H5" s="1">
        <f t="shared" ref="H5:H17" si="4">5*(B5-1906)/54.066</f>
        <v>2968.0390633669958</v>
      </c>
      <c r="I5" s="1">
        <f>300*45.6</f>
        <v>13680</v>
      </c>
      <c r="J5" s="1">
        <v>24</v>
      </c>
      <c r="K5" s="1">
        <v>86.7</v>
      </c>
      <c r="L5" s="1">
        <f t="shared" si="3"/>
        <v>1</v>
      </c>
      <c r="M5" s="1">
        <v>24</v>
      </c>
    </row>
    <row r="6" spans="1:13">
      <c r="A6" s="1">
        <v>11250</v>
      </c>
      <c r="B6" s="1">
        <v>41800</v>
      </c>
      <c r="C6" s="1">
        <v>15.5</v>
      </c>
      <c r="D6" s="1">
        <f t="shared" si="0"/>
        <v>7275000</v>
      </c>
      <c r="E6" s="1">
        <f t="shared" si="1"/>
        <v>578777.45664739888</v>
      </c>
      <c r="F6" s="1">
        <f t="shared" si="2"/>
        <v>1844.6898235489955</v>
      </c>
      <c r="G6" s="1">
        <v>7500</v>
      </c>
      <c r="H6" s="1">
        <f t="shared" si="4"/>
        <v>3689.379647097991</v>
      </c>
      <c r="I6" s="1">
        <f>338*48.2</f>
        <v>16291.6</v>
      </c>
      <c r="J6" s="1">
        <v>24</v>
      </c>
      <c r="K6" s="1">
        <v>97</v>
      </c>
      <c r="L6" s="1">
        <f t="shared" si="3"/>
        <v>0.7991787520000001</v>
      </c>
      <c r="M6" s="1">
        <f t="shared" ref="M6:M8" si="5">J6*0.928</f>
        <v>22.272000000000002</v>
      </c>
    </row>
    <row r="7" spans="1:13">
      <c r="A7" s="1">
        <v>13500</v>
      </c>
      <c r="B7" s="1">
        <v>54100</v>
      </c>
      <c r="C7" s="1">
        <v>16</v>
      </c>
      <c r="D7" s="1">
        <f t="shared" si="0"/>
        <v>11640000</v>
      </c>
      <c r="E7" s="1">
        <f t="shared" si="1"/>
        <v>756523.12138728332</v>
      </c>
      <c r="F7" s="1">
        <f t="shared" si="2"/>
        <v>2413.4391299522804</v>
      </c>
      <c r="G7" s="1">
        <v>12000</v>
      </c>
      <c r="H7" s="1">
        <f t="shared" si="4"/>
        <v>4826.8782599045608</v>
      </c>
      <c r="I7" s="1">
        <f>365*48.2</f>
        <v>17593</v>
      </c>
      <c r="J7" s="1">
        <v>24</v>
      </c>
      <c r="K7" s="1">
        <v>97</v>
      </c>
      <c r="L7" s="1">
        <f t="shared" si="3"/>
        <v>0.7991787520000001</v>
      </c>
      <c r="M7" s="1">
        <f t="shared" si="5"/>
        <v>22.272000000000002</v>
      </c>
    </row>
    <row r="8" spans="1:13">
      <c r="A8" s="1">
        <v>15500</v>
      </c>
      <c r="B8" s="1">
        <v>56800</v>
      </c>
      <c r="C8" s="1">
        <v>16</v>
      </c>
      <c r="D8" s="1">
        <f t="shared" si="0"/>
        <v>11640000</v>
      </c>
      <c r="E8" s="1">
        <f t="shared" si="1"/>
        <v>795540.46242774569</v>
      </c>
      <c r="F8" s="1">
        <f t="shared" si="2"/>
        <v>2538.2865386749527</v>
      </c>
      <c r="G8" s="1">
        <v>12000</v>
      </c>
      <c r="H8" s="1">
        <f t="shared" si="4"/>
        <v>5076.5730773499054</v>
      </c>
      <c r="I8" s="1">
        <f>365*50.8</f>
        <v>18542</v>
      </c>
      <c r="J8" s="1">
        <v>24</v>
      </c>
      <c r="K8" s="1">
        <v>97</v>
      </c>
      <c r="L8" s="1">
        <f t="shared" si="3"/>
        <v>0.7991787520000001</v>
      </c>
      <c r="M8" s="1">
        <f t="shared" si="5"/>
        <v>22.272000000000002</v>
      </c>
    </row>
    <row r="9" spans="1:13">
      <c r="A9" s="1">
        <v>18000</v>
      </c>
      <c r="B9" s="1">
        <v>55900</v>
      </c>
      <c r="C9" s="1">
        <v>16</v>
      </c>
      <c r="D9" s="1">
        <f t="shared" si="0"/>
        <v>11640000</v>
      </c>
      <c r="E9" s="1">
        <f t="shared" si="1"/>
        <v>782534.68208092486</v>
      </c>
      <c r="F9" s="1">
        <f t="shared" si="2"/>
        <v>2496.6707357673954</v>
      </c>
      <c r="G9" s="1">
        <v>12000</v>
      </c>
      <c r="H9" s="1">
        <f t="shared" si="4"/>
        <v>4993.3414715347908</v>
      </c>
      <c r="I9" s="1">
        <f>398*59</f>
        <v>23482</v>
      </c>
      <c r="J9" s="1">
        <v>22</v>
      </c>
      <c r="K9" s="1">
        <v>97</v>
      </c>
      <c r="L9" s="1">
        <f t="shared" si="3"/>
        <v>0.7991787520000001</v>
      </c>
      <c r="M9" s="1">
        <f>J9*0.928</f>
        <v>20.416</v>
      </c>
    </row>
    <row r="10" spans="1:13">
      <c r="A10" s="1">
        <v>1000</v>
      </c>
      <c r="B10" s="1">
        <f>B2</f>
        <v>5100</v>
      </c>
      <c r="C10" s="1">
        <f>C2</f>
        <v>8.1999999999999993</v>
      </c>
      <c r="D10" s="1">
        <f t="shared" si="0"/>
        <v>1308530</v>
      </c>
      <c r="E10" s="1">
        <f t="shared" si="1"/>
        <v>48430.635838150294</v>
      </c>
      <c r="F10" s="1">
        <f t="shared" si="2"/>
        <v>147.68986054082046</v>
      </c>
      <c r="G10" s="1">
        <f>G2</f>
        <v>1349</v>
      </c>
      <c r="H10" s="1">
        <f t="shared" si="4"/>
        <v>295.37972108164092</v>
      </c>
      <c r="I10" s="1">
        <f>139*23</f>
        <v>3197</v>
      </c>
      <c r="J10" s="1">
        <f>J2</f>
        <v>18</v>
      </c>
      <c r="K10" s="1">
        <f>K2</f>
        <v>27.4</v>
      </c>
      <c r="L10" s="1">
        <f>POWER(M10/J10,3)</f>
        <v>0.7023319615912208</v>
      </c>
      <c r="M10" s="1">
        <v>16</v>
      </c>
    </row>
    <row r="11" spans="1:13">
      <c r="A11" s="1">
        <v>2500</v>
      </c>
      <c r="B11" s="1">
        <f t="shared" ref="B11:C17" si="6">B3</f>
        <v>15000</v>
      </c>
      <c r="C11" s="1">
        <f t="shared" si="6"/>
        <v>11</v>
      </c>
      <c r="D11" s="1">
        <f>G11*970</f>
        <v>2200930</v>
      </c>
      <c r="E11" s="1">
        <f t="shared" si="1"/>
        <v>191494.2196531792</v>
      </c>
      <c r="F11" s="1">
        <f t="shared" si="2"/>
        <v>605.4636925239522</v>
      </c>
      <c r="G11" s="1">
        <f t="shared" ref="G11:G17" si="7">G3</f>
        <v>2269</v>
      </c>
      <c r="H11" s="1">
        <f t="shared" si="4"/>
        <v>1210.9273850479044</v>
      </c>
      <c r="I11" s="1">
        <f>I3</f>
        <v>5860.4000000000005</v>
      </c>
      <c r="J11" s="1">
        <f t="shared" ref="J11:K17" si="8">J3</f>
        <v>21</v>
      </c>
      <c r="K11" s="1">
        <f t="shared" si="8"/>
        <v>31.1</v>
      </c>
      <c r="L11" s="1">
        <f t="shared" ref="L11:L17" si="9">POWER(M11/J11,3)</f>
        <v>0.86383759853147601</v>
      </c>
      <c r="M11" s="1">
        <v>20</v>
      </c>
    </row>
    <row r="12" spans="1:13">
      <c r="A12" s="1">
        <v>4150</v>
      </c>
      <c r="B12" s="1">
        <f t="shared" si="6"/>
        <v>20900</v>
      </c>
      <c r="C12" s="1">
        <f t="shared" si="6"/>
        <v>12.5</v>
      </c>
      <c r="D12" s="1">
        <f t="shared" si="0"/>
        <v>3880000</v>
      </c>
      <c r="E12" s="1">
        <f t="shared" si="1"/>
        <v>276754.33526011562</v>
      </c>
      <c r="F12" s="1">
        <f t="shared" si="2"/>
        <v>878.27840047349537</v>
      </c>
      <c r="G12" s="1">
        <f t="shared" si="7"/>
        <v>4000</v>
      </c>
      <c r="H12" s="1">
        <f t="shared" si="4"/>
        <v>1756.5568009469907</v>
      </c>
      <c r="I12" s="1">
        <f t="shared" ref="I12:I17" si="10">I4</f>
        <v>7470.4000000000005</v>
      </c>
      <c r="J12" s="1">
        <f t="shared" si="8"/>
        <v>23</v>
      </c>
      <c r="K12" s="1">
        <f t="shared" si="8"/>
        <v>51.2</v>
      </c>
      <c r="L12" s="1">
        <f t="shared" si="9"/>
        <v>0.81683036081203264</v>
      </c>
      <c r="M12" s="1">
        <v>21.5</v>
      </c>
    </row>
    <row r="13" spans="1:13">
      <c r="A13" s="1">
        <v>7650</v>
      </c>
      <c r="B13" s="1">
        <f t="shared" si="6"/>
        <v>34000</v>
      </c>
      <c r="C13" s="1">
        <f t="shared" si="6"/>
        <v>14</v>
      </c>
      <c r="D13" s="1">
        <f t="shared" si="0"/>
        <v>5820000</v>
      </c>
      <c r="E13" s="1">
        <f t="shared" si="1"/>
        <v>466060.69364161853</v>
      </c>
      <c r="F13" s="1">
        <f t="shared" si="2"/>
        <v>1484.0195316834979</v>
      </c>
      <c r="G13" s="1">
        <f t="shared" si="7"/>
        <v>6000</v>
      </c>
      <c r="H13" s="1">
        <f t="shared" si="4"/>
        <v>2968.0390633669958</v>
      </c>
      <c r="I13" s="1">
        <f t="shared" si="10"/>
        <v>13680</v>
      </c>
      <c r="J13" s="1">
        <f t="shared" si="8"/>
        <v>24</v>
      </c>
      <c r="K13" s="1">
        <f t="shared" si="8"/>
        <v>86.7</v>
      </c>
      <c r="L13" s="1">
        <f t="shared" si="9"/>
        <v>1</v>
      </c>
      <c r="M13" s="1">
        <v>24</v>
      </c>
    </row>
    <row r="14" spans="1:13">
      <c r="A14" s="1">
        <v>11250</v>
      </c>
      <c r="B14" s="1">
        <f t="shared" si="6"/>
        <v>41800</v>
      </c>
      <c r="C14" s="1">
        <f t="shared" si="6"/>
        <v>15.5</v>
      </c>
      <c r="D14" s="1">
        <f t="shared" si="0"/>
        <v>7275000</v>
      </c>
      <c r="E14" s="1">
        <f t="shared" si="1"/>
        <v>578777.45664739888</v>
      </c>
      <c r="F14" s="1">
        <f t="shared" si="2"/>
        <v>1844.6898235489955</v>
      </c>
      <c r="G14" s="1">
        <f t="shared" si="7"/>
        <v>7500</v>
      </c>
      <c r="H14" s="1">
        <f t="shared" si="4"/>
        <v>3689.379647097991</v>
      </c>
      <c r="I14" s="1">
        <f t="shared" si="10"/>
        <v>16291.6</v>
      </c>
      <c r="J14" s="1">
        <f t="shared" si="8"/>
        <v>24</v>
      </c>
      <c r="K14" s="1">
        <f t="shared" si="8"/>
        <v>97</v>
      </c>
      <c r="L14" s="1">
        <f t="shared" si="9"/>
        <v>0.7991787520000001</v>
      </c>
      <c r="M14" s="1">
        <f t="shared" ref="M14:M16" si="11">J14*0.928</f>
        <v>22.272000000000002</v>
      </c>
    </row>
    <row r="15" spans="1:13">
      <c r="A15" s="1">
        <v>13500</v>
      </c>
      <c r="B15" s="1">
        <f t="shared" si="6"/>
        <v>54100</v>
      </c>
      <c r="C15" s="1">
        <f t="shared" si="6"/>
        <v>16</v>
      </c>
      <c r="D15" s="1">
        <f t="shared" si="0"/>
        <v>11640000</v>
      </c>
      <c r="E15" s="1">
        <f t="shared" si="1"/>
        <v>756523.12138728332</v>
      </c>
      <c r="F15" s="1">
        <f t="shared" si="2"/>
        <v>2413.4391299522804</v>
      </c>
      <c r="G15" s="1">
        <f t="shared" si="7"/>
        <v>12000</v>
      </c>
      <c r="H15" s="1">
        <f t="shared" si="4"/>
        <v>4826.8782599045608</v>
      </c>
      <c r="I15" s="1">
        <f t="shared" si="10"/>
        <v>17593</v>
      </c>
      <c r="J15" s="1">
        <f t="shared" si="8"/>
        <v>24</v>
      </c>
      <c r="K15" s="1">
        <f t="shared" si="8"/>
        <v>97</v>
      </c>
      <c r="L15" s="1">
        <f t="shared" si="9"/>
        <v>0.7991787520000001</v>
      </c>
      <c r="M15" s="1">
        <f t="shared" si="11"/>
        <v>22.272000000000002</v>
      </c>
    </row>
    <row r="16" spans="1:13">
      <c r="A16" s="1">
        <v>15500</v>
      </c>
      <c r="B16" s="1">
        <f t="shared" si="6"/>
        <v>56800</v>
      </c>
      <c r="C16" s="1">
        <f t="shared" si="6"/>
        <v>16</v>
      </c>
      <c r="D16" s="1">
        <f t="shared" si="0"/>
        <v>11640000</v>
      </c>
      <c r="E16" s="1">
        <f t="shared" si="1"/>
        <v>795540.46242774569</v>
      </c>
      <c r="F16" s="1">
        <f t="shared" si="2"/>
        <v>2538.2865386749527</v>
      </c>
      <c r="G16" s="1">
        <f t="shared" si="7"/>
        <v>12000</v>
      </c>
      <c r="H16" s="1">
        <f t="shared" si="4"/>
        <v>5076.5730773499054</v>
      </c>
      <c r="I16" s="1">
        <f t="shared" si="10"/>
        <v>18542</v>
      </c>
      <c r="J16" s="1">
        <f t="shared" si="8"/>
        <v>24</v>
      </c>
      <c r="K16" s="1">
        <f t="shared" si="8"/>
        <v>97</v>
      </c>
      <c r="L16" s="1">
        <f t="shared" si="9"/>
        <v>0.7991787520000001</v>
      </c>
      <c r="M16" s="1">
        <f t="shared" si="11"/>
        <v>22.272000000000002</v>
      </c>
    </row>
    <row r="17" spans="1:13">
      <c r="A17" s="1">
        <v>18000</v>
      </c>
      <c r="B17" s="1">
        <f t="shared" si="6"/>
        <v>55900</v>
      </c>
      <c r="C17" s="1">
        <f t="shared" si="6"/>
        <v>16</v>
      </c>
      <c r="D17" s="1">
        <f t="shared" si="0"/>
        <v>11640000</v>
      </c>
      <c r="E17" s="1">
        <f>(B17-1748.6)/0.0692</f>
        <v>782534.68208092486</v>
      </c>
      <c r="F17" s="1">
        <f t="shared" si="2"/>
        <v>2496.6707357673954</v>
      </c>
      <c r="G17" s="1">
        <f t="shared" si="7"/>
        <v>12000</v>
      </c>
      <c r="H17" s="1">
        <f t="shared" si="4"/>
        <v>4993.3414715347908</v>
      </c>
      <c r="I17" s="1">
        <f t="shared" si="10"/>
        <v>23482</v>
      </c>
      <c r="J17" s="1">
        <f t="shared" si="8"/>
        <v>22</v>
      </c>
      <c r="K17" s="1">
        <f t="shared" si="8"/>
        <v>97</v>
      </c>
      <c r="L17" s="1">
        <f t="shared" si="9"/>
        <v>0.7991787520000001</v>
      </c>
      <c r="M17" s="1">
        <f>J17*0.928</f>
        <v>20.416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q</dc:creator>
  <cp:lastModifiedBy>p q</cp:lastModifiedBy>
  <dcterms:created xsi:type="dcterms:W3CDTF">2022-10-27T14:50:03Z</dcterms:created>
  <dcterms:modified xsi:type="dcterms:W3CDTF">2022-11-21T11:47:58Z</dcterms:modified>
</cp:coreProperties>
</file>