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3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<sst xmlns="http://schemas.openxmlformats.org/spreadsheetml/2006/main" count="63">
  <si>
    <t>Host</t>
  </si>
  <si>
    <t>ip</t>
  </si>
  <si>
    <t>Location</t>
  </si>
  <si>
    <t>distance/miles</t>
  </si>
  <si>
    <t>hop count</t>
  </si>
  <si>
    <t>1st time</t>
  </si>
  <si>
    <t>2nd time</t>
  </si>
  <si>
    <t>3rd time</t>
  </si>
  <si>
    <t>avg-delay/ms</t>
  </si>
  <si>
    <t>std</t>
  </si>
  <si>
    <t>bandwidth/mbps</t>
  </si>
  <si>
    <t>avg-bandwidth/mbps</t>
  </si>
  <si>
    <t>bandwidth-delay product/kilobits</t>
  </si>
  <si>
    <t>host</t>
  </si>
  <si>
    <t>avg-delay</t>
  </si>
  <si>
    <t>bouygues.testdebit.info</t>
  </si>
  <si>
    <t>89.84.1.186</t>
  </si>
  <si>
    <t>France</t>
  </si>
  <si>
    <t>speedtest.wtnet.de</t>
  </si>
  <si>
    <t>213.209.106.95</t>
  </si>
  <si>
    <t>Germany</t>
  </si>
  <si>
    <t>iperf.astra.in.ua</t>
  </si>
  <si>
    <t>193.93.216.52</t>
  </si>
  <si>
    <t>Ukraine</t>
  </si>
  <si>
    <t>ping-90ms.online.net</t>
  </si>
  <si>
    <t>62.210.18.41</t>
  </si>
  <si>
    <t>iperf.scottlinux.com</t>
  </si>
  <si>
    <t>45.33.39.39</t>
  </si>
  <si>
    <t>USA</t>
  </si>
  <si>
    <t>speedtest.serverius.net</t>
  </si>
  <si>
    <t>178.21.16.76</t>
  </si>
  <si>
    <t>Netherlands</t>
  </si>
  <si>
    <t>iperf.volia.net</t>
  </si>
  <si>
    <t>77.120.3.236</t>
  </si>
  <si>
    <t>lille.testdebit.info</t>
  </si>
  <si>
    <t>89.84.1.234</t>
  </si>
  <si>
    <t>ping.online.net</t>
  </si>
  <si>
    <t>62.210.18.40</t>
  </si>
  <si>
    <t>speedtest.uztelecom.uz</t>
  </si>
  <si>
    <t>195.158.0.242</t>
  </si>
  <si>
    <t>Uzbekistan</t>
  </si>
  <si>
    <t>iperf.he.net</t>
  </si>
  <si>
    <t>216.218.207.42</t>
  </si>
  <si>
    <t>ikoula.testdebit.info</t>
  </si>
  <si>
    <t>213.246.63.45</t>
  </si>
  <si>
    <t>host count</t>
  </si>
  <si>
    <t>avg-std</t>
  </si>
  <si>
    <t>Fomular</t>
  </si>
  <si>
    <t>AV1</t>
  </si>
  <si>
    <t>S1</t>
  </si>
  <si>
    <t>AV2</t>
  </si>
  <si>
    <t>S2</t>
  </si>
  <si>
    <t>AV3</t>
  </si>
  <si>
    <t>S3</t>
  </si>
  <si>
    <t>avg-delay = (AV1+AV2+AV3)/3</t>
  </si>
  <si>
    <t>avg-std = (S1+S2+S3)/3</t>
  </si>
  <si>
    <t>delay</t>
  </si>
  <si>
    <t>bandwidth</t>
  </si>
  <si>
    <t>BDP = delay * bandwidth</t>
  </si>
  <si>
    <t>B1</t>
  </si>
  <si>
    <t>B2</t>
  </si>
  <si>
    <t>B3</t>
  </si>
  <si>
    <t>(B1+B2+B3)/3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</si>
</sst>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9.95"/>
      <color rgb="FF000000"/>
      <name val="NimbusRomNo9L-Regu"/>
      <charset val="134"/>
    </font>
    <font>
      <sz val="9.85"/>
      <color rgb="FF000000"/>
      <name val="NimbusRomNo9L-Regu"/>
      <charset val="134"/>
    </font>
    <font>
      <sz val="9.95"/>
      <color rgb="FF000000"/>
      <name val="NimbusMonL-Regu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round-trip delay Vs Distance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005948578497"/>
          <c:y val="0.17813857763549"/>
          <c:w val="0.832580013063357"/>
          <c:h val="0.620489366567574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Sheet1!$M$33</c:f>
              <c:strCache>
                <c:ptCount val="1"/>
                <c:pt idx="0">
                  <c:v>avg-delay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052384062704115"/>
                  <c:y val="0.106791676194832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738602118232612"/>
                  <c:y val="0.080075834601865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78252705895703"/>
                  <c:y val="0.0533626617673146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0212677745569414"/>
                  <c:y val="0.12581620836409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193578139691791"/>
                  <c:y val="0.126047262987961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63226649248857"/>
                  <c:y val="0.064943974388291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218158066623122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"/>
                  <c:y val="-0.041876430205949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0466895546135819"/>
                  <c:y val="0.55883549061469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Sheet1!$L$34:$L$43</c:f>
              <c:numCache>
                <c:formatCode>General</c:formatCode>
                <c:ptCount val="10"/>
                <c:pt idx="0">
                  <c:v>5794.1</c:v>
                </c:pt>
                <c:pt idx="1">
                  <c:v>5329.347</c:v>
                </c:pt>
                <c:pt idx="2">
                  <c:v>4937.053</c:v>
                </c:pt>
                <c:pt idx="3">
                  <c:v>5795.299</c:v>
                </c:pt>
                <c:pt idx="4">
                  <c:v>6263.986</c:v>
                </c:pt>
                <c:pt idx="5">
                  <c:v>5521.151</c:v>
                </c:pt>
                <c:pt idx="6">
                  <c:v>4654.876</c:v>
                </c:pt>
                <c:pt idx="7">
                  <c:v>5660.795</c:v>
                </c:pt>
                <c:pt idx="8">
                  <c:v>5795.299</c:v>
                </c:pt>
                <c:pt idx="9">
                  <c:v>2909.344</c:v>
                </c:pt>
              </c:numCache>
            </c:numRef>
          </c:xVal>
          <c:yVal>
            <c:numRef>
              <c:f>Sheet1!$M$34:$M$43</c:f>
              <c:numCache>
                <c:formatCode>General</c:formatCode>
                <c:ptCount val="10"/>
                <c:pt idx="0">
                  <c:v>385.511666666667</c:v>
                </c:pt>
                <c:pt idx="1">
                  <c:v>310.574333333333</c:v>
                </c:pt>
                <c:pt idx="2">
                  <c:v>332.337666666667</c:v>
                </c:pt>
                <c:pt idx="3">
                  <c:v>439.261333333333</c:v>
                </c:pt>
                <c:pt idx="4">
                  <c:v>212.081</c:v>
                </c:pt>
                <c:pt idx="5">
                  <c:v>324.834</c:v>
                </c:pt>
                <c:pt idx="6">
                  <c:v>305.465</c:v>
                </c:pt>
                <c:pt idx="7">
                  <c:v>428.893333333333</c:v>
                </c:pt>
                <c:pt idx="8">
                  <c:v>444.892</c:v>
                </c:pt>
                <c:pt idx="9">
                  <c:v>524.530666666667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60701224"/>
        <c:axId val="952467073"/>
      </c:scatterChart>
      <c:valAx>
        <c:axId val="960701224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distance/miles        </a:t>
                </a:r>
              </a:p>
            </c:rich>
          </c:tx>
          <c:layout>
            <c:manualLayout>
              <c:xMode val="edge"/>
              <c:yMode val="edge"/>
              <c:x val="0.414417366332777"/>
              <c:y val="0.8819221967963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2467073"/>
        <c:crosses val="autoZero"/>
        <c:crossBetween val="midCat"/>
      </c:valAx>
      <c:valAx>
        <c:axId val="952467073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average round-trip delay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);[Red]\(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070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Jitter Vs Distance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Sheet1!$W$36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0.125743026977595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232396326189814"/>
                  <c:y val="0.00754458161865569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0834724540901502"/>
                  <c:y val="0.6127530835466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Sheet1!$V$37:$V$46</c:f>
              <c:numCache>
                <c:formatCode>General</c:formatCode>
                <c:ptCount val="10"/>
                <c:pt idx="0">
                  <c:v>5794.1</c:v>
                </c:pt>
                <c:pt idx="1">
                  <c:v>5329.347</c:v>
                </c:pt>
                <c:pt idx="2">
                  <c:v>4937.053</c:v>
                </c:pt>
                <c:pt idx="3">
                  <c:v>5795.299</c:v>
                </c:pt>
                <c:pt idx="4">
                  <c:v>6263.986</c:v>
                </c:pt>
                <c:pt idx="5">
                  <c:v>5521.151</c:v>
                </c:pt>
                <c:pt idx="6">
                  <c:v>4654.876</c:v>
                </c:pt>
                <c:pt idx="7">
                  <c:v>5660.795</c:v>
                </c:pt>
                <c:pt idx="8">
                  <c:v>5795.299</c:v>
                </c:pt>
                <c:pt idx="9">
                  <c:v>2909.344</c:v>
                </c:pt>
              </c:numCache>
            </c:numRef>
          </c:xVal>
          <c:yVal>
            <c:numRef>
              <c:f>Sheet1!$W$37:$W$46</c:f>
              <c:numCache>
                <c:formatCode>General</c:formatCode>
                <c:ptCount val="10"/>
                <c:pt idx="0">
                  <c:v>27.3276666666667</c:v>
                </c:pt>
                <c:pt idx="1">
                  <c:v>33.8406666666667</c:v>
                </c:pt>
                <c:pt idx="2">
                  <c:v>40.6396666666667</c:v>
                </c:pt>
                <c:pt idx="3">
                  <c:v>29.2146666666667</c:v>
                </c:pt>
                <c:pt idx="4">
                  <c:v>18.0803333333333</c:v>
                </c:pt>
                <c:pt idx="5">
                  <c:v>48.2443333333333</c:v>
                </c:pt>
                <c:pt idx="6">
                  <c:v>28.3556666666667</c:v>
                </c:pt>
                <c:pt idx="7">
                  <c:v>107.954</c:v>
                </c:pt>
                <c:pt idx="8">
                  <c:v>54.996</c:v>
                </c:pt>
                <c:pt idx="9">
                  <c:v>52.0583333333333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94503341"/>
        <c:axId val="942717653"/>
      </c:scatterChart>
      <c:valAx>
        <c:axId val="394503341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Distance/mile</a:t>
                </a:r>
              </a:p>
            </c:rich>
          </c:tx>
          <c:layout>
            <c:manualLayout>
              <c:xMode val="edge"/>
              <c:yMode val="edge"/>
              <c:x val="0.422273233166388"/>
              <c:y val="0.8915522457528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2717653"/>
        <c:crosses val="autoZero"/>
        <c:crossBetween val="midCat"/>
      </c:valAx>
      <c:valAx>
        <c:axId val="9427176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Jitter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);[Red]\(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450334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BDP Vs Distance</a:t>
            </a:r>
          </a:p>
        </c:rich>
      </c:tx>
      <c:layout>
        <c:manualLayout>
          <c:xMode val="edge"/>
          <c:yMode val="edge"/>
          <c:x val="0.3690711179686"/>
          <c:y val="0.03211227402473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Sheet1!$AG$36</c:f>
              <c:strCache>
                <c:ptCount val="1"/>
                <c:pt idx="0">
                  <c:v>bandwidth-delay product/kilobits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0.0989301097679589"/>
                  <c:y val="0.053996194100856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00639155203557038"/>
                  <c:y val="-0.0252140818268316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421008753647353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063081839655412"/>
                  <c:y val="0.49738344433872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Sheet1!$AF$37:$AF$46</c:f>
              <c:numCache>
                <c:formatCode>General</c:formatCode>
                <c:ptCount val="10"/>
                <c:pt idx="0">
                  <c:v>5794.1</c:v>
                </c:pt>
                <c:pt idx="1">
                  <c:v>5329.347</c:v>
                </c:pt>
                <c:pt idx="2">
                  <c:v>4937.053</c:v>
                </c:pt>
                <c:pt idx="3">
                  <c:v>5795.299</c:v>
                </c:pt>
                <c:pt idx="4">
                  <c:v>6263.986</c:v>
                </c:pt>
                <c:pt idx="5">
                  <c:v>5521.151</c:v>
                </c:pt>
                <c:pt idx="6">
                  <c:v>4654.876</c:v>
                </c:pt>
                <c:pt idx="7">
                  <c:v>5660.795</c:v>
                </c:pt>
                <c:pt idx="8">
                  <c:v>5795.299</c:v>
                </c:pt>
                <c:pt idx="9">
                  <c:v>2909.344</c:v>
                </c:pt>
              </c:numCache>
            </c:numRef>
          </c:xVal>
          <c:yVal>
            <c:numRef>
              <c:f>Sheet1!$AG$37:$AG$46</c:f>
              <c:numCache>
                <c:formatCode>General</c:formatCode>
                <c:ptCount val="10"/>
                <c:pt idx="0">
                  <c:v>1643.56473888889</c:v>
                </c:pt>
                <c:pt idx="1">
                  <c:v>1737.14577111111</c:v>
                </c:pt>
                <c:pt idx="2">
                  <c:v>1610.72989111111</c:v>
                </c:pt>
                <c:pt idx="3">
                  <c:v>1885.89532444444</c:v>
                </c:pt>
                <c:pt idx="4">
                  <c:v>1374.99181666667</c:v>
                </c:pt>
                <c:pt idx="5">
                  <c:v>1366.46836</c:v>
                </c:pt>
                <c:pt idx="6">
                  <c:v>110.374686666667</c:v>
                </c:pt>
                <c:pt idx="7">
                  <c:v>1858.53777777778</c:v>
                </c:pt>
                <c:pt idx="8">
                  <c:v>901.647786666667</c:v>
                </c:pt>
                <c:pt idx="9">
                  <c:v>1129.48936888889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9869368"/>
        <c:axId val="518188471"/>
      </c:scatterChart>
      <c:valAx>
        <c:axId val="29869368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distance / miles</a:t>
                </a:r>
              </a:p>
            </c:rich>
          </c:tx>
          <c:layout>
            <c:manualLayout>
              <c:xMode val="edge"/>
              <c:yMode val="edge"/>
              <c:x val="0.488370154230929"/>
              <c:y val="0.87725975261655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8188471"/>
        <c:crosses val="autoZero"/>
        <c:crossBetween val="midCat"/>
      </c:valAx>
      <c:valAx>
        <c:axId val="518188471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BDP / kilobits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869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hop count Vs Distance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Sheet1!$D$32</c:f>
              <c:strCache>
                <c:ptCount val="1"/>
                <c:pt idx="0">
                  <c:v>host 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0587581608556744"/>
                  <c:y val="0.44267755922589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Sheet1!$C$33:$C$42</c:f>
              <c:numCache>
                <c:formatCode>General</c:formatCode>
                <c:ptCount val="10"/>
                <c:pt idx="0">
                  <c:v>5794.1</c:v>
                </c:pt>
                <c:pt idx="1">
                  <c:v>5329.347</c:v>
                </c:pt>
                <c:pt idx="2">
                  <c:v>4937.053</c:v>
                </c:pt>
                <c:pt idx="3">
                  <c:v>5795.299</c:v>
                </c:pt>
                <c:pt idx="4">
                  <c:v>6263.986</c:v>
                </c:pt>
                <c:pt idx="5">
                  <c:v>5521.151</c:v>
                </c:pt>
                <c:pt idx="6">
                  <c:v>4654.876</c:v>
                </c:pt>
                <c:pt idx="7">
                  <c:v>5660.795</c:v>
                </c:pt>
                <c:pt idx="8">
                  <c:v>5795.299</c:v>
                </c:pt>
                <c:pt idx="9">
                  <c:v>2909.344</c:v>
                </c:pt>
              </c:numCache>
            </c:numRef>
          </c:xVal>
          <c:yVal>
            <c:numRef>
              <c:f>Sheet1!$D$33:$D$42</c:f>
              <c:numCache>
                <c:formatCode>General</c:formatCode>
                <c:ptCount val="10"/>
                <c:pt idx="0">
                  <c:v>26</c:v>
                </c:pt>
                <c:pt idx="1">
                  <c:v>3</c:v>
                </c:pt>
                <c:pt idx="2">
                  <c:v>14</c:v>
                </c:pt>
                <c:pt idx="3">
                  <c:v>26</c:v>
                </c:pt>
                <c:pt idx="4">
                  <c:v>13</c:v>
                </c:pt>
                <c:pt idx="5">
                  <c:v>23</c:v>
                </c:pt>
                <c:pt idx="6">
                  <c:v>29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05712595"/>
        <c:axId val="977193594"/>
      </c:scatterChart>
      <c:valAx>
        <c:axId val="905712595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distance / miles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7193594"/>
        <c:crosses val="autoZero"/>
        <c:crossBetween val="midCat"/>
      </c:valAx>
      <c:valAx>
        <c:axId val="9771935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hop count</a:t>
                </a:r>
              </a:p>
            </c:rich>
          </c:tx>
          <c:layout>
            <c:manualLayout>
              <c:xMode val="edge"/>
              <c:yMode val="edge"/>
              <c:x val="0.0284761772468398"/>
              <c:y val="0.3747803372120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57125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BDP Vs hop count</a:t>
            </a:r>
          </a:p>
        </c:rich>
      </c:tx>
      <c:layout>
        <c:manualLayout>
          <c:xMode val="edge"/>
          <c:yMode val="edge"/>
          <c:x val="0.377989432703003"/>
          <c:y val="0.035519772673454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hop 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0.0695216907675195"/>
                  <c:y val="0.3625384797537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Sheet1!$U$2:$U$11</c:f>
              <c:numCache>
                <c:formatCode>General</c:formatCode>
                <c:ptCount val="10"/>
                <c:pt idx="0">
                  <c:v>1643.56473888889</c:v>
                </c:pt>
                <c:pt idx="1">
                  <c:v>1737.14577111111</c:v>
                </c:pt>
                <c:pt idx="2">
                  <c:v>1610.72989111111</c:v>
                </c:pt>
                <c:pt idx="3">
                  <c:v>1885.89532444444</c:v>
                </c:pt>
                <c:pt idx="4">
                  <c:v>1374.99181666667</c:v>
                </c:pt>
                <c:pt idx="5">
                  <c:v>1366.46836</c:v>
                </c:pt>
                <c:pt idx="6">
                  <c:v>110.374686666667</c:v>
                </c:pt>
                <c:pt idx="7">
                  <c:v>1858.53777777778</c:v>
                </c:pt>
                <c:pt idx="8">
                  <c:v>901.647786666667</c:v>
                </c:pt>
                <c:pt idx="9">
                  <c:v>1129.48936888889</c:v>
                </c:pt>
              </c:numCache>
            </c:numRef>
          </c:xVal>
          <c:yVal>
            <c:numRef>
              <c:f>Sheet1!$V$2:$V$11</c:f>
              <c:numCache>
                <c:formatCode>General</c:formatCode>
                <c:ptCount val="10"/>
                <c:pt idx="0">
                  <c:v>26</c:v>
                </c:pt>
                <c:pt idx="1">
                  <c:v>3</c:v>
                </c:pt>
                <c:pt idx="2">
                  <c:v>14</c:v>
                </c:pt>
                <c:pt idx="3">
                  <c:v>26</c:v>
                </c:pt>
                <c:pt idx="4">
                  <c:v>13</c:v>
                </c:pt>
                <c:pt idx="5">
                  <c:v>23</c:v>
                </c:pt>
                <c:pt idx="6">
                  <c:v>29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54010674"/>
        <c:axId val="260834851"/>
      </c:scatterChart>
      <c:valAx>
        <c:axId val="454010674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BDP / kilobits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0834851"/>
        <c:crosses val="autoZero"/>
        <c:crossBetween val="midCat"/>
      </c:valAx>
      <c:valAx>
        <c:axId val="260834851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Hop count</a:t>
                </a:r>
              </a:p>
            </c:rich>
          </c:tx>
          <c:layout>
            <c:manualLayout>
              <c:xMode val="edge"/>
              <c:yMode val="edge"/>
              <c:x val="0.0305895439377086"/>
              <c:y val="0.37868813639592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401067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bandwidth-delay product/kilobits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430854760250174"/>
                  <c:y val="0.017759886336727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0.017996684821217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357192494788047"/>
                  <c:y val="0.017996684821217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Sheet1!$T$2:$T$11</c:f>
              <c:strCache>
                <c:ptCount val="10"/>
                <c:pt idx="0">
                  <c:v>bouygues.testdebit.info</c:v>
                </c:pt>
                <c:pt idx="1">
                  <c:v>speedtest.wtnet.de</c:v>
                </c:pt>
                <c:pt idx="2">
                  <c:v>iperf.astra.in.ua</c:v>
                </c:pt>
                <c:pt idx="3">
                  <c:v>ping-90ms.online.net</c:v>
                </c:pt>
                <c:pt idx="4">
                  <c:v>iperf.scottlinux.com</c:v>
                </c:pt>
                <c:pt idx="5">
                  <c:v>speedtest.serverius.net</c:v>
                </c:pt>
                <c:pt idx="6">
                  <c:v>iperf.volia.net</c:v>
                </c:pt>
                <c:pt idx="7">
                  <c:v>lille.testdebit.info</c:v>
                </c:pt>
                <c:pt idx="8">
                  <c:v>ping.online.net</c:v>
                </c:pt>
                <c:pt idx="9">
                  <c:v>speedtest.uztelecom.uz</c:v>
                </c:pt>
              </c:strCache>
            </c:strRef>
          </c:cat>
          <c:val>
            <c:numRef>
              <c:f>Sheet1!$U$2:$U$11</c:f>
              <c:numCache>
                <c:formatCode>General</c:formatCode>
                <c:ptCount val="10"/>
                <c:pt idx="0">
                  <c:v>1643.56473888889</c:v>
                </c:pt>
                <c:pt idx="1">
                  <c:v>1737.14577111111</c:v>
                </c:pt>
                <c:pt idx="2">
                  <c:v>1610.72989111111</c:v>
                </c:pt>
                <c:pt idx="3">
                  <c:v>1885.89532444444</c:v>
                </c:pt>
                <c:pt idx="4">
                  <c:v>1374.99181666667</c:v>
                </c:pt>
                <c:pt idx="5">
                  <c:v>1366.46836</c:v>
                </c:pt>
                <c:pt idx="6">
                  <c:v>110.374686666667</c:v>
                </c:pt>
                <c:pt idx="7">
                  <c:v>1858.53777777778</c:v>
                </c:pt>
                <c:pt idx="8">
                  <c:v>901.647786666667</c:v>
                </c:pt>
                <c:pt idx="9">
                  <c:v>1129.48936888889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928390"/>
        <c:axId val="883347415"/>
      </c:barChart>
      <c:catAx>
        <c:axId val="3729283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3347415"/>
        <c:crosses val="autoZero"/>
        <c:auto val="1"/>
        <c:lblAlgn val="ctr"/>
        <c:lblOffset val="100"/>
        <c:noMultiLvlLbl val="0"/>
      </c:catAx>
      <c:valAx>
        <c:axId val="883347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2928390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367030</xdr:colOff>
      <xdr:row>30</xdr:row>
      <xdr:rowOff>149860</xdr:rowOff>
    </xdr:from>
    <xdr:to>
      <xdr:col>19</xdr:col>
      <xdr:colOff>358140</xdr:colOff>
      <xdr:row>48</xdr:row>
      <xdr:rowOff>124460</xdr:rowOff>
    </xdr:to>
    <xdr:graphicFrame>
      <xdr:nvGraphicFramePr>
        <xdr:cNvPr id="10" name="Chart 9"/>
        <xdr:cNvGraphicFramePr/>
      </xdr:nvGraphicFramePr>
      <xdr:xfrm>
        <a:off x="12669520" y="5544820"/>
        <a:ext cx="5279390" cy="317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650240</xdr:colOff>
      <xdr:row>35</xdr:row>
      <xdr:rowOff>125730</xdr:rowOff>
    </xdr:from>
    <xdr:to>
      <xdr:col>30</xdr:col>
      <xdr:colOff>101600</xdr:colOff>
      <xdr:row>51</xdr:row>
      <xdr:rowOff>24130</xdr:rowOff>
    </xdr:to>
    <xdr:graphicFrame>
      <xdr:nvGraphicFramePr>
        <xdr:cNvPr id="11" name="Chart 10"/>
        <xdr:cNvGraphicFramePr/>
      </xdr:nvGraphicFramePr>
      <xdr:xfrm>
        <a:off x="21507450" y="640969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653415</xdr:colOff>
      <xdr:row>32</xdr:row>
      <xdr:rowOff>165735</xdr:rowOff>
    </xdr:from>
    <xdr:to>
      <xdr:col>42</xdr:col>
      <xdr:colOff>104775</xdr:colOff>
      <xdr:row>48</xdr:row>
      <xdr:rowOff>64135</xdr:rowOff>
    </xdr:to>
    <xdr:graphicFrame>
      <xdr:nvGraphicFramePr>
        <xdr:cNvPr id="2" name="Chart 1"/>
        <xdr:cNvGraphicFramePr/>
      </xdr:nvGraphicFramePr>
      <xdr:xfrm>
        <a:off x="30288865" y="591629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210820</xdr:colOff>
      <xdr:row>28</xdr:row>
      <xdr:rowOff>97790</xdr:rowOff>
    </xdr:from>
    <xdr:to>
      <xdr:col>10</xdr:col>
      <xdr:colOff>67310</xdr:colOff>
      <xdr:row>43</xdr:row>
      <xdr:rowOff>173990</xdr:rowOff>
    </xdr:to>
    <xdr:graphicFrame>
      <xdr:nvGraphicFramePr>
        <xdr:cNvPr id="3" name="Chart 2"/>
        <xdr:cNvGraphicFramePr/>
      </xdr:nvGraphicFramePr>
      <xdr:xfrm>
        <a:off x="5003800" y="51371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76200</xdr:colOff>
      <xdr:row>13</xdr:row>
      <xdr:rowOff>146685</xdr:rowOff>
    </xdr:from>
    <xdr:to>
      <xdr:col>23</xdr:col>
      <xdr:colOff>650240</xdr:colOff>
      <xdr:row>29</xdr:row>
      <xdr:rowOff>14605</xdr:rowOff>
    </xdr:to>
    <xdr:graphicFrame>
      <xdr:nvGraphicFramePr>
        <xdr:cNvPr id="4" name="Chart 3"/>
        <xdr:cNvGraphicFramePr/>
      </xdr:nvGraphicFramePr>
      <xdr:xfrm>
        <a:off x="16935450" y="248856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469900</xdr:colOff>
      <xdr:row>1</xdr:row>
      <xdr:rowOff>41275</xdr:rowOff>
    </xdr:from>
    <xdr:to>
      <xdr:col>30</xdr:col>
      <xdr:colOff>652780</xdr:colOff>
      <xdr:row>16</xdr:row>
      <xdr:rowOff>86995</xdr:rowOff>
    </xdr:to>
    <xdr:graphicFrame>
      <xdr:nvGraphicFramePr>
        <xdr:cNvPr id="5" name="Chart 4"/>
        <xdr:cNvGraphicFramePr/>
      </xdr:nvGraphicFramePr>
      <xdr:xfrm>
        <a:off x="22058630" y="219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6"/>
  <sheetViews>
    <sheetView tabSelected="1" zoomScale="110" zoomScaleNormal="110" topLeftCell="O1" workbookViewId="0">
      <selection activeCell="V6" sqref="V6"/>
    </sheetView>
  </sheetViews>
  <sheetFormatPr defaultColWidth="9" defaultRowHeight="14"/>
  <cols>
    <col min="1" max="1" width="20.1796875" customWidth="1"/>
    <col min="2" max="2" width="13.671875" customWidth="1"/>
    <col min="3" max="3" width="9.5"/>
    <col min="4" max="4" width="15.6171875" customWidth="1"/>
    <col min="5" max="5" width="13.015625" customWidth="1"/>
    <col min="12" max="13" width="12.6875"/>
    <col min="15" max="15" width="12.6875"/>
    <col min="17" max="18" width="12.6875"/>
    <col min="22" max="22" width="9.5"/>
    <col min="23" max="23" width="12.6875"/>
  </cols>
  <sheetData>
    <row r="1" spans="1:22">
      <c r="A1" s="1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 t="s">
        <v>6</v>
      </c>
      <c r="I1" s="10"/>
      <c r="J1" s="10" t="s">
        <v>7</v>
      </c>
      <c r="K1" s="10"/>
      <c r="L1" s="10" t="s">
        <v>8</v>
      </c>
      <c r="M1" s="10" t="s">
        <v>9</v>
      </c>
      <c r="N1" s="10" t="s">
        <v>10</v>
      </c>
      <c r="O1" s="10"/>
      <c r="P1" s="10"/>
      <c r="Q1" s="17" t="s">
        <v>11</v>
      </c>
      <c r="R1" s="17" t="s">
        <v>12</v>
      </c>
      <c r="T1" t="s">
        <v>13</v>
      </c>
      <c r="U1" t="s">
        <v>12</v>
      </c>
      <c r="V1" t="s">
        <v>4</v>
      </c>
    </row>
    <row r="2" ht="15.2" spans="1:22">
      <c r="A2" s="18"/>
      <c r="B2" s="10"/>
      <c r="C2" s="10"/>
      <c r="D2" s="10"/>
      <c r="E2" s="10"/>
      <c r="F2" s="25" t="s">
        <v>14</v>
      </c>
      <c r="G2" t="s">
        <v>9</v>
      </c>
      <c r="H2" s="25" t="s">
        <v>14</v>
      </c>
      <c r="I2" t="s">
        <v>9</v>
      </c>
      <c r="J2" s="25" t="s">
        <v>14</v>
      </c>
      <c r="K2" t="s">
        <v>9</v>
      </c>
      <c r="L2" s="10"/>
      <c r="M2" s="10"/>
      <c r="N2" t="s">
        <v>5</v>
      </c>
      <c r="O2" t="s">
        <v>6</v>
      </c>
      <c r="P2" t="s">
        <v>7</v>
      </c>
      <c r="Q2" s="17"/>
      <c r="R2" s="17"/>
      <c r="T2" t="s">
        <v>15</v>
      </c>
      <c r="U2">
        <v>1643.56473888889</v>
      </c>
      <c r="V2">
        <v>26</v>
      </c>
    </row>
    <row r="3" spans="1:22">
      <c r="A3" t="s">
        <v>15</v>
      </c>
      <c r="B3" t="s">
        <v>16</v>
      </c>
      <c r="C3" t="s">
        <v>17</v>
      </c>
      <c r="D3">
        <v>5794.1</v>
      </c>
      <c r="E3">
        <v>26</v>
      </c>
      <c r="F3">
        <v>438.167</v>
      </c>
      <c r="G3">
        <v>21.365</v>
      </c>
      <c r="H3">
        <v>327.229</v>
      </c>
      <c r="I3">
        <v>18.653</v>
      </c>
      <c r="J3">
        <v>391.139</v>
      </c>
      <c r="K3">
        <v>41.965</v>
      </c>
      <c r="L3">
        <f>AVERAGE(F3,H3,J3)</f>
        <v>385.511666666667</v>
      </c>
      <c r="M3">
        <f>AVERAGE(G3,I3,K3)</f>
        <v>27.3276666666667</v>
      </c>
      <c r="N3">
        <v>4.93</v>
      </c>
      <c r="O3">
        <v>3.54</v>
      </c>
      <c r="P3">
        <v>4.32</v>
      </c>
      <c r="Q3">
        <f>AVERAGE(N3:P3)</f>
        <v>4.26333333333333</v>
      </c>
      <c r="R3">
        <f>L3*Q3</f>
        <v>1643.56473888889</v>
      </c>
      <c r="T3" t="s">
        <v>18</v>
      </c>
      <c r="U3">
        <v>1737.14577111111</v>
      </c>
      <c r="V3">
        <v>3</v>
      </c>
    </row>
    <row r="4" spans="1:22">
      <c r="A4" t="s">
        <v>18</v>
      </c>
      <c r="B4" t="s">
        <v>19</v>
      </c>
      <c r="C4" t="s">
        <v>20</v>
      </c>
      <c r="D4">
        <v>5329.347</v>
      </c>
      <c r="E4">
        <v>3</v>
      </c>
      <c r="F4">
        <v>311.034</v>
      </c>
      <c r="G4">
        <v>22.236</v>
      </c>
      <c r="H4">
        <v>310.497</v>
      </c>
      <c r="I4">
        <v>40.674</v>
      </c>
      <c r="J4">
        <v>310.192</v>
      </c>
      <c r="K4">
        <v>38.612</v>
      </c>
      <c r="L4">
        <f>AVERAGE(F4,H4,J4)</f>
        <v>310.574333333333</v>
      </c>
      <c r="M4">
        <f>AVERAGE(G4,I4,K4)</f>
        <v>33.8406666666667</v>
      </c>
      <c r="N4">
        <v>5.92</v>
      </c>
      <c r="O4">
        <v>5.36</v>
      </c>
      <c r="P4">
        <v>5.5</v>
      </c>
      <c r="Q4">
        <f t="shared" ref="Q4:Q12" si="0">AVERAGE(N4:P4)</f>
        <v>5.59333333333333</v>
      </c>
      <c r="R4">
        <f t="shared" ref="R4:R12" si="1">L4*Q4</f>
        <v>1737.14577111111</v>
      </c>
      <c r="T4" t="s">
        <v>21</v>
      </c>
      <c r="U4">
        <v>1610.72989111111</v>
      </c>
      <c r="V4">
        <v>14</v>
      </c>
    </row>
    <row r="5" spans="1:22">
      <c r="A5" t="s">
        <v>21</v>
      </c>
      <c r="B5" t="s">
        <v>22</v>
      </c>
      <c r="C5" t="s">
        <v>23</v>
      </c>
      <c r="D5">
        <v>4937.053</v>
      </c>
      <c r="E5">
        <v>14</v>
      </c>
      <c r="F5">
        <v>307.475</v>
      </c>
      <c r="G5">
        <v>33.263</v>
      </c>
      <c r="H5">
        <v>295.55</v>
      </c>
      <c r="I5">
        <v>21.281</v>
      </c>
      <c r="J5">
        <v>393.988</v>
      </c>
      <c r="K5">
        <v>67.375</v>
      </c>
      <c r="L5">
        <f>AVERAGE(F5,H5,J5)</f>
        <v>332.337666666667</v>
      </c>
      <c r="M5">
        <f>AVERAGE(G5,I5,K5)</f>
        <v>40.6396666666667</v>
      </c>
      <c r="N5">
        <v>4.94</v>
      </c>
      <c r="O5">
        <v>5.28</v>
      </c>
      <c r="P5">
        <v>4.32</v>
      </c>
      <c r="Q5">
        <f t="shared" si="0"/>
        <v>4.84666666666667</v>
      </c>
      <c r="R5">
        <f t="shared" si="1"/>
        <v>1610.72989111111</v>
      </c>
      <c r="T5" t="s">
        <v>24</v>
      </c>
      <c r="U5">
        <v>1885.89532444444</v>
      </c>
      <c r="V5">
        <v>26</v>
      </c>
    </row>
    <row r="6" spans="1:22">
      <c r="A6" t="s">
        <v>24</v>
      </c>
      <c r="B6" t="s">
        <v>25</v>
      </c>
      <c r="C6" t="s">
        <v>17</v>
      </c>
      <c r="D6">
        <v>5795.299</v>
      </c>
      <c r="E6">
        <v>26</v>
      </c>
      <c r="F6">
        <v>429.757</v>
      </c>
      <c r="G6">
        <v>38.356</v>
      </c>
      <c r="H6">
        <v>455.582</v>
      </c>
      <c r="I6">
        <v>30.33</v>
      </c>
      <c r="J6">
        <v>432.445</v>
      </c>
      <c r="K6">
        <v>18.958</v>
      </c>
      <c r="L6">
        <f>AVERAGE(F6,H6,J6)</f>
        <v>439.261333333333</v>
      </c>
      <c r="M6">
        <f>AVERAGE(G6,I6,K6)</f>
        <v>29.2146666666667</v>
      </c>
      <c r="N6">
        <v>4.17</v>
      </c>
      <c r="O6">
        <v>6.63</v>
      </c>
      <c r="P6">
        <v>2.08</v>
      </c>
      <c r="Q6">
        <f t="shared" si="0"/>
        <v>4.29333333333333</v>
      </c>
      <c r="R6">
        <f t="shared" si="1"/>
        <v>1885.89532444444</v>
      </c>
      <c r="T6" t="s">
        <v>26</v>
      </c>
      <c r="U6">
        <v>1374.99181666667</v>
      </c>
      <c r="V6">
        <v>13</v>
      </c>
    </row>
    <row r="7" spans="1:22">
      <c r="A7" t="s">
        <v>26</v>
      </c>
      <c r="B7" t="s">
        <v>27</v>
      </c>
      <c r="C7" t="s">
        <v>28</v>
      </c>
      <c r="D7">
        <v>6263.986</v>
      </c>
      <c r="E7">
        <v>13</v>
      </c>
      <c r="F7">
        <v>150.804</v>
      </c>
      <c r="G7">
        <v>2.847</v>
      </c>
      <c r="H7">
        <v>258.861</v>
      </c>
      <c r="I7">
        <v>20.339</v>
      </c>
      <c r="J7">
        <v>226.578</v>
      </c>
      <c r="K7">
        <v>31.055</v>
      </c>
      <c r="L7">
        <f>AVERAGE(F7,H7,J7)</f>
        <v>212.081</v>
      </c>
      <c r="M7">
        <f>AVERAGE(G7,I7,K7)</f>
        <v>18.0803333333333</v>
      </c>
      <c r="N7">
        <v>5.99</v>
      </c>
      <c r="O7">
        <v>6.83</v>
      </c>
      <c r="P7">
        <v>6.63</v>
      </c>
      <c r="Q7">
        <f t="shared" si="0"/>
        <v>6.48333333333333</v>
      </c>
      <c r="R7">
        <f t="shared" si="1"/>
        <v>1374.99181666667</v>
      </c>
      <c r="T7" t="s">
        <v>29</v>
      </c>
      <c r="U7">
        <v>1366.46836</v>
      </c>
      <c r="V7">
        <v>23</v>
      </c>
    </row>
    <row r="8" spans="1:22">
      <c r="A8" t="s">
        <v>29</v>
      </c>
      <c r="B8" t="s">
        <v>30</v>
      </c>
      <c r="C8" t="s">
        <v>31</v>
      </c>
      <c r="D8">
        <v>5521.151</v>
      </c>
      <c r="E8">
        <v>23</v>
      </c>
      <c r="F8">
        <v>334.949</v>
      </c>
      <c r="G8">
        <v>53.073</v>
      </c>
      <c r="H8">
        <v>307.683</v>
      </c>
      <c r="I8">
        <v>24.375</v>
      </c>
      <c r="J8">
        <v>331.87</v>
      </c>
      <c r="K8">
        <v>67.285</v>
      </c>
      <c r="L8">
        <f>AVERAGE(F8,H8,J8)</f>
        <v>324.834</v>
      </c>
      <c r="M8">
        <f>AVERAGE(G8,I8,K8)</f>
        <v>48.2443333333333</v>
      </c>
      <c r="N8">
        <v>6.76</v>
      </c>
      <c r="O8">
        <v>2.8</v>
      </c>
      <c r="P8">
        <v>3.06</v>
      </c>
      <c r="Q8">
        <f t="shared" si="0"/>
        <v>4.20666666666667</v>
      </c>
      <c r="R8">
        <f t="shared" si="1"/>
        <v>1366.46836</v>
      </c>
      <c r="T8" t="s">
        <v>32</v>
      </c>
      <c r="U8">
        <v>110.374686666667</v>
      </c>
      <c r="V8">
        <v>29</v>
      </c>
    </row>
    <row r="9" spans="1:22">
      <c r="A9" t="s">
        <v>32</v>
      </c>
      <c r="B9" t="s">
        <v>33</v>
      </c>
      <c r="C9" t="s">
        <v>23</v>
      </c>
      <c r="D9">
        <v>4654.876</v>
      </c>
      <c r="E9">
        <v>29</v>
      </c>
      <c r="F9">
        <v>310.019</v>
      </c>
      <c r="G9">
        <v>24.753</v>
      </c>
      <c r="H9">
        <v>311.676</v>
      </c>
      <c r="I9">
        <v>36.15</v>
      </c>
      <c r="J9">
        <v>294.7</v>
      </c>
      <c r="K9">
        <v>24.164</v>
      </c>
      <c r="L9">
        <f>AVERAGE(F9,H9,J9)</f>
        <v>305.465</v>
      </c>
      <c r="M9">
        <f>AVERAGE(G9,I9,K9)</f>
        <v>28.3556666666667</v>
      </c>
      <c r="N9">
        <v>0.308</v>
      </c>
      <c r="O9">
        <v>0.327</v>
      </c>
      <c r="P9">
        <v>0.449</v>
      </c>
      <c r="Q9">
        <f t="shared" si="0"/>
        <v>0.361333333333333</v>
      </c>
      <c r="R9">
        <f t="shared" si="1"/>
        <v>110.374686666667</v>
      </c>
      <c r="T9" t="s">
        <v>34</v>
      </c>
      <c r="U9">
        <v>1858.53777777778</v>
      </c>
      <c r="V9">
        <v>3</v>
      </c>
    </row>
    <row r="10" spans="1:22">
      <c r="A10" t="s">
        <v>34</v>
      </c>
      <c r="B10" t="s">
        <v>35</v>
      </c>
      <c r="C10" t="s">
        <v>17</v>
      </c>
      <c r="D10">
        <v>5660.795</v>
      </c>
      <c r="E10">
        <v>3</v>
      </c>
      <c r="F10">
        <v>444.473</v>
      </c>
      <c r="G10">
        <v>149.021</v>
      </c>
      <c r="H10">
        <v>404.322</v>
      </c>
      <c r="I10">
        <v>58.171</v>
      </c>
      <c r="J10">
        <v>437.885</v>
      </c>
      <c r="K10">
        <v>116.67</v>
      </c>
      <c r="L10">
        <f>AVERAGE(F10,H10,J10)</f>
        <v>428.893333333333</v>
      </c>
      <c r="M10">
        <f>AVERAGE(G10,I10,K10)</f>
        <v>107.954</v>
      </c>
      <c r="N10">
        <v>5.88</v>
      </c>
      <c r="O10">
        <v>5.42</v>
      </c>
      <c r="P10">
        <v>1.7</v>
      </c>
      <c r="Q10">
        <f t="shared" si="0"/>
        <v>4.33333333333333</v>
      </c>
      <c r="R10">
        <f t="shared" si="1"/>
        <v>1858.53777777778</v>
      </c>
      <c r="T10" t="s">
        <v>36</v>
      </c>
      <c r="U10">
        <v>901.647786666667</v>
      </c>
      <c r="V10">
        <v>3</v>
      </c>
    </row>
    <row r="11" spans="1:22">
      <c r="A11" t="s">
        <v>36</v>
      </c>
      <c r="B11" t="s">
        <v>37</v>
      </c>
      <c r="C11" t="s">
        <v>17</v>
      </c>
      <c r="D11">
        <v>5795.299</v>
      </c>
      <c r="E11">
        <v>3</v>
      </c>
      <c r="F11">
        <v>472.56</v>
      </c>
      <c r="G11">
        <v>43.804</v>
      </c>
      <c r="H11">
        <v>435.677</v>
      </c>
      <c r="I11">
        <v>59.38</v>
      </c>
      <c r="J11">
        <v>426.439</v>
      </c>
      <c r="K11">
        <v>61.804</v>
      </c>
      <c r="L11">
        <f>AVERAGE(F11,H11,J11)</f>
        <v>444.892</v>
      </c>
      <c r="M11">
        <f>AVERAGE(G11,I11,K11)</f>
        <v>54.996</v>
      </c>
      <c r="N11">
        <v>1.26</v>
      </c>
      <c r="O11">
        <v>2.27</v>
      </c>
      <c r="P11">
        <v>2.55</v>
      </c>
      <c r="Q11">
        <f t="shared" si="0"/>
        <v>2.02666666666667</v>
      </c>
      <c r="R11">
        <f t="shared" si="1"/>
        <v>901.647786666667</v>
      </c>
      <c r="T11" t="s">
        <v>38</v>
      </c>
      <c r="U11">
        <v>1129.48936888889</v>
      </c>
      <c r="V11">
        <v>3</v>
      </c>
    </row>
    <row r="12" spans="1:18">
      <c r="A12" t="s">
        <v>38</v>
      </c>
      <c r="B12" t="s">
        <v>39</v>
      </c>
      <c r="C12" t="s">
        <v>40</v>
      </c>
      <c r="D12">
        <v>2909.344</v>
      </c>
      <c r="E12">
        <v>3</v>
      </c>
      <c r="F12">
        <v>584.951</v>
      </c>
      <c r="G12">
        <v>56.954</v>
      </c>
      <c r="H12">
        <v>449.303</v>
      </c>
      <c r="I12">
        <v>36.357</v>
      </c>
      <c r="J12">
        <v>539.338</v>
      </c>
      <c r="K12">
        <v>62.864</v>
      </c>
      <c r="L12">
        <f>AVERAGE(F12,H12,J12)</f>
        <v>524.530666666667</v>
      </c>
      <c r="M12">
        <f>AVERAGE(G12,I12,K12)</f>
        <v>52.0583333333333</v>
      </c>
      <c r="N12">
        <v>1.94</v>
      </c>
      <c r="O12">
        <v>2.25</v>
      </c>
      <c r="P12">
        <v>2.27</v>
      </c>
      <c r="Q12">
        <f t="shared" si="0"/>
        <v>2.15333333333333</v>
      </c>
      <c r="R12">
        <f t="shared" si="1"/>
        <v>1129.48936888889</v>
      </c>
    </row>
    <row r="13" ht="15.2" spans="1:3">
      <c r="A13" s="22"/>
      <c r="B13" s="22"/>
      <c r="C13" s="22"/>
    </row>
    <row r="18" ht="15.2" spans="1:14">
      <c r="A18" s="23" t="s">
        <v>41</v>
      </c>
      <c r="B18" t="s">
        <v>42</v>
      </c>
      <c r="C18" t="s">
        <v>28</v>
      </c>
      <c r="D18">
        <v>6277.167</v>
      </c>
      <c r="E18">
        <v>15</v>
      </c>
      <c r="F18">
        <v>210.673</v>
      </c>
      <c r="G18">
        <v>18.245</v>
      </c>
      <c r="H18">
        <v>252.895</v>
      </c>
      <c r="I18">
        <v>26.557</v>
      </c>
      <c r="J18">
        <v>242.835</v>
      </c>
      <c r="K18">
        <v>76.537</v>
      </c>
      <c r="L18">
        <f>AVERAGE(F18,H18,J18)</f>
        <v>235.467666666667</v>
      </c>
      <c r="M18">
        <f>AVERAGE(G18,I18,K18)</f>
        <v>40.4463333333333</v>
      </c>
      <c r="N18">
        <v>3.36</v>
      </c>
    </row>
    <row r="19" ht="15.2" spans="1:13">
      <c r="A19" s="23" t="s">
        <v>43</v>
      </c>
      <c r="B19" t="s">
        <v>44</v>
      </c>
      <c r="C19" t="s">
        <v>17</v>
      </c>
      <c r="D19">
        <v>5794.1</v>
      </c>
      <c r="E19">
        <v>13</v>
      </c>
      <c r="F19">
        <v>262.121</v>
      </c>
      <c r="G19">
        <v>40.645</v>
      </c>
      <c r="H19">
        <v>330.63</v>
      </c>
      <c r="I19">
        <v>36.128</v>
      </c>
      <c r="J19">
        <v>290.928</v>
      </c>
      <c r="K19">
        <v>37.086</v>
      </c>
      <c r="L19">
        <f>AVERAGE(F19,H19,J19)</f>
        <v>294.559666666667</v>
      </c>
      <c r="M19">
        <f>AVERAGE(G19,I19,K19)</f>
        <v>37.953</v>
      </c>
    </row>
    <row r="32" spans="3:4">
      <c r="C32" s="24" t="s">
        <v>3</v>
      </c>
      <c r="D32" s="24" t="s">
        <v>45</v>
      </c>
    </row>
    <row r="33" spans="3:13">
      <c r="C33">
        <v>5794.1</v>
      </c>
      <c r="D33">
        <v>26</v>
      </c>
      <c r="L33" s="24" t="s">
        <v>3</v>
      </c>
      <c r="M33" t="s">
        <v>14</v>
      </c>
    </row>
    <row r="34" spans="3:13">
      <c r="C34">
        <v>5329.347</v>
      </c>
      <c r="D34">
        <v>3</v>
      </c>
      <c r="L34">
        <v>5794.1</v>
      </c>
      <c r="M34" s="26">
        <v>385.511666666667</v>
      </c>
    </row>
    <row r="35" spans="3:13">
      <c r="C35">
        <v>4937.053</v>
      </c>
      <c r="D35">
        <v>14</v>
      </c>
      <c r="L35">
        <v>5329.347</v>
      </c>
      <c r="M35" s="26">
        <v>310.574333333333</v>
      </c>
    </row>
    <row r="36" spans="3:33">
      <c r="C36">
        <v>5795.299</v>
      </c>
      <c r="D36">
        <v>26</v>
      </c>
      <c r="L36">
        <v>4937.053</v>
      </c>
      <c r="M36" s="26">
        <v>332.337666666667</v>
      </c>
      <c r="V36" s="24" t="s">
        <v>3</v>
      </c>
      <c r="W36" t="s">
        <v>9</v>
      </c>
      <c r="AF36" s="24" t="s">
        <v>3</v>
      </c>
      <c r="AG36" t="s">
        <v>12</v>
      </c>
    </row>
    <row r="37" spans="3:33">
      <c r="C37">
        <v>6263.986</v>
      </c>
      <c r="D37">
        <v>13</v>
      </c>
      <c r="L37">
        <v>5795.299</v>
      </c>
      <c r="M37" s="26">
        <v>439.261333333333</v>
      </c>
      <c r="V37">
        <v>5794.1</v>
      </c>
      <c r="W37">
        <v>27.3276666666667</v>
      </c>
      <c r="AF37">
        <v>5794.1</v>
      </c>
      <c r="AG37">
        <v>1643.56473888889</v>
      </c>
    </row>
    <row r="38" spans="3:33">
      <c r="C38">
        <v>5521.151</v>
      </c>
      <c r="D38">
        <v>23</v>
      </c>
      <c r="L38">
        <v>6263.986</v>
      </c>
      <c r="M38" s="26">
        <v>212.081</v>
      </c>
      <c r="V38">
        <v>5329.347</v>
      </c>
      <c r="W38">
        <v>33.8406666666667</v>
      </c>
      <c r="AF38">
        <v>5329.347</v>
      </c>
      <c r="AG38">
        <v>1737.14577111111</v>
      </c>
    </row>
    <row r="39" spans="3:33">
      <c r="C39">
        <v>4654.876</v>
      </c>
      <c r="D39">
        <v>29</v>
      </c>
      <c r="L39">
        <v>5521.151</v>
      </c>
      <c r="M39" s="26">
        <v>324.834</v>
      </c>
      <c r="V39">
        <v>4937.053</v>
      </c>
      <c r="W39">
        <v>40.6396666666667</v>
      </c>
      <c r="AF39">
        <v>4937.053</v>
      </c>
      <c r="AG39">
        <v>1610.72989111111</v>
      </c>
    </row>
    <row r="40" spans="3:33">
      <c r="C40">
        <v>5660.795</v>
      </c>
      <c r="D40">
        <v>3</v>
      </c>
      <c r="L40">
        <v>4654.876</v>
      </c>
      <c r="M40" s="26">
        <v>305.465</v>
      </c>
      <c r="V40">
        <v>5795.299</v>
      </c>
      <c r="W40">
        <v>29.2146666666667</v>
      </c>
      <c r="AF40">
        <v>5795.299</v>
      </c>
      <c r="AG40">
        <v>1885.89532444444</v>
      </c>
    </row>
    <row r="41" spans="3:33">
      <c r="C41">
        <v>5795.299</v>
      </c>
      <c r="D41">
        <v>3</v>
      </c>
      <c r="L41">
        <v>5660.795</v>
      </c>
      <c r="M41">
        <v>428.893333333333</v>
      </c>
      <c r="V41">
        <v>6263.986</v>
      </c>
      <c r="W41">
        <v>18.0803333333333</v>
      </c>
      <c r="AF41">
        <v>6263.986</v>
      </c>
      <c r="AG41">
        <v>1374.99181666667</v>
      </c>
    </row>
    <row r="42" spans="3:33">
      <c r="C42">
        <v>2909.344</v>
      </c>
      <c r="D42">
        <v>3</v>
      </c>
      <c r="L42">
        <v>5795.299</v>
      </c>
      <c r="M42">
        <v>444.892</v>
      </c>
      <c r="V42">
        <v>5521.151</v>
      </c>
      <c r="W42">
        <v>48.2443333333333</v>
      </c>
      <c r="AF42">
        <v>5521.151</v>
      </c>
      <c r="AG42">
        <v>1366.46836</v>
      </c>
    </row>
    <row r="43" spans="12:33">
      <c r="L43">
        <v>2909.344</v>
      </c>
      <c r="M43">
        <v>524.530666666667</v>
      </c>
      <c r="V43">
        <v>4654.876</v>
      </c>
      <c r="W43">
        <v>28.3556666666667</v>
      </c>
      <c r="AF43">
        <v>4654.876</v>
      </c>
      <c r="AG43">
        <v>110.374686666667</v>
      </c>
    </row>
    <row r="44" spans="22:33">
      <c r="V44">
        <v>5660.795</v>
      </c>
      <c r="W44">
        <v>107.954</v>
      </c>
      <c r="AF44">
        <v>5660.795</v>
      </c>
      <c r="AG44">
        <v>1858.53777777778</v>
      </c>
    </row>
    <row r="45" spans="22:33">
      <c r="V45">
        <v>5795.299</v>
      </c>
      <c r="W45">
        <v>54.996</v>
      </c>
      <c r="AF45">
        <v>5795.299</v>
      </c>
      <c r="AG45">
        <v>901.647786666667</v>
      </c>
    </row>
    <row r="46" spans="22:33">
      <c r="V46">
        <v>2909.344</v>
      </c>
      <c r="W46">
        <v>52.0583333333333</v>
      </c>
      <c r="AF46">
        <v>2909.344</v>
      </c>
      <c r="AG46">
        <v>1129.48936888889</v>
      </c>
    </row>
  </sheetData>
  <sortState ref="C17:D25">
    <sortCondition ref="C17:C25"/>
  </sortState>
  <mergeCells count="13">
    <mergeCell ref="F1:G1"/>
    <mergeCell ref="H1:I1"/>
    <mergeCell ref="J1:K1"/>
    <mergeCell ref="N1:P1"/>
    <mergeCell ref="A1:A2"/>
    <mergeCell ref="B1:B2"/>
    <mergeCell ref="C1:C2"/>
    <mergeCell ref="D1:D2"/>
    <mergeCell ref="E1:E2"/>
    <mergeCell ref="L1:L2"/>
    <mergeCell ref="M1:M2"/>
    <mergeCell ref="Q1:Q2"/>
    <mergeCell ref="R1:R2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H1" sqref="H1:H12"/>
    </sheetView>
  </sheetViews>
  <sheetFormatPr defaultColWidth="9" defaultRowHeight="14"/>
  <cols>
    <col min="1" max="1" width="20.4453125" customWidth="1"/>
    <col min="8" max="8" width="27.859375" customWidth="1"/>
    <col min="9" max="9" width="19.7890625" customWidth="1"/>
  </cols>
  <sheetData>
    <row r="1" spans="1:9">
      <c r="A1" s="18" t="s">
        <v>0</v>
      </c>
      <c r="B1" s="10" t="s">
        <v>5</v>
      </c>
      <c r="C1" s="10"/>
      <c r="D1" s="10" t="s">
        <v>6</v>
      </c>
      <c r="E1" s="10"/>
      <c r="F1" s="10" t="s">
        <v>7</v>
      </c>
      <c r="G1" s="10"/>
      <c r="H1" s="10" t="s">
        <v>8</v>
      </c>
      <c r="I1" s="10" t="s">
        <v>46</v>
      </c>
    </row>
    <row r="2" ht="15.2" spans="1:9">
      <c r="A2" s="18"/>
      <c r="B2" s="19" t="s">
        <v>14</v>
      </c>
      <c r="C2" s="20" t="s">
        <v>9</v>
      </c>
      <c r="D2" s="19" t="s">
        <v>14</v>
      </c>
      <c r="E2" s="20" t="s">
        <v>9</v>
      </c>
      <c r="F2" s="19" t="s">
        <v>14</v>
      </c>
      <c r="G2" s="20" t="s">
        <v>9</v>
      </c>
      <c r="H2" s="10"/>
      <c r="I2" s="10"/>
    </row>
    <row r="3" spans="1:9">
      <c r="A3" t="s">
        <v>15</v>
      </c>
      <c r="B3">
        <v>438.167</v>
      </c>
      <c r="C3">
        <v>21.365</v>
      </c>
      <c r="D3">
        <v>327.229</v>
      </c>
      <c r="E3">
        <v>18.653</v>
      </c>
      <c r="F3">
        <v>391.139</v>
      </c>
      <c r="G3">
        <v>41.965</v>
      </c>
      <c r="H3">
        <f t="shared" ref="H3:H12" si="0">AVERAGE(B3,D3,F3)</f>
        <v>385.511666666667</v>
      </c>
      <c r="I3">
        <f t="shared" ref="I3:I12" si="1">AVERAGE(C3,E3,G3)</f>
        <v>27.3276666666667</v>
      </c>
    </row>
    <row r="4" spans="1:9">
      <c r="A4" t="s">
        <v>18</v>
      </c>
      <c r="B4">
        <v>311.034</v>
      </c>
      <c r="C4">
        <v>22.236</v>
      </c>
      <c r="D4">
        <v>310.497</v>
      </c>
      <c r="E4">
        <v>40.674</v>
      </c>
      <c r="F4">
        <v>310.192</v>
      </c>
      <c r="G4">
        <v>38.612</v>
      </c>
      <c r="H4">
        <f t="shared" si="0"/>
        <v>310.574333333333</v>
      </c>
      <c r="I4">
        <f t="shared" si="1"/>
        <v>33.8406666666667</v>
      </c>
    </row>
    <row r="5" spans="1:9">
      <c r="A5" t="s">
        <v>21</v>
      </c>
      <c r="B5">
        <v>307.475</v>
      </c>
      <c r="C5">
        <v>33.263</v>
      </c>
      <c r="D5">
        <v>295.55</v>
      </c>
      <c r="E5">
        <v>21.281</v>
      </c>
      <c r="F5">
        <v>393.988</v>
      </c>
      <c r="G5">
        <v>67.375</v>
      </c>
      <c r="H5">
        <f t="shared" si="0"/>
        <v>332.337666666667</v>
      </c>
      <c r="I5">
        <f t="shared" si="1"/>
        <v>40.6396666666667</v>
      </c>
    </row>
    <row r="6" spans="1:9">
      <c r="A6" t="s">
        <v>24</v>
      </c>
      <c r="B6">
        <v>429.757</v>
      </c>
      <c r="C6">
        <v>38.356</v>
      </c>
      <c r="D6">
        <v>455.582</v>
      </c>
      <c r="E6">
        <v>30.33</v>
      </c>
      <c r="F6">
        <v>432.445</v>
      </c>
      <c r="G6">
        <v>18.958</v>
      </c>
      <c r="H6">
        <f t="shared" si="0"/>
        <v>439.261333333333</v>
      </c>
      <c r="I6">
        <f t="shared" si="1"/>
        <v>29.2146666666667</v>
      </c>
    </row>
    <row r="7" spans="1:9">
      <c r="A7" t="s">
        <v>26</v>
      </c>
      <c r="B7">
        <v>150.804</v>
      </c>
      <c r="C7">
        <v>2.847</v>
      </c>
      <c r="D7">
        <v>258.861</v>
      </c>
      <c r="E7">
        <v>20.339</v>
      </c>
      <c r="F7">
        <v>226.578</v>
      </c>
      <c r="G7">
        <v>31.055</v>
      </c>
      <c r="H7">
        <f t="shared" si="0"/>
        <v>212.081</v>
      </c>
      <c r="I7">
        <f t="shared" si="1"/>
        <v>18.0803333333333</v>
      </c>
    </row>
    <row r="8" spans="1:9">
      <c r="A8" t="s">
        <v>29</v>
      </c>
      <c r="B8">
        <v>334.949</v>
      </c>
      <c r="C8">
        <v>53.073</v>
      </c>
      <c r="D8">
        <v>307.683</v>
      </c>
      <c r="E8">
        <v>24.375</v>
      </c>
      <c r="F8">
        <v>331.87</v>
      </c>
      <c r="G8">
        <v>67.285</v>
      </c>
      <c r="H8">
        <f t="shared" si="0"/>
        <v>324.834</v>
      </c>
      <c r="I8">
        <f t="shared" si="1"/>
        <v>48.2443333333333</v>
      </c>
    </row>
    <row r="9" spans="1:9">
      <c r="A9" t="s">
        <v>32</v>
      </c>
      <c r="B9">
        <v>310.019</v>
      </c>
      <c r="C9">
        <v>24.753</v>
      </c>
      <c r="D9">
        <v>311.676</v>
      </c>
      <c r="E9">
        <v>36.15</v>
      </c>
      <c r="F9">
        <v>294.7</v>
      </c>
      <c r="G9">
        <v>24.164</v>
      </c>
      <c r="H9">
        <f t="shared" si="0"/>
        <v>305.465</v>
      </c>
      <c r="I9">
        <f t="shared" si="1"/>
        <v>28.3556666666667</v>
      </c>
    </row>
    <row r="10" spans="1:9">
      <c r="A10" t="s">
        <v>34</v>
      </c>
      <c r="B10">
        <v>444.473</v>
      </c>
      <c r="C10">
        <v>149.021</v>
      </c>
      <c r="D10">
        <v>404.322</v>
      </c>
      <c r="E10">
        <v>58.171</v>
      </c>
      <c r="F10">
        <v>437.885</v>
      </c>
      <c r="G10">
        <v>116.67</v>
      </c>
      <c r="H10">
        <f t="shared" si="0"/>
        <v>428.893333333333</v>
      </c>
      <c r="I10">
        <f t="shared" si="1"/>
        <v>107.954</v>
      </c>
    </row>
    <row r="11" spans="1:9">
      <c r="A11" t="s">
        <v>36</v>
      </c>
      <c r="B11">
        <v>472.56</v>
      </c>
      <c r="C11">
        <v>43.804</v>
      </c>
      <c r="D11">
        <v>435.677</v>
      </c>
      <c r="E11">
        <v>59.38</v>
      </c>
      <c r="F11">
        <v>426.439</v>
      </c>
      <c r="G11">
        <v>61.804</v>
      </c>
      <c r="H11">
        <f t="shared" si="0"/>
        <v>444.892</v>
      </c>
      <c r="I11">
        <f t="shared" si="1"/>
        <v>54.996</v>
      </c>
    </row>
    <row r="12" spans="1:9">
      <c r="A12" t="s">
        <v>38</v>
      </c>
      <c r="B12">
        <v>584.951</v>
      </c>
      <c r="C12">
        <v>56.954</v>
      </c>
      <c r="D12">
        <v>449.303</v>
      </c>
      <c r="E12">
        <v>36.357</v>
      </c>
      <c r="F12">
        <v>539.338</v>
      </c>
      <c r="G12">
        <v>62.864</v>
      </c>
      <c r="H12">
        <f t="shared" si="0"/>
        <v>524.530666666667</v>
      </c>
      <c r="I12">
        <f t="shared" si="1"/>
        <v>52.0583333333333</v>
      </c>
    </row>
    <row r="13" spans="1:9">
      <c r="A13" s="21" t="s">
        <v>47</v>
      </c>
      <c r="B13" s="20" t="s">
        <v>48</v>
      </c>
      <c r="C13" s="20" t="s">
        <v>49</v>
      </c>
      <c r="D13" s="20" t="s">
        <v>50</v>
      </c>
      <c r="E13" s="20" t="s">
        <v>51</v>
      </c>
      <c r="F13" s="20" t="s">
        <v>52</v>
      </c>
      <c r="G13" s="20" t="s">
        <v>53</v>
      </c>
      <c r="H13" s="20" t="s">
        <v>54</v>
      </c>
      <c r="I13" s="20" t="s">
        <v>55</v>
      </c>
    </row>
  </sheetData>
  <mergeCells count="6">
    <mergeCell ref="B1:C1"/>
    <mergeCell ref="D1:E1"/>
    <mergeCell ref="F1:G1"/>
    <mergeCell ref="A1:A2"/>
    <mergeCell ref="H1:H2"/>
    <mergeCell ref="I1:I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E17" sqref="E17"/>
    </sheetView>
  </sheetViews>
  <sheetFormatPr defaultColWidth="9" defaultRowHeight="14" outlineLevelCol="4"/>
  <cols>
    <col min="1" max="1" width="23.4375" customWidth="1"/>
    <col min="2" max="2" width="15.484375" customWidth="1"/>
    <col min="3" max="3" width="11.0625" customWidth="1"/>
    <col min="4" max="4" width="16.53125" customWidth="1"/>
    <col min="5" max="5" width="9.375" customWidth="1"/>
  </cols>
  <sheetData>
    <row r="1" spans="1:5">
      <c r="A1" s="11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>
      <c r="A2" s="11"/>
      <c r="B2" s="16"/>
      <c r="C2" s="16"/>
      <c r="D2" s="16"/>
      <c r="E2" s="16"/>
    </row>
    <row r="3" spans="1:5">
      <c r="A3" t="s">
        <v>15</v>
      </c>
      <c r="B3" t="s">
        <v>16</v>
      </c>
      <c r="C3" t="s">
        <v>17</v>
      </c>
      <c r="D3" s="4">
        <v>5794.1</v>
      </c>
      <c r="E3" s="17">
        <v>26</v>
      </c>
    </row>
    <row r="4" spans="1:5">
      <c r="A4" t="s">
        <v>18</v>
      </c>
      <c r="B4" t="s">
        <v>19</v>
      </c>
      <c r="C4" t="s">
        <v>20</v>
      </c>
      <c r="D4" s="4">
        <v>5329.347</v>
      </c>
      <c r="E4" s="17">
        <v>3</v>
      </c>
    </row>
    <row r="5" spans="1:5">
      <c r="A5" t="s">
        <v>21</v>
      </c>
      <c r="B5" t="s">
        <v>22</v>
      </c>
      <c r="C5" t="s">
        <v>23</v>
      </c>
      <c r="D5" s="4">
        <v>4937.053</v>
      </c>
      <c r="E5" s="17">
        <v>14</v>
      </c>
    </row>
    <row r="6" spans="1:5">
      <c r="A6" t="s">
        <v>24</v>
      </c>
      <c r="B6" t="s">
        <v>25</v>
      </c>
      <c r="C6" t="s">
        <v>17</v>
      </c>
      <c r="D6" s="4">
        <v>5795.299</v>
      </c>
      <c r="E6" s="17">
        <v>26</v>
      </c>
    </row>
    <row r="7" spans="1:5">
      <c r="A7" t="s">
        <v>26</v>
      </c>
      <c r="B7" t="s">
        <v>27</v>
      </c>
      <c r="C7" t="s">
        <v>28</v>
      </c>
      <c r="D7" s="4">
        <v>6263.986</v>
      </c>
      <c r="E7" s="17">
        <v>13</v>
      </c>
    </row>
    <row r="8" spans="1:5">
      <c r="A8" t="s">
        <v>29</v>
      </c>
      <c r="B8" t="s">
        <v>30</v>
      </c>
      <c r="C8" t="s">
        <v>31</v>
      </c>
      <c r="D8" s="4">
        <v>5521.151</v>
      </c>
      <c r="E8" s="17">
        <v>23</v>
      </c>
    </row>
    <row r="9" spans="1:5">
      <c r="A9" t="s">
        <v>32</v>
      </c>
      <c r="B9" t="s">
        <v>33</v>
      </c>
      <c r="C9" t="s">
        <v>23</v>
      </c>
      <c r="D9" s="4">
        <v>4654.876</v>
      </c>
      <c r="E9" s="17">
        <v>29</v>
      </c>
    </row>
    <row r="10" spans="1:5">
      <c r="A10" t="s">
        <v>34</v>
      </c>
      <c r="B10" t="s">
        <v>35</v>
      </c>
      <c r="C10" t="s">
        <v>17</v>
      </c>
      <c r="D10" s="4">
        <v>5660.795</v>
      </c>
      <c r="E10" s="17">
        <v>3</v>
      </c>
    </row>
    <row r="11" spans="1:5">
      <c r="A11" t="s">
        <v>36</v>
      </c>
      <c r="B11" t="s">
        <v>37</v>
      </c>
      <c r="C11" t="s">
        <v>17</v>
      </c>
      <c r="D11" s="4">
        <v>5795.299</v>
      </c>
      <c r="E11" s="17">
        <v>3</v>
      </c>
    </row>
    <row r="12" spans="1:5">
      <c r="A12" t="s">
        <v>38</v>
      </c>
      <c r="B12" t="s">
        <v>39</v>
      </c>
      <c r="C12" t="s">
        <v>40</v>
      </c>
      <c r="D12" s="4">
        <v>2909.344</v>
      </c>
      <c r="E12" s="17">
        <v>3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zoomScale="92" zoomScaleNormal="92" topLeftCell="E1" workbookViewId="0">
      <selection activeCell="B14" sqref="B14:C25"/>
    </sheetView>
  </sheetViews>
  <sheetFormatPr defaultColWidth="9" defaultRowHeight="14"/>
  <cols>
    <col min="1" max="3" width="20.4453125" customWidth="1"/>
    <col min="4" max="4" width="12.6875"/>
    <col min="5" max="5" width="17.5703125" customWidth="1"/>
    <col min="6" max="6" width="28.90625" customWidth="1"/>
    <col min="7" max="7" width="12.6875"/>
  </cols>
  <sheetData>
    <row r="1" spans="5:6">
      <c r="E1" s="10" t="s">
        <v>1</v>
      </c>
      <c r="F1" s="10" t="s">
        <v>2</v>
      </c>
    </row>
    <row r="2" spans="5:6">
      <c r="E2" s="10"/>
      <c r="F2" s="10"/>
    </row>
    <row r="3" spans="5:6">
      <c r="E3" t="s">
        <v>16</v>
      </c>
      <c r="F3" t="s">
        <v>17</v>
      </c>
    </row>
    <row r="4" spans="5:6">
      <c r="E4" t="s">
        <v>19</v>
      </c>
      <c r="F4" t="s">
        <v>20</v>
      </c>
    </row>
    <row r="5" spans="5:6">
      <c r="E5" t="s">
        <v>22</v>
      </c>
      <c r="F5" t="s">
        <v>23</v>
      </c>
    </row>
    <row r="6" spans="5:6">
      <c r="E6" t="s">
        <v>25</v>
      </c>
      <c r="F6" t="s">
        <v>17</v>
      </c>
    </row>
    <row r="7" spans="5:6">
      <c r="E7" t="s">
        <v>27</v>
      </c>
      <c r="F7" t="s">
        <v>28</v>
      </c>
    </row>
    <row r="8" spans="5:6">
      <c r="E8" t="s">
        <v>30</v>
      </c>
      <c r="F8" t="s">
        <v>31</v>
      </c>
    </row>
    <row r="9" spans="5:6">
      <c r="E9" t="s">
        <v>33</v>
      </c>
      <c r="F9" t="s">
        <v>23</v>
      </c>
    </row>
    <row r="10" spans="5:6">
      <c r="E10" t="s">
        <v>35</v>
      </c>
      <c r="F10" t="s">
        <v>17</v>
      </c>
    </row>
    <row r="11" spans="5:6">
      <c r="E11" t="s">
        <v>37</v>
      </c>
      <c r="F11" t="s">
        <v>17</v>
      </c>
    </row>
    <row r="12" spans="5:6">
      <c r="E12" t="s">
        <v>39</v>
      </c>
      <c r="F12" t="s">
        <v>40</v>
      </c>
    </row>
    <row r="14" spans="1:12">
      <c r="A14" s="11" t="s">
        <v>0</v>
      </c>
      <c r="B14" s="10" t="s">
        <v>1</v>
      </c>
      <c r="C14" s="10" t="s">
        <v>2</v>
      </c>
      <c r="D14" s="12" t="s">
        <v>8</v>
      </c>
      <c r="E14" s="13" t="s">
        <v>11</v>
      </c>
      <c r="F14" s="12" t="s">
        <v>12</v>
      </c>
      <c r="G14" s="12"/>
      <c r="H14" s="1" t="s">
        <v>0</v>
      </c>
      <c r="I14" s="2" t="s">
        <v>10</v>
      </c>
      <c r="J14" s="2"/>
      <c r="K14" s="2"/>
      <c r="L14" s="14" t="s">
        <v>11</v>
      </c>
    </row>
    <row r="15" spans="1:12">
      <c r="A15" s="11"/>
      <c r="B15" s="10"/>
      <c r="C15" s="10"/>
      <c r="D15" s="12"/>
      <c r="E15" s="13"/>
      <c r="F15" s="12"/>
      <c r="G15" s="12"/>
      <c r="H15" s="1"/>
      <c r="I15" s="7" t="s">
        <v>5</v>
      </c>
      <c r="J15" s="7" t="s">
        <v>6</v>
      </c>
      <c r="K15" s="7" t="s">
        <v>7</v>
      </c>
      <c r="L15" s="14"/>
    </row>
    <row r="16" spans="1:12">
      <c r="A16" t="s">
        <v>15</v>
      </c>
      <c r="B16" t="s">
        <v>16</v>
      </c>
      <c r="C16" t="s">
        <v>17</v>
      </c>
      <c r="D16" s="4">
        <v>385.511666666667</v>
      </c>
      <c r="E16" s="4">
        <v>4.26333333333333</v>
      </c>
      <c r="F16" s="4">
        <v>1643.56473888889</v>
      </c>
      <c r="G16" s="4"/>
      <c r="H16" t="s">
        <v>15</v>
      </c>
      <c r="I16" s="4">
        <v>4.93</v>
      </c>
      <c r="J16" s="4">
        <v>3.54</v>
      </c>
      <c r="K16" s="4">
        <v>4.32</v>
      </c>
      <c r="L16" s="4">
        <v>4.26333333333333</v>
      </c>
    </row>
    <row r="17" spans="1:12">
      <c r="A17" t="s">
        <v>18</v>
      </c>
      <c r="B17" t="s">
        <v>19</v>
      </c>
      <c r="C17" t="s">
        <v>20</v>
      </c>
      <c r="D17" s="4">
        <v>310.574333333333</v>
      </c>
      <c r="E17" s="4">
        <v>5.59333333333333</v>
      </c>
      <c r="F17" s="4">
        <v>1737.14577111111</v>
      </c>
      <c r="G17" s="4"/>
      <c r="H17" t="s">
        <v>18</v>
      </c>
      <c r="I17" s="4">
        <v>5.92</v>
      </c>
      <c r="J17" s="4">
        <v>5.36</v>
      </c>
      <c r="K17" s="4">
        <v>5.5</v>
      </c>
      <c r="L17" s="4">
        <v>5.59333333333333</v>
      </c>
    </row>
    <row r="18" spans="1:12">
      <c r="A18" t="s">
        <v>21</v>
      </c>
      <c r="B18" t="s">
        <v>22</v>
      </c>
      <c r="C18" t="s">
        <v>23</v>
      </c>
      <c r="D18" s="4">
        <v>332.337666666667</v>
      </c>
      <c r="E18" s="4">
        <v>4.84666666666667</v>
      </c>
      <c r="F18" s="4">
        <v>1610.72989111111</v>
      </c>
      <c r="G18" s="4"/>
      <c r="H18" t="s">
        <v>21</v>
      </c>
      <c r="I18" s="4">
        <v>4.94</v>
      </c>
      <c r="J18" s="4">
        <v>5.28</v>
      </c>
      <c r="K18" s="4">
        <v>4.32</v>
      </c>
      <c r="L18" s="4">
        <v>4.84666666666667</v>
      </c>
    </row>
    <row r="19" spans="1:12">
      <c r="A19" t="s">
        <v>24</v>
      </c>
      <c r="B19" t="s">
        <v>25</v>
      </c>
      <c r="C19" t="s">
        <v>17</v>
      </c>
      <c r="D19" s="4">
        <v>439.261333333333</v>
      </c>
      <c r="E19" s="4">
        <v>4.29333333333333</v>
      </c>
      <c r="F19" s="4">
        <v>1885.89532444444</v>
      </c>
      <c r="G19" s="4"/>
      <c r="H19" t="s">
        <v>24</v>
      </c>
      <c r="I19" s="4">
        <v>4.17</v>
      </c>
      <c r="J19" s="4">
        <v>6.63</v>
      </c>
      <c r="K19" s="4">
        <v>2.08</v>
      </c>
      <c r="L19" s="4">
        <v>4.29333333333333</v>
      </c>
    </row>
    <row r="20" spans="1:12">
      <c r="A20" t="s">
        <v>26</v>
      </c>
      <c r="B20" t="s">
        <v>27</v>
      </c>
      <c r="C20" t="s">
        <v>28</v>
      </c>
      <c r="D20" s="4">
        <v>212.081</v>
      </c>
      <c r="E20" s="4">
        <v>6.48333333333333</v>
      </c>
      <c r="F20" s="4">
        <v>1374.99181666667</v>
      </c>
      <c r="G20" s="4"/>
      <c r="H20" t="s">
        <v>26</v>
      </c>
      <c r="I20" s="4">
        <v>5.99</v>
      </c>
      <c r="J20" s="4">
        <v>6.83</v>
      </c>
      <c r="K20" s="4">
        <v>6.63</v>
      </c>
      <c r="L20" s="4">
        <v>6.48333333333333</v>
      </c>
    </row>
    <row r="21" spans="1:12">
      <c r="A21" t="s">
        <v>29</v>
      </c>
      <c r="B21" t="s">
        <v>30</v>
      </c>
      <c r="C21" t="s">
        <v>31</v>
      </c>
      <c r="D21" s="4">
        <v>324.834</v>
      </c>
      <c r="E21" s="4">
        <v>4.20666666666667</v>
      </c>
      <c r="F21" s="4">
        <v>1366.46836</v>
      </c>
      <c r="G21" s="4"/>
      <c r="H21" t="s">
        <v>29</v>
      </c>
      <c r="I21" s="4">
        <v>6.76</v>
      </c>
      <c r="J21" s="4">
        <v>2.8</v>
      </c>
      <c r="K21" s="4">
        <v>3.06</v>
      </c>
      <c r="L21" s="4">
        <v>4.20666666666667</v>
      </c>
    </row>
    <row r="22" spans="1:12">
      <c r="A22" t="s">
        <v>32</v>
      </c>
      <c r="B22" t="s">
        <v>33</v>
      </c>
      <c r="C22" t="s">
        <v>23</v>
      </c>
      <c r="D22" s="4">
        <v>305.465</v>
      </c>
      <c r="E22" s="4">
        <v>0.361333333333333</v>
      </c>
      <c r="F22" s="4">
        <v>110.374686666667</v>
      </c>
      <c r="G22" s="4"/>
      <c r="H22" t="s">
        <v>32</v>
      </c>
      <c r="I22" s="4">
        <v>0.308</v>
      </c>
      <c r="J22" s="4">
        <v>0.327</v>
      </c>
      <c r="K22" s="4">
        <v>0.449</v>
      </c>
      <c r="L22" s="4">
        <v>0.361333333333333</v>
      </c>
    </row>
    <row r="23" spans="1:12">
      <c r="A23" t="s">
        <v>34</v>
      </c>
      <c r="B23" t="s">
        <v>35</v>
      </c>
      <c r="C23" t="s">
        <v>17</v>
      </c>
      <c r="D23" s="4">
        <v>428.893333333333</v>
      </c>
      <c r="E23" s="4">
        <v>4.33333333333333</v>
      </c>
      <c r="F23" s="4">
        <v>1858.53777777778</v>
      </c>
      <c r="G23" s="4"/>
      <c r="H23" t="s">
        <v>34</v>
      </c>
      <c r="I23" s="4">
        <v>5.88</v>
      </c>
      <c r="J23" s="4">
        <v>5.42</v>
      </c>
      <c r="K23" s="4">
        <v>1.7</v>
      </c>
      <c r="L23" s="4">
        <v>4.33333333333333</v>
      </c>
    </row>
    <row r="24" spans="1:12">
      <c r="A24" t="s">
        <v>36</v>
      </c>
      <c r="B24" t="s">
        <v>37</v>
      </c>
      <c r="C24" t="s">
        <v>17</v>
      </c>
      <c r="D24" s="4">
        <v>444.892</v>
      </c>
      <c r="E24" s="4">
        <v>2.02666666666667</v>
      </c>
      <c r="F24" s="4">
        <v>901.647786666667</v>
      </c>
      <c r="G24" s="4"/>
      <c r="H24" t="s">
        <v>36</v>
      </c>
      <c r="I24" s="4">
        <v>1.26</v>
      </c>
      <c r="J24" s="4">
        <v>2.27</v>
      </c>
      <c r="K24" s="4">
        <v>2.55</v>
      </c>
      <c r="L24" s="4">
        <v>2.02666666666667</v>
      </c>
    </row>
    <row r="25" spans="1:12">
      <c r="A25" t="s">
        <v>38</v>
      </c>
      <c r="B25" t="s">
        <v>39</v>
      </c>
      <c r="C25" t="s">
        <v>40</v>
      </c>
      <c r="D25" s="4">
        <v>524.530666666667</v>
      </c>
      <c r="E25" s="4">
        <v>2.15333333333333</v>
      </c>
      <c r="F25" s="4">
        <v>1129.48936888889</v>
      </c>
      <c r="G25" s="4"/>
      <c r="H25" t="s">
        <v>38</v>
      </c>
      <c r="I25" s="4">
        <v>1.94</v>
      </c>
      <c r="J25" s="4">
        <v>2.25</v>
      </c>
      <c r="K25" s="4">
        <v>2.27</v>
      </c>
      <c r="L25" s="4">
        <v>2.15333333333333</v>
      </c>
    </row>
    <row r="26" spans="1:12">
      <c r="A26" s="9" t="s">
        <v>47</v>
      </c>
      <c r="B26" s="9"/>
      <c r="C26" s="9"/>
      <c r="D26" s="7" t="s">
        <v>56</v>
      </c>
      <c r="E26" s="7" t="s">
        <v>57</v>
      </c>
      <c r="F26" s="7" t="s">
        <v>58</v>
      </c>
      <c r="H26" s="9" t="s">
        <v>47</v>
      </c>
      <c r="I26" s="15" t="s">
        <v>59</v>
      </c>
      <c r="J26" s="15" t="s">
        <v>60</v>
      </c>
      <c r="K26" s="15" t="s">
        <v>61</v>
      </c>
      <c r="L26" s="15" t="s">
        <v>62</v>
      </c>
    </row>
  </sheetData>
  <mergeCells count="11">
    <mergeCell ref="I14:K14"/>
    <mergeCell ref="A14:A15"/>
    <mergeCell ref="B14:B15"/>
    <mergeCell ref="C14:C15"/>
    <mergeCell ref="D14:D15"/>
    <mergeCell ref="E1:E2"/>
    <mergeCell ref="E14:E15"/>
    <mergeCell ref="F1:F2"/>
    <mergeCell ref="F14:F15"/>
    <mergeCell ref="H14:H15"/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zoomScale="81" zoomScaleNormal="81" workbookViewId="0">
      <selection activeCell="C24" sqref="C24"/>
    </sheetView>
  </sheetViews>
  <sheetFormatPr defaultColWidth="9" defaultRowHeight="14"/>
  <cols>
    <col min="1" max="3" width="20.3125" customWidth="1"/>
    <col min="10" max="10" width="23.9453125" customWidth="1"/>
    <col min="11" max="11" width="24.429687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5</v>
      </c>
      <c r="E1" s="2"/>
      <c r="F1" s="2" t="s">
        <v>6</v>
      </c>
      <c r="G1" s="2"/>
      <c r="H1" s="2" t="s">
        <v>7</v>
      </c>
      <c r="I1" s="2"/>
      <c r="J1" s="2" t="s">
        <v>8</v>
      </c>
      <c r="K1" s="2" t="s">
        <v>9</v>
      </c>
    </row>
    <row r="2" ht="15.2" spans="1:11">
      <c r="A2" s="1"/>
      <c r="B2" s="1"/>
      <c r="C2" s="1"/>
      <c r="D2" s="3" t="s">
        <v>14</v>
      </c>
      <c r="E2" s="7" t="s">
        <v>9</v>
      </c>
      <c r="F2" s="8" t="s">
        <v>14</v>
      </c>
      <c r="G2" s="9" t="s">
        <v>9</v>
      </c>
      <c r="H2" s="3" t="s">
        <v>14</v>
      </c>
      <c r="I2" s="7" t="s">
        <v>9</v>
      </c>
      <c r="J2" s="2"/>
      <c r="K2" s="2"/>
    </row>
    <row r="3" spans="1:11">
      <c r="A3" t="s">
        <v>15</v>
      </c>
      <c r="B3" t="s">
        <v>16</v>
      </c>
      <c r="C3" t="s">
        <v>17</v>
      </c>
      <c r="D3" s="4">
        <v>438.167</v>
      </c>
      <c r="E3" s="4">
        <v>21.365</v>
      </c>
      <c r="F3" s="4">
        <v>327.229</v>
      </c>
      <c r="G3" s="4">
        <v>18.653</v>
      </c>
      <c r="H3" s="4">
        <v>391.139</v>
      </c>
      <c r="I3" s="4">
        <v>41.965</v>
      </c>
      <c r="J3" s="4">
        <f t="shared" ref="J3:J12" si="0">AVERAGE(D3,F3,H3)</f>
        <v>385.511666666667</v>
      </c>
      <c r="K3" s="4">
        <f t="shared" ref="K3:K12" si="1">AVERAGE(E3,G3,I3)</f>
        <v>27.3276666666667</v>
      </c>
    </row>
    <row r="4" spans="1:11">
      <c r="A4" t="s">
        <v>18</v>
      </c>
      <c r="B4" t="s">
        <v>19</v>
      </c>
      <c r="C4" t="s">
        <v>20</v>
      </c>
      <c r="D4" s="4">
        <v>311.034</v>
      </c>
      <c r="E4" s="4">
        <v>22.236</v>
      </c>
      <c r="F4" s="4">
        <v>310.497</v>
      </c>
      <c r="G4" s="4">
        <v>40.674</v>
      </c>
      <c r="H4" s="4">
        <v>310.192</v>
      </c>
      <c r="I4" s="4">
        <v>38.612</v>
      </c>
      <c r="J4" s="4">
        <f t="shared" si="0"/>
        <v>310.574333333333</v>
      </c>
      <c r="K4" s="4">
        <f t="shared" si="1"/>
        <v>33.8406666666667</v>
      </c>
    </row>
    <row r="5" spans="1:11">
      <c r="A5" t="s">
        <v>21</v>
      </c>
      <c r="B5" t="s">
        <v>22</v>
      </c>
      <c r="C5" t="s">
        <v>23</v>
      </c>
      <c r="D5" s="4">
        <v>307.475</v>
      </c>
      <c r="E5" s="4">
        <v>33.263</v>
      </c>
      <c r="F5" s="4">
        <v>295.55</v>
      </c>
      <c r="G5" s="4">
        <v>21.281</v>
      </c>
      <c r="H5" s="4">
        <v>393.988</v>
      </c>
      <c r="I5" s="4">
        <v>67.375</v>
      </c>
      <c r="J5" s="4">
        <f t="shared" si="0"/>
        <v>332.337666666667</v>
      </c>
      <c r="K5" s="4">
        <f t="shared" si="1"/>
        <v>40.6396666666667</v>
      </c>
    </row>
    <row r="6" spans="1:11">
      <c r="A6" t="s">
        <v>24</v>
      </c>
      <c r="B6" t="s">
        <v>25</v>
      </c>
      <c r="C6" t="s">
        <v>17</v>
      </c>
      <c r="D6" s="4">
        <v>429.757</v>
      </c>
      <c r="E6" s="4">
        <v>38.356</v>
      </c>
      <c r="F6" s="4">
        <v>455.582</v>
      </c>
      <c r="G6" s="4">
        <v>30.33</v>
      </c>
      <c r="H6" s="4">
        <v>432.445</v>
      </c>
      <c r="I6" s="4">
        <v>18.958</v>
      </c>
      <c r="J6" s="4">
        <f t="shared" si="0"/>
        <v>439.261333333333</v>
      </c>
      <c r="K6" s="4">
        <f t="shared" si="1"/>
        <v>29.2146666666667</v>
      </c>
    </row>
    <row r="7" spans="1:11">
      <c r="A7" t="s">
        <v>26</v>
      </c>
      <c r="B7" t="s">
        <v>27</v>
      </c>
      <c r="C7" t="s">
        <v>28</v>
      </c>
      <c r="D7" s="4">
        <v>150.804</v>
      </c>
      <c r="E7" s="4">
        <v>2.847</v>
      </c>
      <c r="F7" s="4">
        <v>258.861</v>
      </c>
      <c r="G7" s="4">
        <v>20.339</v>
      </c>
      <c r="H7" s="4">
        <v>226.578</v>
      </c>
      <c r="I7" s="4">
        <v>31.055</v>
      </c>
      <c r="J7" s="4">
        <f t="shared" si="0"/>
        <v>212.081</v>
      </c>
      <c r="K7" s="4">
        <f t="shared" si="1"/>
        <v>18.0803333333333</v>
      </c>
    </row>
    <row r="8" spans="1:11">
      <c r="A8" t="s">
        <v>29</v>
      </c>
      <c r="B8" t="s">
        <v>30</v>
      </c>
      <c r="C8" t="s">
        <v>31</v>
      </c>
      <c r="D8" s="4">
        <v>334.949</v>
      </c>
      <c r="E8" s="4">
        <v>53.073</v>
      </c>
      <c r="F8" s="4">
        <v>307.683</v>
      </c>
      <c r="G8" s="4">
        <v>24.375</v>
      </c>
      <c r="H8" s="4">
        <v>331.87</v>
      </c>
      <c r="I8" s="4">
        <v>67.285</v>
      </c>
      <c r="J8" s="4">
        <f t="shared" si="0"/>
        <v>324.834</v>
      </c>
      <c r="K8" s="4">
        <f t="shared" si="1"/>
        <v>48.2443333333333</v>
      </c>
    </row>
    <row r="9" spans="1:11">
      <c r="A9" t="s">
        <v>32</v>
      </c>
      <c r="B9" t="s">
        <v>33</v>
      </c>
      <c r="C9" t="s">
        <v>23</v>
      </c>
      <c r="D9" s="4">
        <v>310.019</v>
      </c>
      <c r="E9" s="4">
        <v>24.753</v>
      </c>
      <c r="F9" s="4">
        <v>311.676</v>
      </c>
      <c r="G9" s="4">
        <v>36.15</v>
      </c>
      <c r="H9" s="4">
        <v>294.7</v>
      </c>
      <c r="I9" s="4">
        <v>24.164</v>
      </c>
      <c r="J9" s="4">
        <f t="shared" si="0"/>
        <v>305.465</v>
      </c>
      <c r="K9" s="4">
        <f t="shared" si="1"/>
        <v>28.3556666666667</v>
      </c>
    </row>
    <row r="10" spans="1:11">
      <c r="A10" t="s">
        <v>34</v>
      </c>
      <c r="B10" t="s">
        <v>35</v>
      </c>
      <c r="C10" t="s">
        <v>17</v>
      </c>
      <c r="D10" s="4">
        <v>444.473</v>
      </c>
      <c r="E10" s="4">
        <v>149.021</v>
      </c>
      <c r="F10" s="4">
        <v>404.322</v>
      </c>
      <c r="G10" s="4">
        <v>58.171</v>
      </c>
      <c r="H10" s="4">
        <v>437.885</v>
      </c>
      <c r="I10" s="4">
        <v>116.67</v>
      </c>
      <c r="J10" s="4">
        <f t="shared" si="0"/>
        <v>428.893333333333</v>
      </c>
      <c r="K10" s="4">
        <f t="shared" si="1"/>
        <v>107.954</v>
      </c>
    </row>
    <row r="11" spans="1:11">
      <c r="A11" t="s">
        <v>36</v>
      </c>
      <c r="B11" t="s">
        <v>37</v>
      </c>
      <c r="C11" t="s">
        <v>17</v>
      </c>
      <c r="D11" s="4">
        <v>472.56</v>
      </c>
      <c r="E11" s="4">
        <v>43.804</v>
      </c>
      <c r="F11" s="4">
        <v>435.677</v>
      </c>
      <c r="G11" s="4">
        <v>59.38</v>
      </c>
      <c r="H11" s="4">
        <v>426.439</v>
      </c>
      <c r="I11" s="4">
        <v>61.804</v>
      </c>
      <c r="J11" s="4">
        <f t="shared" si="0"/>
        <v>444.892</v>
      </c>
      <c r="K11" s="4">
        <f t="shared" si="1"/>
        <v>54.996</v>
      </c>
    </row>
    <row r="12" spans="1:11">
      <c r="A12" t="s">
        <v>38</v>
      </c>
      <c r="B12" t="s">
        <v>39</v>
      </c>
      <c r="C12" t="s">
        <v>40</v>
      </c>
      <c r="D12" s="4">
        <v>584.951</v>
      </c>
      <c r="E12" s="4">
        <v>56.954</v>
      </c>
      <c r="F12" s="4">
        <v>449.303</v>
      </c>
      <c r="G12" s="4">
        <v>36.357</v>
      </c>
      <c r="H12" s="4">
        <v>539.338</v>
      </c>
      <c r="I12" s="4">
        <v>62.864</v>
      </c>
      <c r="J12" s="4">
        <f t="shared" si="0"/>
        <v>524.530666666667</v>
      </c>
      <c r="K12" s="4">
        <f t="shared" si="1"/>
        <v>52.0583333333333</v>
      </c>
    </row>
    <row r="13" spans="1:11">
      <c r="A13" s="5" t="s">
        <v>47</v>
      </c>
      <c r="B13" s="5"/>
      <c r="C13" s="5"/>
      <c r="D13" s="6" t="s">
        <v>48</v>
      </c>
      <c r="E13" s="6" t="s">
        <v>49</v>
      </c>
      <c r="F13" s="6" t="s">
        <v>50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55</v>
      </c>
    </row>
    <row r="20" spans="7:8">
      <c r="G20" s="10" t="s">
        <v>1</v>
      </c>
      <c r="H20" s="10" t="s">
        <v>2</v>
      </c>
    </row>
    <row r="21" spans="7:8">
      <c r="G21" s="10"/>
      <c r="H21" s="10"/>
    </row>
    <row r="22" spans="7:8">
      <c r="G22" t="s">
        <v>16</v>
      </c>
      <c r="H22" t="s">
        <v>17</v>
      </c>
    </row>
    <row r="23" spans="7:8">
      <c r="G23" t="s">
        <v>19</v>
      </c>
      <c r="H23" t="s">
        <v>20</v>
      </c>
    </row>
    <row r="24" spans="7:8">
      <c r="G24" t="s">
        <v>22</v>
      </c>
      <c r="H24" t="s">
        <v>23</v>
      </c>
    </row>
    <row r="25" spans="7:8">
      <c r="G25" t="s">
        <v>25</v>
      </c>
      <c r="H25" t="s">
        <v>17</v>
      </c>
    </row>
    <row r="26" spans="7:8">
      <c r="G26" t="s">
        <v>27</v>
      </c>
      <c r="H26" t="s">
        <v>28</v>
      </c>
    </row>
    <row r="27" spans="7:8">
      <c r="G27" t="s">
        <v>30</v>
      </c>
      <c r="H27" t="s">
        <v>31</v>
      </c>
    </row>
    <row r="28" spans="7:8">
      <c r="G28" t="s">
        <v>33</v>
      </c>
      <c r="H28" t="s">
        <v>23</v>
      </c>
    </row>
    <row r="29" spans="7:8">
      <c r="G29" t="s">
        <v>35</v>
      </c>
      <c r="H29" t="s">
        <v>17</v>
      </c>
    </row>
    <row r="30" spans="7:8">
      <c r="G30" t="s">
        <v>37</v>
      </c>
      <c r="H30" t="s">
        <v>17</v>
      </c>
    </row>
    <row r="31" spans="7:8">
      <c r="G31" t="s">
        <v>39</v>
      </c>
      <c r="H31" t="s">
        <v>40</v>
      </c>
    </row>
  </sheetData>
  <mergeCells count="10">
    <mergeCell ref="D1:E1"/>
    <mergeCell ref="F1:G1"/>
    <mergeCell ref="H1:I1"/>
    <mergeCell ref="A1:A2"/>
    <mergeCell ref="B1:B2"/>
    <mergeCell ref="C1:C2"/>
    <mergeCell ref="G20:G21"/>
    <mergeCell ref="H20:H21"/>
    <mergeCell ref="J1:J2"/>
    <mergeCell ref="K1: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yuhandan</dc:creator>
  <dcterms:created xsi:type="dcterms:W3CDTF">2021-08-24T04:57:00Z</dcterms:created>
  <dcterms:modified xsi:type="dcterms:W3CDTF">2021-09-10T22:04:41Z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1033-3.6.1.5768</vt:lpwstr>
  </property>
</Properties>
</file>