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10221c7900d82940/바탕 화면/"/>
    </mc:Choice>
  </mc:AlternateContent>
  <xr:revisionPtr revIDLastSave="2301" documentId="8_{37C2C92F-B827-40A3-BE1D-76D2776FB1A8}" xr6:coauthVersionLast="47" xr6:coauthVersionMax="47" xr10:uidLastSave="{A3EC34B4-2EAF-4B96-A7E0-885D25F5A644}"/>
  <bookViews>
    <workbookView xWindow="-103" yWindow="-103" windowWidth="24892" windowHeight="14914" activeTab="3" xr2:uid="{F2A834DD-049A-4649-AD01-0817A41BBF23}"/>
  </bookViews>
  <sheets>
    <sheet name="KPI" sheetId="1" r:id="rId1"/>
    <sheet name="Sheet1" sheetId="8" r:id="rId2"/>
    <sheet name="Analysis" sheetId="5" r:id="rId3"/>
    <sheet name="Dashboard" sheetId="3" r:id="rId4"/>
    <sheet name="Detailed Dashboard" sheetId="7" r:id="rId5"/>
  </sheets>
  <definedNames>
    <definedName name="_xlnm._FilterDatabase" localSheetId="1" hidden="1">Sheet1!$A$11:$D$11</definedName>
    <definedName name="Slicer_arrival_date_year1">#N/A</definedName>
    <definedName name="Slicer_country">#N/A</definedName>
  </definedNames>
  <calcPr calcId="191029"/>
  <pivotCaches>
    <pivotCache cacheId="480" r:id="rId6"/>
    <pivotCache cacheId="481" r:id="rId7"/>
    <pivotCache cacheId="482" r:id="rId8"/>
    <pivotCache cacheId="483" r:id="rId9"/>
    <pivotCache cacheId="484" r:id="rId10"/>
    <pivotCache cacheId="485" r:id="rId11"/>
    <pivotCache cacheId="486" r:id="rId12"/>
    <pivotCache cacheId="487" r:id="rId13"/>
    <pivotCache cacheId="488" r:id="rId14"/>
    <pivotCache cacheId="489" r:id="rId15"/>
    <pivotCache cacheId="490" r:id="rId16"/>
    <pivotCache cacheId="491" r:id="rId17"/>
    <pivotCache cacheId="492" r:id="rId18"/>
    <pivotCache cacheId="494" r:id="rId19"/>
    <pivotCache cacheId="495" r:id="rId20"/>
    <pivotCache cacheId="496" r:id="rId21"/>
    <pivotCache cacheId="497" r:id="rId22"/>
    <pivotCache cacheId="498" r:id="rId23"/>
    <pivotCache cacheId="499" r:id="rId24"/>
    <pivotCache cacheId="500" r:id="rId25"/>
    <pivotCache cacheId="501" r:id="rId26"/>
    <pivotCache cacheId="502" r:id="rId27"/>
    <pivotCache cacheId="542" r:id="rId28"/>
    <pivotCache cacheId="545" r:id="rId29"/>
    <pivotCache cacheId="559" r:id="rId30"/>
    <pivotCache cacheId="619" r:id="rId31"/>
  </pivotCaches>
  <extLst>
    <ext xmlns:x14="http://schemas.microsoft.com/office/spreadsheetml/2009/9/main" uri="{876F7934-8845-4945-9796-88D515C7AA90}">
      <x14:pivotCaches>
        <pivotCache cacheId="305" r:id="rId32"/>
      </x14:pivotCaches>
    </ext>
    <ext xmlns:x14="http://schemas.microsoft.com/office/spreadsheetml/2009/9/main" uri="{BBE1A952-AA13-448e-AADC-164F8A28A991}">
      <x14:slicerCaches>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tel_bookings_fff603d8-e25b-4bc9-92f5-c8f274875bab" name="hotel_bookings" connection="Query - hotel_booking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 i="8" l="1"/>
  <c r="N18" i="8"/>
  <c r="N19" i="8"/>
  <c r="N20" i="8"/>
  <c r="N16" i="8"/>
  <c r="M17" i="8"/>
  <c r="M18" i="8"/>
  <c r="M19" i="8"/>
  <c r="M20" i="8"/>
  <c r="M16" i="8"/>
  <c r="P11" i="8"/>
  <c r="P12" i="8"/>
  <c r="P13" i="8"/>
  <c r="P10" i="8"/>
  <c r="M10" i="8"/>
  <c r="N10" i="8"/>
  <c r="O10" i="8"/>
  <c r="M11" i="8"/>
  <c r="N11" i="8"/>
  <c r="O11" i="8"/>
  <c r="M12" i="8"/>
  <c r="N12" i="8"/>
  <c r="O12" i="8"/>
  <c r="M13" i="8"/>
  <c r="N13" i="8"/>
  <c r="O13" i="8"/>
  <c r="N9" i="8"/>
  <c r="O9" i="8"/>
  <c r="M9" i="8"/>
  <c r="L13" i="8"/>
  <c r="J32" i="8"/>
  <c r="I33" i="8"/>
  <c r="K24" i="8"/>
  <c r="J34" i="8" s="1"/>
  <c r="K25" i="8"/>
  <c r="J35" i="8" s="1"/>
  <c r="K26" i="8"/>
  <c r="J36" i="8" s="1"/>
  <c r="K22" i="8"/>
  <c r="I23" i="8"/>
  <c r="J23" i="8"/>
  <c r="J22" i="8"/>
  <c r="I22" i="8"/>
  <c r="L14" i="8"/>
  <c r="L15" i="8"/>
  <c r="L16" i="8"/>
  <c r="L17" i="8"/>
  <c r="K27" i="8" s="1"/>
  <c r="J37" i="8" s="1"/>
  <c r="L18" i="8"/>
  <c r="K28" i="8" s="1"/>
  <c r="J38" i="8" s="1"/>
  <c r="I13" i="8"/>
  <c r="J13" i="8"/>
  <c r="K23" i="8" s="1"/>
  <c r="J33" i="8" s="1"/>
  <c r="K13" i="8"/>
  <c r="I14" i="8"/>
  <c r="I24" i="8" s="1"/>
  <c r="I34" i="8" s="1"/>
  <c r="J14" i="8"/>
  <c r="J24" i="8" s="1"/>
  <c r="K14" i="8"/>
  <c r="I15" i="8"/>
  <c r="I25" i="8" s="1"/>
  <c r="I35" i="8" s="1"/>
  <c r="J15" i="8"/>
  <c r="J25" i="8" s="1"/>
  <c r="K15" i="8"/>
  <c r="I16" i="8"/>
  <c r="I26" i="8" s="1"/>
  <c r="I36" i="8" s="1"/>
  <c r="J16" i="8"/>
  <c r="J26" i="8" s="1"/>
  <c r="K16" i="8"/>
  <c r="I17" i="8"/>
  <c r="I27" i="8" s="1"/>
  <c r="I37" i="8" s="1"/>
  <c r="J17" i="8"/>
  <c r="J27" i="8" s="1"/>
  <c r="K17" i="8"/>
  <c r="I18" i="8"/>
  <c r="I28" i="8" s="1"/>
  <c r="I38" i="8" s="1"/>
  <c r="J18" i="8"/>
  <c r="J28" i="8" s="1"/>
  <c r="K18" i="8"/>
  <c r="I19" i="8"/>
  <c r="I29" i="8" s="1"/>
  <c r="I39" i="8" s="1"/>
  <c r="J19" i="8"/>
  <c r="L19" i="8" s="1"/>
  <c r="K29" i="8" s="1"/>
  <c r="J39" i="8" s="1"/>
  <c r="K19" i="8"/>
  <c r="I12" i="8"/>
  <c r="D14" i="8"/>
  <c r="D13" i="8"/>
  <c r="D15" i="8"/>
  <c r="D16" i="8"/>
  <c r="D17" i="8"/>
  <c r="D18" i="8"/>
  <c r="D12" i="8"/>
  <c r="G3" i="8" s="1"/>
  <c r="G4" i="8"/>
  <c r="G5" i="8"/>
  <c r="G6" i="8"/>
  <c r="G7" i="8"/>
  <c r="G8" i="8"/>
  <c r="G2" i="8"/>
  <c r="F3" i="8"/>
  <c r="F4" i="8"/>
  <c r="F5" i="8"/>
  <c r="F6" i="8"/>
  <c r="F7" i="8"/>
  <c r="F8" i="8"/>
  <c r="F2" i="8"/>
  <c r="B12" i="8"/>
  <c r="A18" i="8"/>
  <c r="B18" i="8"/>
  <c r="C18" i="8"/>
  <c r="C12" i="8"/>
  <c r="B13" i="8"/>
  <c r="C13" i="8"/>
  <c r="B14" i="8"/>
  <c r="C14" i="8"/>
  <c r="B15" i="8"/>
  <c r="C15" i="8"/>
  <c r="B16" i="8"/>
  <c r="C16" i="8"/>
  <c r="B17" i="8"/>
  <c r="C17" i="8"/>
  <c r="A17" i="8"/>
  <c r="AA3" i="5"/>
  <c r="AB3" i="5"/>
  <c r="AE3" i="5" s="1"/>
  <c r="AC3" i="5"/>
  <c r="AD3" i="5" s="1"/>
  <c r="AA4" i="5"/>
  <c r="AB4" i="5"/>
  <c r="AC4" i="5"/>
  <c r="AD4" i="5" s="1"/>
  <c r="AA5" i="5"/>
  <c r="AB5" i="5"/>
  <c r="AC5" i="5"/>
  <c r="AD5" i="5" s="1"/>
  <c r="AA6" i="5"/>
  <c r="AB6" i="5"/>
  <c r="AC6" i="5"/>
  <c r="AD6" i="5" s="1"/>
  <c r="AA7" i="5"/>
  <c r="AB7" i="5"/>
  <c r="AC7" i="5"/>
  <c r="AD7" i="5" s="1"/>
  <c r="AA8" i="5"/>
  <c r="AB8" i="5"/>
  <c r="AC8" i="5"/>
  <c r="AA9" i="5"/>
  <c r="AB9" i="5"/>
  <c r="AE9" i="5" s="1"/>
  <c r="AC9" i="5"/>
  <c r="AD9" i="5" s="1"/>
  <c r="AA10" i="5"/>
  <c r="AB10" i="5"/>
  <c r="AE10" i="5" s="1"/>
  <c r="AC10" i="5"/>
  <c r="AD10" i="5" s="1"/>
  <c r="AA11" i="5"/>
  <c r="AB11" i="5"/>
  <c r="AE11" i="5" s="1"/>
  <c r="AC11" i="5"/>
  <c r="AD11" i="5" s="1"/>
  <c r="AA12" i="5"/>
  <c r="AB12" i="5"/>
  <c r="AC12" i="5"/>
  <c r="AD12" i="5" s="1"/>
  <c r="AA13" i="5"/>
  <c r="AB13" i="5"/>
  <c r="AC13" i="5"/>
  <c r="AD13" i="5" s="1"/>
  <c r="AA14" i="5"/>
  <c r="AB14" i="5"/>
  <c r="AE14" i="5" s="1"/>
  <c r="AC14" i="5"/>
  <c r="AB2" i="5"/>
  <c r="AC2" i="5"/>
  <c r="L16" i="5"/>
  <c r="M16" i="5"/>
  <c r="L17" i="5"/>
  <c r="M17" i="5"/>
  <c r="L18" i="5"/>
  <c r="M18" i="5"/>
  <c r="L19" i="5"/>
  <c r="M19" i="5"/>
  <c r="L20" i="5"/>
  <c r="M20" i="5"/>
  <c r="L21" i="5"/>
  <c r="M21" i="5"/>
  <c r="L22" i="5"/>
  <c r="M22" i="5"/>
  <c r="M15" i="5"/>
  <c r="L15" i="5"/>
  <c r="N4" i="5"/>
  <c r="N16" i="5" s="1"/>
  <c r="N5" i="5"/>
  <c r="N17" i="5" s="1"/>
  <c r="N6" i="5"/>
  <c r="N18" i="5" s="1"/>
  <c r="N7" i="5"/>
  <c r="N19" i="5" s="1"/>
  <c r="N8" i="5"/>
  <c r="N20" i="5" s="1"/>
  <c r="N9" i="5"/>
  <c r="N21" i="5" s="1"/>
  <c r="N10" i="5"/>
  <c r="N22" i="5" s="1"/>
  <c r="N3" i="5"/>
  <c r="N15" i="5" s="1"/>
  <c r="U11" i="1"/>
  <c r="I3" i="5"/>
  <c r="J3" i="5" s="1"/>
  <c r="I4" i="5"/>
  <c r="J4" i="5" s="1"/>
  <c r="I5" i="5"/>
  <c r="J5" i="5" s="1"/>
  <c r="I6" i="5"/>
  <c r="J6" i="5" s="1"/>
  <c r="I7" i="5"/>
  <c r="J7" i="5" s="1"/>
  <c r="I8" i="5"/>
  <c r="J8" i="5" s="1"/>
  <c r="H3" i="5"/>
  <c r="H4" i="5"/>
  <c r="H5" i="5"/>
  <c r="H6" i="5"/>
  <c r="H7" i="5"/>
  <c r="H8" i="5"/>
  <c r="G4" i="5"/>
  <c r="G5" i="5"/>
  <c r="G6" i="5"/>
  <c r="G7" i="5"/>
  <c r="G8" i="5"/>
  <c r="G3" i="5"/>
  <c r="AG4" i="1"/>
  <c r="AH4" i="1"/>
  <c r="AG5" i="1"/>
  <c r="AH5" i="1"/>
  <c r="AG6" i="1"/>
  <c r="AH6" i="1"/>
  <c r="AH3" i="1"/>
  <c r="AG3" i="1"/>
  <c r="AE12" i="1"/>
  <c r="U12" i="1"/>
  <c r="R18" i="1"/>
  <c r="R16" i="1"/>
  <c r="AE11" i="1"/>
  <c r="U13" i="1"/>
  <c r="R17" i="1"/>
  <c r="AI5" i="1"/>
  <c r="AI6" i="1"/>
  <c r="AI3" i="1"/>
  <c r="AI4" i="1"/>
  <c r="J29" i="8" l="1"/>
  <c r="AE6" i="5"/>
  <c r="AE13" i="5"/>
  <c r="AE5" i="5"/>
  <c r="AE12" i="5"/>
  <c r="AE4" i="5"/>
  <c r="AE8" i="5"/>
  <c r="AE16" i="5" s="1"/>
  <c r="AD14" i="5"/>
  <c r="AE7" i="5"/>
  <c r="AD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DB7EDD-D164-4DB1-BD8F-5B92E74DFFEA}" keepAlive="1" name="Query - Errors in hotel_bookings" description="Connection to the 'Errors in hotel_bookings' query in the workbook." type="5" refreshedVersion="0" background="1">
    <dbPr connection="Provider=Microsoft.Mashup.OleDb.1;Data Source=$Workbook$;Location=&quot;Errors in hotel_bookings&quot;;Extended Properties=&quot;&quot;" command="SELECT * FROM [Errors in hotel_bookings]"/>
  </connection>
  <connection id="2" xr16:uid="{DC90A056-7F1C-4030-8D99-80AC3D01C93E}" name="Query - hotel_bookings" description="Connection to the 'hotel_bookings' query in the workbook." type="100" refreshedVersion="8" minRefreshableVersion="5">
    <extLst>
      <ext xmlns:x15="http://schemas.microsoft.com/office/spreadsheetml/2010/11/main" uri="{DE250136-89BD-433C-8126-D09CA5730AF9}">
        <x15:connection id="56beb1a2-9d03-4e74-ab3d-f7bb54f3024f"/>
      </ext>
    </extLst>
  </connection>
  <connection id="3" xr16:uid="{476E1AE2-B325-42D7-91A5-0E3E37CF6352}" keepAlive="1" name="Query - leadtime" description="Connection to the 'leadtime' query in the workbook." type="5" refreshedVersion="0" background="1" saveData="1">
    <dbPr connection="Provider=Microsoft.Mashup.OleDb.1;Data Source=$Workbook$;Location=leadtime;Extended Properties=&quot;&quot;" command="SELECT * FROM [leadtime]"/>
  </connection>
  <connection id="4" xr16:uid="{A27F5B48-17A7-4A7F-9224-7E12DDDC383B}"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<sst xmlns="http://schemas.openxmlformats.org/spreadsheetml/2006/main" count="232" uniqueCount="102">
  <si>
    <t>Transient</t>
  </si>
  <si>
    <t>Transient-Party</t>
  </si>
  <si>
    <t>Contract</t>
  </si>
  <si>
    <t>Group</t>
  </si>
  <si>
    <t>Sum of is_canceled</t>
  </si>
  <si>
    <t>Count of hotel reservation</t>
  </si>
  <si>
    <t>Row Labels</t>
  </si>
  <si>
    <t>Grand Total</t>
  </si>
  <si>
    <t>measure 1</t>
  </si>
  <si>
    <t>Average of lead_time</t>
  </si>
  <si>
    <t>Average of adr</t>
  </si>
  <si>
    <t>Direct</t>
  </si>
  <si>
    <t>Corporate</t>
  </si>
  <si>
    <t>Online TA</t>
  </si>
  <si>
    <t>TA/TO</t>
  </si>
  <si>
    <t>Offline TA/TO</t>
  </si>
  <si>
    <t>Complementary</t>
  </si>
  <si>
    <t>Groups</t>
  </si>
  <si>
    <t>GDS</t>
  </si>
  <si>
    <t>Aviation</t>
  </si>
  <si>
    <t>Count of market_segment</t>
  </si>
  <si>
    <t>Count of distribution_channel</t>
  </si>
  <si>
    <t>Average of lenth of stay</t>
  </si>
  <si>
    <t>`</t>
    <phoneticPr fontId="1" type="noConversion"/>
  </si>
  <si>
    <t>BEL</t>
  </si>
  <si>
    <t>BRA</t>
  </si>
  <si>
    <t>DEU</t>
  </si>
  <si>
    <t>ESP</t>
  </si>
  <si>
    <t>FRA</t>
  </si>
  <si>
    <t>GBR</t>
  </si>
  <si>
    <t>ITA</t>
  </si>
  <si>
    <t>NLD</t>
  </si>
  <si>
    <t>PRT</t>
  </si>
  <si>
    <t>USA</t>
  </si>
  <si>
    <t>Count of country</t>
  </si>
  <si>
    <t>Country</t>
  </si>
  <si>
    <t>X</t>
  </si>
  <si>
    <t>Y</t>
  </si>
  <si>
    <t>Count</t>
  </si>
  <si>
    <t>Lat</t>
  </si>
  <si>
    <t>Lon</t>
  </si>
  <si>
    <t>Count of customer_type</t>
  </si>
  <si>
    <t>91-000</t>
  </si>
  <si>
    <t>Count of leadtime by week</t>
  </si>
  <si>
    <t>61~90</t>
  </si>
  <si>
    <t>15~30</t>
  </si>
  <si>
    <t>31~60</t>
  </si>
  <si>
    <t>91~000</t>
  </si>
  <si>
    <t>8~14</t>
  </si>
  <si>
    <t>Count of Week by canceled lead time</t>
  </si>
  <si>
    <t>Leadtime</t>
    <phoneticPr fontId="1" type="noConversion"/>
  </si>
  <si>
    <t>Canceled leadtime</t>
    <phoneticPr fontId="1" type="noConversion"/>
  </si>
  <si>
    <t>%</t>
    <phoneticPr fontId="1" type="noConversion"/>
  </si>
  <si>
    <t>Undefined</t>
  </si>
  <si>
    <t>City Hotel</t>
  </si>
  <si>
    <t>1</t>
  </si>
  <si>
    <t>2</t>
  </si>
  <si>
    <t>5</t>
  </si>
  <si>
    <t>4</t>
  </si>
  <si>
    <t>6</t>
  </si>
  <si>
    <t>8</t>
  </si>
  <si>
    <t>11</t>
  </si>
  <si>
    <t>10</t>
  </si>
  <si>
    <t>3</t>
  </si>
  <si>
    <t>Count of hotel</t>
  </si>
  <si>
    <t>12</t>
  </si>
  <si>
    <t>7</t>
  </si>
  <si>
    <t>9</t>
  </si>
  <si>
    <t>April</t>
  </si>
  <si>
    <t>August</t>
  </si>
  <si>
    <t>December</t>
  </si>
  <si>
    <t>February</t>
  </si>
  <si>
    <t>January</t>
  </si>
  <si>
    <t>July</t>
  </si>
  <si>
    <t>June</t>
  </si>
  <si>
    <t>March</t>
  </si>
  <si>
    <t>May</t>
  </si>
  <si>
    <t>November</t>
  </si>
  <si>
    <t>October</t>
  </si>
  <si>
    <t>September</t>
  </si>
  <si>
    <t>Actual Reservation</t>
    <phoneticPr fontId="1" type="noConversion"/>
  </si>
  <si>
    <t>Month</t>
    <phoneticPr fontId="1" type="noConversion"/>
  </si>
  <si>
    <t>Cancellation Ratio</t>
    <phoneticPr fontId="1" type="noConversion"/>
  </si>
  <si>
    <t>Average Cancellation Rate</t>
    <phoneticPr fontId="1" type="noConversion"/>
  </si>
  <si>
    <t>Period</t>
    <phoneticPr fontId="1" type="noConversion"/>
  </si>
  <si>
    <t>1. 0~7</t>
  </si>
  <si>
    <t>2. 8~14</t>
  </si>
  <si>
    <t>3. 15~30</t>
  </si>
  <si>
    <t>4. 31~60</t>
  </si>
  <si>
    <t>5. 61~90</t>
  </si>
  <si>
    <t>Time</t>
    <phoneticPr fontId="1" type="noConversion"/>
  </si>
  <si>
    <t>8~14</t>
    <phoneticPr fontId="1" type="noConversion"/>
  </si>
  <si>
    <t>0~7</t>
    <phoneticPr fontId="1" type="noConversion"/>
  </si>
  <si>
    <t>15~30</t>
    <phoneticPr fontId="1" type="noConversion"/>
  </si>
  <si>
    <t>31~60</t>
    <phoneticPr fontId="1" type="noConversion"/>
  </si>
  <si>
    <t>61~90</t>
    <phoneticPr fontId="1" type="noConversion"/>
  </si>
  <si>
    <t>Total Booking</t>
    <phoneticPr fontId="1" type="noConversion"/>
  </si>
  <si>
    <t>Canceled</t>
    <phoneticPr fontId="1" type="noConversion"/>
  </si>
  <si>
    <t>Ratio</t>
    <phoneticPr fontId="1" type="noConversion"/>
  </si>
  <si>
    <t>Cancellation Ratio by segment</t>
    <phoneticPr fontId="1" type="noConversion"/>
  </si>
  <si>
    <t>Segment</t>
    <phoneticPr fontId="1" type="noConversion"/>
  </si>
  <si>
    <t xml:space="preserve">Canceled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</si>
</sst>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_ "/>
    <numFmt numFmtId="177" formatCode="_(&quot;$&quot;* #,##0_);_(&quot;$&quot;* \(#,##0\);_(&quot;$&quot;* &quot;-&quot;??_);_(@_)"/>
    <numFmt numFmtId="178" formatCode="0.0%"/>
    <numFmt numFmtId="180" formatCode="0_);[Red]\(0\)"/>
  </numFmts>
  <fonts count="4"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b/>
      <sz val="11"/>
      <color theme="1"/>
      <name val="맑은 고딕"/>
      <family val="3"/>
      <charset val="129"/>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25">
    <xf numFmtId="0" fontId="0" fillId="0" borderId="0" xfId="0">
      <alignment vertical="center"/>
    </xf>
    <xf numFmtId="0" fontId="0" fillId="0" borderId="0" xfId="0" pivotButton="1">
      <alignment vertical="center"/>
    </xf>
    <xf numFmtId="0" fontId="0" fillId="0" borderId="0" xfId="0" applyAlignment="1">
      <alignment horizontal="left" vertical="center"/>
    </xf>
    <xf numFmtId="9" fontId="0" fillId="0" borderId="0" xfId="0" applyNumberFormat="1">
      <alignment vertical="center"/>
    </xf>
    <xf numFmtId="1" fontId="0" fillId="0" borderId="0" xfId="0" applyNumberFormat="1">
      <alignment vertical="center"/>
    </xf>
    <xf numFmtId="176" fontId="0" fillId="0" borderId="0" xfId="0" applyNumberFormat="1">
      <alignment vertical="center"/>
    </xf>
    <xf numFmtId="177" fontId="0" fillId="0" borderId="0" xfId="0" applyNumberFormat="1">
      <alignment vertical="center"/>
    </xf>
    <xf numFmtId="9" fontId="0" fillId="0" borderId="0" xfId="1" applyFont="1">
      <alignment vertical="center"/>
    </xf>
    <xf numFmtId="0" fontId="0" fillId="2" borderId="0" xfId="0" applyFill="1">
      <alignment vertical="center"/>
    </xf>
    <xf numFmtId="0" fontId="3" fillId="0" borderId="0" xfId="0" applyFont="1" applyAlignment="1">
      <alignment horizontal="center" vertical="center" wrapText="1"/>
    </xf>
    <xf numFmtId="0" fontId="0" fillId="0" borderId="0" xfId="0" applyAlignment="1">
      <alignment vertical="center" wrapText="1"/>
    </xf>
    <xf numFmtId="176" fontId="0" fillId="0" borderId="0" xfId="0" applyNumberFormat="1" applyAlignment="1">
      <alignment horizontal="left" vertical="center"/>
    </xf>
    <xf numFmtId="178" fontId="0" fillId="0" borderId="0" xfId="1" applyNumberFormat="1" applyFont="1">
      <alignment vertical="center"/>
    </xf>
    <xf numFmtId="2" fontId="0" fillId="0" borderId="0" xfId="0" applyNumberForma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0" xfId="0" applyNumberFormat="1">
      <alignment vertical="center"/>
    </xf>
    <xf numFmtId="180" fontId="0" fillId="0" borderId="0" xfId="0" applyNumberFormat="1">
      <alignment vertical="center"/>
    </xf>
  </cellXfs>
  <cellStyles count="2">
    <cellStyle name="Normal" xfId="0" builtinId="0"/>
    <cellStyle name="Percent" xfId="1" builtinId="5"/>
  </cellStyles>
  <dxfs count="18">
    <dxf>
      <numFmt numFmtId="1" formatCode="0"/>
    </dxf>
    <dxf>
      <numFmt numFmtId="1" formatCode="0"/>
    </dxf>
    <dxf>
      <numFmt numFmtId="1" formatCode="0"/>
    </dxf>
    <dxf>
      <font>
        <b val="0"/>
        <i val="0"/>
        <strike val="0"/>
        <condense val="0"/>
        <extend val="0"/>
        <outline val="0"/>
        <shadow val="0"/>
        <u val="none"/>
        <vertAlign val="baseline"/>
        <sz val="11"/>
        <color theme="1"/>
        <name val="맑은 고딕"/>
        <family val="2"/>
        <charset val="129"/>
        <scheme val="minor"/>
      </font>
      <numFmt numFmtId="178" formatCode="0.0%"/>
    </dxf>
    <dxf>
      <font>
        <b val="0"/>
        <i val="0"/>
        <strike val="0"/>
        <condense val="0"/>
        <extend val="0"/>
        <outline val="0"/>
        <shadow val="0"/>
        <u val="none"/>
        <vertAlign val="baseline"/>
        <sz val="11"/>
        <color theme="1"/>
        <name val="맑은 고딕"/>
        <family val="2"/>
        <charset val="129"/>
        <scheme val="minor"/>
      </font>
      <numFmt numFmtId="178" formatCode="0.0%"/>
    </dxf>
    <dxf>
      <numFmt numFmtId="176" formatCode="#,##0_ "/>
    </dxf>
    <dxf>
      <numFmt numFmtId="1" formatCode="0"/>
    </dxf>
    <dxf>
      <numFmt numFmtId="1" formatCode="0"/>
    </dxf>
    <dxf>
      <numFmt numFmtId="1" formatCode="0"/>
    </dxf>
    <dxf>
      <numFmt numFmtId="1" formatCode="0"/>
    </dxf>
    <dxf>
      <numFmt numFmtId="1" formatCode="0"/>
    </dxf>
    <dxf>
      <numFmt numFmtId="176" formatCode="#,##0_ "/>
    </dxf>
    <dxf>
      <numFmt numFmtId="176" formatCode="#,##0_ "/>
    </dxf>
    <dxf>
      <numFmt numFmtId="177" formatCode="_(&quot;$&quot;* #,##0_);_(&quot;$&quot;* \(#,##0\);_(&quot;$&quot;* &quot;-&quot;??_);_(@_)"/>
    </dxf>
    <dxf>
      <numFmt numFmtId="13" formatCode="0%"/>
    </dxf>
    <dxf>
      <numFmt numFmtId="1" formatCode="0"/>
    </dxf>
    <dxf>
      <numFmt numFmtId="176" formatCode="#,##0_ "/>
    </dxf>
    <dxf>
      <font>
        <sz val="12"/>
      </font>
      <fill>
        <patternFill>
          <bgColor rgb="FFF5F5F5"/>
        </patternFill>
      </fill>
    </dxf>
  </dxfs>
  <tableStyles count="1" defaultTableStyle="TableStyleMedium2" defaultPivotStyle="PivotStyleLight16">
    <tableStyle name="Slicer Style 1" pivot="0" table="0" count="3" xr9:uid="{7C152B91-D502-4E57-94C7-7DE82399CC06}">
      <tableStyleElement type="wholeTable" dxfId="17"/>
    </tableStyle>
  </tableStyles>
  <colors>
    <mruColors>
      <color rgb="FFF1FDF4"/>
      <color rgb="FFFBFBFB"/>
      <color rgb="FFF9F9F9"/>
      <color rgb="FFF5F5F5"/>
      <color rgb="FFF2F2F2"/>
      <color rgb="FFFAF8FA"/>
      <color rgb="FFF0EFF1"/>
      <color rgb="FFE6E6E6"/>
      <color rgb="FF1E1E1E"/>
    </mruColors>
  </colors>
  <extLst>
    <ext xmlns:x14="http://schemas.microsoft.com/office/spreadsheetml/2009/9/main" uri="{46F421CA-312F-682f-3DD2-61675219B42D}">
      <x14:dxfs count="2">
        <dxf>
          <font>
            <sz val="12"/>
            <color theme="0"/>
          </font>
          <fill>
            <patternFill>
              <bgColor theme="9" tint="-0.499984740745262"/>
            </patternFill>
          </fill>
        </dxf>
        <dxf>
          <font>
            <sz val="12"/>
            <color theme="1"/>
          </font>
          <fill>
            <patternFill>
              <bgColor rgb="FFF2F2F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1.xml"/><Relationship Id="rId21" Type="http://schemas.openxmlformats.org/officeDocument/2006/relationships/pivotCacheDefinition" Target="pivotCache/pivotCacheDefinition16.xml"/><Relationship Id="rId42" Type="http://schemas.openxmlformats.org/officeDocument/2006/relationships/customXml" Target="../customXml/item1.xml"/><Relationship Id="rId47" Type="http://schemas.openxmlformats.org/officeDocument/2006/relationships/customXml" Target="../customXml/item6.xml"/><Relationship Id="rId63" Type="http://schemas.openxmlformats.org/officeDocument/2006/relationships/customXml" Target="../customXml/item22.xml"/><Relationship Id="rId68" Type="http://schemas.openxmlformats.org/officeDocument/2006/relationships/customXml" Target="../customXml/item27.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pivotCacheDefinition" Target="pivotCache/pivotCacheDefinition24.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pivotCacheDefinition" Target="pivotCache/pivotCacheDefinition27.xml"/><Relationship Id="rId37" Type="http://schemas.openxmlformats.org/officeDocument/2006/relationships/styles" Target="styles.xml"/><Relationship Id="rId40" Type="http://schemas.microsoft.com/office/2017/10/relationships/person" Target="persons/person.xml"/><Relationship Id="rId45" Type="http://schemas.openxmlformats.org/officeDocument/2006/relationships/customXml" Target="../customXml/item4.xml"/><Relationship Id="rId53" Type="http://schemas.openxmlformats.org/officeDocument/2006/relationships/customXml" Target="../customXml/item12.xml"/><Relationship Id="rId58" Type="http://schemas.openxmlformats.org/officeDocument/2006/relationships/customXml" Target="../customXml/item17.xml"/><Relationship Id="rId66"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0.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pivotCacheDefinition" Target="pivotCache/pivotCacheDefinition22.xml"/><Relationship Id="rId30" Type="http://schemas.openxmlformats.org/officeDocument/2006/relationships/pivotCacheDefinition" Target="pivotCache/pivotCacheDefinition25.xml"/><Relationship Id="rId35" Type="http://schemas.openxmlformats.org/officeDocument/2006/relationships/theme" Target="theme/theme1.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69"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10.xml"/><Relationship Id="rId72"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microsoft.com/office/2007/relationships/slicerCache" Target="slicerCaches/slicerCache1.xml"/><Relationship Id="rId38" Type="http://schemas.openxmlformats.org/officeDocument/2006/relationships/sharedStrings" Target="sharedString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pivotCacheDefinition" Target="pivotCache/pivotCacheDefinition15.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pivotCacheDefinition" Target="pivotCache/pivotCacheDefinition23.xml"/><Relationship Id="rId36" Type="http://schemas.openxmlformats.org/officeDocument/2006/relationships/connections" Target="connections.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5.xml"/><Relationship Id="rId31" Type="http://schemas.openxmlformats.org/officeDocument/2006/relationships/pivotCacheDefinition" Target="pivotCache/pivotCacheDefinition26.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73"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powerPivotData" Target="model/item.data"/><Relationship Id="rId34" Type="http://schemas.microsoft.com/office/2007/relationships/slicerCache" Target="slicerCaches/slicerCache2.xml"/><Relationship Id="rId50" Type="http://schemas.openxmlformats.org/officeDocument/2006/relationships/customXml" Target="../customXml/item9.xml"/><Relationship Id="rId55" Type="http://schemas.openxmlformats.org/officeDocument/2006/relationships/customXml" Target="../customXml/item14.xml"/><Relationship Id="rId7" Type="http://schemas.openxmlformats.org/officeDocument/2006/relationships/pivotCacheDefinition" Target="pivotCache/pivotCacheDefinition2.xml"/><Relationship Id="rId71" Type="http://schemas.openxmlformats.org/officeDocument/2006/relationships/customXml" Target="../customXml/item3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[city_hotel_analysis.xlsx]KPI!PivotTable8</c:name>
    <c:fmtId val="4"/>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s>
    <c:plotArea>
      <c:layout>
        <c:manualLayout>
          <c:layoutTarget val="inner"/>
          <c:xMode val="edge"/>
          <c:yMode val="edge"/>
          <c:x val="4.502996500437445E-2"/>
          <c:y val="3.8092191100824332E-2"/>
          <c:w val="0.92441447944006994"/>
          <c:h val="0.48523952589719116"/>
        </c:manualLayout>
      </c:layout>
      <c:barChart>
        <c:barDir val="col"/>
        <c:grouping val="clustered"/>
        <c:varyColors val="0"/>
        <c:ser>
          <c:idx val="0"/>
          <c:order val="0"/>
          <c:tx>
            <c:strRef>
              <c:f>KPI!$R$3</c:f>
              <c:strCache>
                <c:ptCount val="1"/>
                <c:pt idx="0">
                  <c:v>Total</c:v>
                </c:pt>
              </c:strCache>
            </c:strRef>
          </c:tx>
          <c:spPr>
            <a:solidFill>
              <a:schemeClr val="accent6">
                <a:lumMod val="50000"/>
              </a:schemeClr>
            </a:solidFill>
            <a:ln>
              <a:noFill/>
            </a:ln>
            <a:effectLst/>
          </c:spPr>
          <c:invertIfNegative val="0"/>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0-9056-4720-A5B2-8BC0084FFD1F}"/>
              </c:ext>
            </c:extLst>
          </c:dPt>
          <c:cat>
            <c:strRef>
              <c:f>KPI!$Q$4:$Q$11</c:f>
              <c:strCache>
                <c:ptCount val="7"/>
                <c:pt idx="0">
                  <c:v>Aviation</c:v>
                </c:pt>
                <c:pt idx="1">
                  <c:v>Complementary</c:v>
                </c:pt>
                <c:pt idx="2">
                  <c:v>Corporate</c:v>
                </c:pt>
                <c:pt idx="3">
                  <c:v>Direct</c:v>
                </c:pt>
                <c:pt idx="4">
                  <c:v>Groups</c:v>
                </c:pt>
                <c:pt idx="5">
                  <c:v>Offline TA/TO</c:v>
                </c:pt>
                <c:pt idx="6">
                  <c:v>Online TA</c:v>
                </c:pt>
              </c:strCache>
            </c:strRef>
          </c:cat>
          <c:val>
            <c:numRef>
              <c:f>KPI!$R$4:$R$11</c:f>
              <c:numCache>
                <c:formatCode>General</c:formatCode>
                <c:ptCount val="7"/>
                <c:pt idx="0">
                  <c:v>237</c:v>
                </c:pt>
                <c:pt idx="1">
                  <c:v>542</c:v>
                </c:pt>
                <c:pt idx="2">
                  <c:v>2986</c:v>
                </c:pt>
                <c:pt idx="3">
                  <c:v>6093</c:v>
                </c:pt>
                <c:pt idx="4">
                  <c:v>13975</c:v>
                </c:pt>
                <c:pt idx="5">
                  <c:v>16747</c:v>
                </c:pt>
                <c:pt idx="6">
                  <c:v>38748</c:v>
                </c:pt>
              </c:numCache>
            </c:numRef>
          </c:val>
          <c:extLst>
            <c:ext xmlns:c16="http://schemas.microsoft.com/office/drawing/2014/chart" uri="{C3380CC4-5D6E-409C-BE32-E72D297353CC}">
              <c16:uniqueId val="{00000000-2054-470E-B696-3E1E519F4B3C}"/>
            </c:ext>
          </c:extLst>
        </c:ser>
        <c:dLbls>
          <c:showLegendKey val="0"/>
          <c:showVal val="0"/>
          <c:showCatName val="0"/>
          <c:showSerName val="0"/>
          <c:showPercent val="0"/>
          <c:showBubbleSize val="0"/>
        </c:dLbls>
        <c:gapWidth val="74"/>
        <c:overlap val="3"/>
        <c:axId val="420107711"/>
        <c:axId val="420108191"/>
      </c:barChart>
      <c:catAx>
        <c:axId val="420107711"/>
        <c:scaling>
          <c:orientation val="minMax"/>
        </c:scaling>
        <c:delete val="0"/>
        <c:axPos val="b"/>
        <c:numFmt formatCode="General" sourceLinked="1"/>
        <c:majorTickMark val="out"/>
        <c:minorTickMark val="none"/>
        <c:tickLblPos val="nextTo"/>
        <c:spPr>
          <a:noFill/>
          <a:ln w="1905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KR"/>
          </a:p>
        </c:txPr>
        <c:crossAx val="420108191"/>
        <c:crosses val="autoZero"/>
        <c:auto val="1"/>
        <c:lblAlgn val="ctr"/>
        <c:lblOffset val="100"/>
        <c:noMultiLvlLbl val="0"/>
      </c:catAx>
      <c:valAx>
        <c:axId val="420108191"/>
        <c:scaling>
          <c:orientation val="minMax"/>
        </c:scaling>
        <c:delete val="1"/>
        <c:axPos val="l"/>
        <c:numFmt formatCode="General" sourceLinked="1"/>
        <c:majorTickMark val="out"/>
        <c:minorTickMark val="none"/>
        <c:tickLblPos val="nextTo"/>
        <c:crossAx val="420107711"/>
        <c:crosses val="autoZero"/>
        <c:crossBetween val="between"/>
        <c:majorUnit val="1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[city_hotel_analysis.xlsx]KPI!PivotTable9</c:name>
    <c:fmtId val="13"/>
  </c:pivotSource>
  <c:chart>
    <c:autoTitleDeleted val="1"/>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3">
              <a:shade val="58000"/>
            </a:schemeClr>
          </a:solidFill>
          <a:ln w="19050">
            <a:solidFill>
              <a:schemeClr val="lt1"/>
            </a:solidFill>
          </a:ln>
          <a:effectLst/>
        </c:spPr>
        <c:dLbl>
          <c:idx val="0"/>
          <c:layout>
            <c:manualLayout>
              <c:x val="-8.5003280839895015E-2"/>
              <c:y val="-0.1540379848352289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3">
              <a:tint val="58000"/>
            </a:schemeClr>
          </a:solidFill>
          <a:ln w="19050">
            <a:solidFill>
              <a:schemeClr val="lt1"/>
            </a:solidFill>
          </a:ln>
          <a:effectLst/>
        </c:spPr>
        <c:dLbl>
          <c:idx val="0"/>
          <c:layout>
            <c:manualLayout>
              <c:x val="-3.6458442694663168E-2"/>
              <c:y val="-3.36698016914552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3">
              <a:tint val="58000"/>
            </a:schemeClr>
          </a:solidFill>
          <a:ln w="19050">
            <a:solidFill>
              <a:schemeClr val="lt1"/>
            </a:solidFill>
          </a:ln>
          <a:effectLst/>
        </c:spPr>
        <c:dLbl>
          <c:idx val="0"/>
          <c:layout>
            <c:manualLayout>
              <c:x val="-3.6458442694663168E-2"/>
              <c:y val="-3.366980169145523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3">
              <a:tint val="86000"/>
            </a:schemeClr>
          </a:solidFill>
          <a:ln w="19050">
            <a:solidFill>
              <a:schemeClr val="lt1"/>
            </a:solidFill>
          </a:ln>
          <a:effectLst/>
        </c:spPr>
      </c:pivotFmt>
      <c:pivotFmt>
        <c:idx val="6"/>
        <c:spPr>
          <a:solidFill>
            <a:schemeClr val="accent3">
              <a:shade val="86000"/>
            </a:schemeClr>
          </a:solidFill>
          <a:ln w="19050">
            <a:solidFill>
              <a:schemeClr val="lt1"/>
            </a:solidFill>
          </a:ln>
          <a:effectLst/>
        </c:spPr>
      </c:pivotFmt>
      <c:pivotFmt>
        <c:idx val="7"/>
        <c:spPr>
          <a:solidFill>
            <a:schemeClr val="accent3">
              <a:shade val="58000"/>
            </a:schemeClr>
          </a:solidFill>
          <a:ln w="19050">
            <a:solidFill>
              <a:schemeClr val="lt1"/>
            </a:solidFill>
          </a:ln>
          <a:effectLst/>
        </c:spPr>
        <c:dLbl>
          <c:idx val="0"/>
          <c:layout>
            <c:manualLayout>
              <c:x val="-8.5003280839895015E-2"/>
              <c:y val="-0.1540379848352289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3">
              <a:tint val="58000"/>
            </a:schemeClr>
          </a:solidFill>
          <a:ln w="19050">
            <a:solidFill>
              <a:schemeClr val="lt1"/>
            </a:solidFill>
          </a:ln>
          <a:effectLst/>
        </c:spPr>
        <c:dLbl>
          <c:idx val="0"/>
          <c:layout>
            <c:manualLayout>
              <c:x val="0.15218617978973334"/>
              <c:y val="0"/>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3009469914501938"/>
                  <c:h val="0.11663402754165586"/>
                </c:manualLayout>
              </c15:layout>
            </c:ext>
          </c:extLst>
        </c:dLbl>
      </c:pivotFmt>
      <c:pivotFmt>
        <c:idx val="10"/>
        <c:spPr>
          <a:solidFill>
            <a:schemeClr val="accent3">
              <a:tint val="86000"/>
            </a:schemeClr>
          </a:solidFill>
          <a:ln w="19050">
            <a:solidFill>
              <a:schemeClr val="lt1"/>
            </a:solidFill>
          </a:ln>
          <a:effectLst/>
        </c:spPr>
        <c:dLbl>
          <c:idx val="0"/>
          <c:layout>
            <c:manualLayout>
              <c:x val="0.11213519203499415"/>
              <c:y val="9.9755670579017686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3">
              <a:shade val="86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dLbl>
          <c:idx val="0"/>
          <c:layout>
            <c:manualLayout>
              <c:x val="-0.13269866743947395"/>
              <c:y val="-9.8945432303347639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pieChart>
        <c:varyColors val="1"/>
        <c:ser>
          <c:idx val="0"/>
          <c:order val="0"/>
          <c:tx>
            <c:strRef>
              <c:f>KPI!$U$3</c:f>
              <c:strCache>
                <c:ptCount val="1"/>
                <c:pt idx="0">
                  <c:v>Total</c:v>
                </c:pt>
              </c:strCache>
            </c:strRef>
          </c:tx>
          <c:dPt>
            <c:idx val="0"/>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1-2637-458C-A91D-98E4B20842AF}"/>
              </c:ext>
            </c:extLst>
          </c:dPt>
          <c:dPt>
            <c:idx val="1"/>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3-2637-458C-A91D-98E4B20842AF}"/>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2637-458C-A91D-98E4B20842AF}"/>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2637-458C-A91D-98E4B20842AF}"/>
              </c:ext>
            </c:extLst>
          </c:dPt>
          <c:dLbls>
            <c:dLbl>
              <c:idx val="1"/>
              <c:layout>
                <c:manualLayout>
                  <c:x val="0.15218617978973334"/>
                  <c:y val="0"/>
                </c:manualLayout>
              </c:layout>
              <c:dLblPos val="bestFit"/>
              <c:showLegendKey val="0"/>
              <c:showVal val="0"/>
              <c:showCatName val="1"/>
              <c:showSerName val="0"/>
              <c:showPercent val="0"/>
              <c:showBubbleSize val="0"/>
              <c:extLst>
                <c:ext xmlns:c15="http://schemas.microsoft.com/office/drawing/2012/chart" uri="{CE6537A1-D6FC-4f65-9D91-7224C49458BB}">
                  <c15:layout>
                    <c:manualLayout>
                      <c:w val="0.33009469914501938"/>
                      <c:h val="0.11663402754165586"/>
                    </c:manualLayout>
                  </c15:layout>
                </c:ext>
                <c:ext xmlns:c16="http://schemas.microsoft.com/office/drawing/2014/chart" uri="{C3380CC4-5D6E-409C-BE32-E72D297353CC}">
                  <c16:uniqueId val="{00000003-2637-458C-A91D-98E4B20842AF}"/>
                </c:ext>
              </c:extLst>
            </c:dLbl>
            <c:dLbl>
              <c:idx val="2"/>
              <c:layout>
                <c:manualLayout>
                  <c:x val="0.11213519203499415"/>
                  <c:y val="9.9755670579017686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37-458C-A91D-98E4B20842AF}"/>
                </c:ext>
              </c:extLst>
            </c:dLbl>
            <c:dLbl>
              <c:idx val="3"/>
              <c:layout>
                <c:manualLayout>
                  <c:x val="-0.13269866743947395"/>
                  <c:y val="-9.8945432303347639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37-458C-A91D-98E4B20842AF}"/>
                </c:ext>
              </c:extLst>
            </c:dLbl>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ko-KR"/>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KPI!$T$4:$T$8</c:f>
              <c:strCache>
                <c:ptCount val="4"/>
                <c:pt idx="0">
                  <c:v>GDS</c:v>
                </c:pt>
                <c:pt idx="1">
                  <c:v>Corporate</c:v>
                </c:pt>
                <c:pt idx="2">
                  <c:v>Direct</c:v>
                </c:pt>
                <c:pt idx="3">
                  <c:v>TA/TO</c:v>
                </c:pt>
              </c:strCache>
            </c:strRef>
          </c:cat>
          <c:val>
            <c:numRef>
              <c:f>KPI!$U$4:$U$8</c:f>
              <c:numCache>
                <c:formatCode>General</c:formatCode>
                <c:ptCount val="4"/>
                <c:pt idx="0">
                  <c:v>193</c:v>
                </c:pt>
                <c:pt idx="1">
                  <c:v>3408</c:v>
                </c:pt>
                <c:pt idx="2">
                  <c:v>6780</c:v>
                </c:pt>
                <c:pt idx="3">
                  <c:v>68945</c:v>
                </c:pt>
              </c:numCache>
            </c:numRef>
          </c:val>
          <c:extLst>
            <c:ext xmlns:c16="http://schemas.microsoft.com/office/drawing/2014/chart" uri="{C3380CC4-5D6E-409C-BE32-E72D297353CC}">
              <c16:uniqueId val="{00000008-2637-458C-A91D-98E4B20842A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31046060726659"/>
          <c:y val="6.6370541343491574E-2"/>
          <c:w val="0.59513965066239138"/>
          <c:h val="0.89467578106011281"/>
        </c:manualLayout>
      </c:layout>
      <c:bubbleChart>
        <c:varyColors val="0"/>
        <c:ser>
          <c:idx val="0"/>
          <c:order val="0"/>
          <c:tx>
            <c:strRef>
              <c:f>KPI!$AA$10</c:f>
              <c:strCache>
                <c:ptCount val="1"/>
                <c:pt idx="0">
                  <c:v>Lon</c:v>
                </c:pt>
              </c:strCache>
            </c:strRef>
          </c:tx>
          <c:spPr>
            <a:solidFill>
              <a:schemeClr val="accent3">
                <a:lumMod val="60000"/>
                <a:lumOff val="40000"/>
                <a:alpha val="73000"/>
              </a:schemeClr>
            </a:solidFill>
            <a:ln>
              <a:noFill/>
            </a:ln>
            <a:effectLst/>
          </c:spPr>
          <c:invertIfNegative val="0"/>
          <c:dPt>
            <c:idx val="0"/>
            <c:invertIfNegative val="0"/>
            <c:bubble3D val="0"/>
            <c:spPr>
              <a:solidFill>
                <a:schemeClr val="accent3">
                  <a:lumMod val="60000"/>
                  <a:lumOff val="40000"/>
                  <a:alpha val="73000"/>
                </a:schemeClr>
              </a:solidFill>
              <a:ln>
                <a:noFill/>
              </a:ln>
              <a:effectLst/>
            </c:spPr>
            <c:extLst>
              <c:ext xmlns:c16="http://schemas.microsoft.com/office/drawing/2014/chart" uri="{C3380CC4-5D6E-409C-BE32-E72D297353CC}">
                <c16:uniqueId val="{00000001-6D74-4A8A-B58A-24130BAB9599}"/>
              </c:ext>
            </c:extLst>
          </c:dPt>
          <c:xVal>
            <c:numRef>
              <c:f>KPI!$Z$11:$Z$15</c:f>
              <c:numCache>
                <c:formatCode>General</c:formatCode>
                <c:ptCount val="5"/>
                <c:pt idx="0">
                  <c:v>29</c:v>
                </c:pt>
                <c:pt idx="1">
                  <c:v>32</c:v>
                </c:pt>
                <c:pt idx="2">
                  <c:v>35</c:v>
                </c:pt>
                <c:pt idx="3">
                  <c:v>32</c:v>
                </c:pt>
                <c:pt idx="4">
                  <c:v>30</c:v>
                </c:pt>
              </c:numCache>
            </c:numRef>
          </c:xVal>
          <c:yVal>
            <c:numRef>
              <c:f>KPI!$AA$11:$AA$15</c:f>
              <c:numCache>
                <c:formatCode>General</c:formatCode>
                <c:ptCount val="5"/>
                <c:pt idx="0">
                  <c:v>6</c:v>
                </c:pt>
                <c:pt idx="1">
                  <c:v>6.5</c:v>
                </c:pt>
                <c:pt idx="2">
                  <c:v>7</c:v>
                </c:pt>
                <c:pt idx="3">
                  <c:v>7.5</c:v>
                </c:pt>
                <c:pt idx="4">
                  <c:v>6</c:v>
                </c:pt>
              </c:numCache>
            </c:numRef>
          </c:yVal>
          <c:bubbleSize>
            <c:numRef>
              <c:f>KPI!$AB$11:$AB$15</c:f>
              <c:numCache>
                <c:formatCode>General</c:formatCode>
                <c:ptCount val="5"/>
                <c:pt idx="0">
                  <c:v>30960</c:v>
                </c:pt>
                <c:pt idx="1">
                  <c:v>8804</c:v>
                </c:pt>
                <c:pt idx="2">
                  <c:v>6084</c:v>
                </c:pt>
                <c:pt idx="3">
                  <c:v>5315</c:v>
                </c:pt>
                <c:pt idx="4">
                  <c:v>4611</c:v>
                </c:pt>
              </c:numCache>
            </c:numRef>
          </c:bubbleSize>
          <c:bubble3D val="0"/>
          <c:extLst>
            <c:ext xmlns:c16="http://schemas.microsoft.com/office/drawing/2014/chart" uri="{C3380CC4-5D6E-409C-BE32-E72D297353CC}">
              <c16:uniqueId val="{00000002-6D74-4A8A-B58A-24130BAB9599}"/>
            </c:ext>
          </c:extLst>
        </c:ser>
        <c:dLbls>
          <c:showLegendKey val="0"/>
          <c:showVal val="0"/>
          <c:showCatName val="0"/>
          <c:showSerName val="0"/>
          <c:showPercent val="0"/>
          <c:showBubbleSize val="0"/>
        </c:dLbls>
        <c:bubbleScale val="100"/>
        <c:showNegBubbles val="0"/>
        <c:axId val="605667840"/>
        <c:axId val="605668320"/>
      </c:bubbleChart>
      <c:valAx>
        <c:axId val="605667840"/>
        <c:scaling>
          <c:orientation val="minMax"/>
        </c:scaling>
        <c:delete val="1"/>
        <c:axPos val="b"/>
        <c:numFmt formatCode="General" sourceLinked="1"/>
        <c:majorTickMark val="none"/>
        <c:minorTickMark val="none"/>
        <c:tickLblPos val="nextTo"/>
        <c:crossAx val="605668320"/>
        <c:crosses val="autoZero"/>
        <c:crossBetween val="midCat"/>
      </c:valAx>
      <c:valAx>
        <c:axId val="605668320"/>
        <c:scaling>
          <c:orientation val="minMax"/>
        </c:scaling>
        <c:delete val="1"/>
        <c:axPos val="l"/>
        <c:numFmt formatCode="General" sourceLinked="1"/>
        <c:majorTickMark val="none"/>
        <c:minorTickMark val="none"/>
        <c:tickLblPos val="nextTo"/>
        <c:crossAx val="605667840"/>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[city_hotel_analysis.xlsx]KPI!PivotTable7</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60000"/>
              <a:lumOff val="40000"/>
            </a:schemeClr>
          </a:solidFill>
          <a:ln w="19050">
            <a:solidFill>
              <a:schemeClr val="lt1"/>
            </a:solidFill>
          </a:ln>
          <a:effectLst/>
        </c:spPr>
        <c:dLbl>
          <c:idx val="0"/>
          <c:layout>
            <c:manualLayout>
              <c:x val="-0.17385206789813049"/>
              <c:y val="-0.12037037037037036"/>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723931967771855"/>
                  <c:h val="0.16808398950131237"/>
                </c:manualLayout>
              </c15:layout>
            </c:ext>
          </c:extLst>
        </c:dLbl>
      </c:pivotFmt>
      <c:pivotFmt>
        <c:idx val="2"/>
        <c:spPr>
          <a:solidFill>
            <a:schemeClr val="accent6">
              <a:lumMod val="20000"/>
              <a:lumOff val="80000"/>
            </a:schemeClr>
          </a:solidFill>
          <a:ln w="19050">
            <a:solidFill>
              <a:schemeClr val="lt1"/>
            </a:solidFill>
          </a:ln>
          <a:effectLst/>
        </c:spPr>
        <c:dLbl>
          <c:idx val="0"/>
          <c:layout>
            <c:manualLayout>
              <c:x val="0.28738811223976668"/>
              <c:y val="4.6296296296296294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5256405958407365"/>
              <c:y val="0.10185185185185168"/>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24481209561165296"/>
              <c:y val="-0.12037037037037036"/>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20000"/>
              <a:lumOff val="80000"/>
            </a:schemeClr>
          </a:solidFill>
          <a:ln w="19050">
            <a:solidFill>
              <a:schemeClr val="lt1"/>
            </a:solidFill>
          </a:ln>
          <a:effectLst/>
        </c:spPr>
        <c:dLbl>
          <c:idx val="0"/>
          <c:layout>
            <c:manualLayout>
              <c:x val="0.28738811223976668"/>
              <c:y val="4.6296296296296294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4481209561165296"/>
              <c:y val="-0.12037037037037036"/>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5256405958407365"/>
              <c:y val="0.10185185185185168"/>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60000"/>
              <a:lumOff val="40000"/>
            </a:schemeClr>
          </a:solidFill>
          <a:ln w="19050">
            <a:solidFill>
              <a:schemeClr val="lt1"/>
            </a:solidFill>
          </a:ln>
          <a:effectLst/>
        </c:spPr>
        <c:dLbl>
          <c:idx val="0"/>
          <c:layout>
            <c:manualLayout>
              <c:x val="-0.17385206789813049"/>
              <c:y val="-0.12037037037037036"/>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723931967771855"/>
                  <c:h val="0.16808398950131237"/>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lumMod val="20000"/>
              <a:lumOff val="80000"/>
            </a:schemeClr>
          </a:solidFill>
          <a:ln w="19050">
            <a:solidFill>
              <a:schemeClr val="lt1"/>
            </a:solidFill>
          </a:ln>
          <a:effectLst/>
        </c:spPr>
        <c:dLbl>
          <c:idx val="0"/>
          <c:layout>
            <c:manualLayout>
              <c:x val="9.4325412201153591E-3"/>
              <c:y val="-0.10249776132766013"/>
            </c:manualLayout>
          </c:layout>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4840170072747881"/>
                  <c:h val="0.21502650860521019"/>
                </c:manualLayout>
              </c15:layout>
            </c:ext>
          </c:extLst>
        </c:dLbl>
      </c:pivotFmt>
      <c:pivotFmt>
        <c:idx val="12"/>
        <c:spPr>
          <a:solidFill>
            <a:schemeClr val="accent1"/>
          </a:solidFill>
          <a:ln w="19050">
            <a:solidFill>
              <a:schemeClr val="lt1"/>
            </a:solidFill>
          </a:ln>
          <a:effectLst/>
        </c:spPr>
        <c:dLbl>
          <c:idx val="0"/>
          <c:layout>
            <c:manualLayout>
              <c:x val="0.2508307382926801"/>
              <c:y val="-9.6122179886091466E-2"/>
            </c:manualLayout>
          </c:layout>
          <c:spPr>
            <a:solidFill>
              <a:sysClr val="window" lastClr="FFFFFF">
                <a:alpha val="0"/>
              </a:sysClr>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85090747207944"/>
                  <c:h val="0.19016112983628375"/>
                </c:manualLayout>
              </c15:layout>
            </c:ext>
          </c:extLst>
        </c:dLbl>
      </c:pivotFmt>
      <c:pivotFmt>
        <c:idx val="13"/>
        <c:spPr>
          <a:solidFill>
            <a:schemeClr val="accent6">
              <a:lumMod val="50000"/>
            </a:schemeClr>
          </a:solidFill>
          <a:ln w="19050">
            <a:solidFill>
              <a:schemeClr val="lt1"/>
            </a:solidFill>
          </a:ln>
          <a:effectLst/>
        </c:spPr>
        <c:dLbl>
          <c:idx val="0"/>
          <c:layout>
            <c:manualLayout>
              <c:x val="0.20086427564830339"/>
              <c:y val="8.7567049507559808E-2"/>
            </c:manualLayout>
          </c:layout>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451597993587195"/>
                  <c:h val="0.21502634222975872"/>
                </c:manualLayout>
              </c15:layout>
            </c:ext>
          </c:extLst>
        </c:dLbl>
      </c:pivotFmt>
      <c:pivotFmt>
        <c:idx val="14"/>
        <c:spPr>
          <a:solidFill>
            <a:schemeClr val="accent6">
              <a:lumMod val="60000"/>
              <a:lumOff val="40000"/>
            </a:schemeClr>
          </a:solidFill>
          <a:ln w="19050">
            <a:solidFill>
              <a:schemeClr val="lt1"/>
            </a:solidFill>
          </a:ln>
          <a:effectLst/>
        </c:spPr>
        <c:dLbl>
          <c:idx val="0"/>
          <c:layout>
            <c:manualLayout>
              <c:x val="-5.5476450243751904E-2"/>
              <c:y val="-7.8988379410437112E-2"/>
            </c:manualLayout>
          </c:layout>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491513168357085"/>
                  <c:h val="0.17662346917986232"/>
                </c:manualLayout>
              </c15:layout>
            </c:ext>
          </c:extLst>
        </c:dLbl>
      </c:pivotFmt>
    </c:pivotFmts>
    <c:plotArea>
      <c:layout>
        <c:manualLayout>
          <c:layoutTarget val="inner"/>
          <c:xMode val="edge"/>
          <c:yMode val="edge"/>
          <c:x val="0.11219960244590951"/>
          <c:y val="0.11733818106367126"/>
          <c:w val="0.70461320194465005"/>
          <c:h val="0.82938845922753102"/>
        </c:manualLayout>
      </c:layout>
      <c:doughnutChart>
        <c:varyColors val="1"/>
        <c:ser>
          <c:idx val="0"/>
          <c:order val="0"/>
          <c:tx>
            <c:strRef>
              <c:f>KPI!$AE$3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78D9-4FD8-B742-F147E7AD73CD}"/>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78D9-4FD8-B742-F147E7AD73CD}"/>
              </c:ext>
            </c:extLst>
          </c:dPt>
          <c:dPt>
            <c:idx val="2"/>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5-78D9-4FD8-B742-F147E7AD73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D9-4FD8-B742-F147E7AD73CD}"/>
              </c:ext>
            </c:extLst>
          </c:dPt>
          <c:dLbls>
            <c:dLbl>
              <c:idx val="0"/>
              <c:layout>
                <c:manualLayout>
                  <c:x val="0.20086427564830339"/>
                  <c:y val="8.7567049507559808E-2"/>
                </c:manualLayout>
              </c:layout>
              <c:showLegendKey val="0"/>
              <c:showVal val="0"/>
              <c:showCatName val="1"/>
              <c:showSerName val="0"/>
              <c:showPercent val="1"/>
              <c:showBubbleSize val="0"/>
              <c:extLst>
                <c:ext xmlns:c15="http://schemas.microsoft.com/office/drawing/2012/chart" uri="{CE6537A1-D6FC-4f65-9D91-7224C49458BB}">
                  <c15:layout>
                    <c:manualLayout>
                      <c:w val="0.26451597993587195"/>
                      <c:h val="0.21502634222975872"/>
                    </c:manualLayout>
                  </c15:layout>
                </c:ext>
                <c:ext xmlns:c16="http://schemas.microsoft.com/office/drawing/2014/chart" uri="{C3380CC4-5D6E-409C-BE32-E72D297353CC}">
                  <c16:uniqueId val="{00000001-78D9-4FD8-B742-F147E7AD73CD}"/>
                </c:ext>
              </c:extLst>
            </c:dLbl>
            <c:dLbl>
              <c:idx val="1"/>
              <c:layout>
                <c:manualLayout>
                  <c:x val="-5.5476450243751904E-2"/>
                  <c:y val="-7.8988379410437112E-2"/>
                </c:manualLayout>
              </c:layout>
              <c:showLegendKey val="0"/>
              <c:showVal val="0"/>
              <c:showCatName val="1"/>
              <c:showSerName val="0"/>
              <c:showPercent val="1"/>
              <c:showBubbleSize val="0"/>
              <c:extLst>
                <c:ext xmlns:c15="http://schemas.microsoft.com/office/drawing/2012/chart" uri="{CE6537A1-D6FC-4f65-9D91-7224C49458BB}">
                  <c15:layout>
                    <c:manualLayout>
                      <c:w val="0.40491513168357085"/>
                      <c:h val="0.17662346917986232"/>
                    </c:manualLayout>
                  </c15:layout>
                </c:ext>
                <c:ext xmlns:c16="http://schemas.microsoft.com/office/drawing/2014/chart" uri="{C3380CC4-5D6E-409C-BE32-E72D297353CC}">
                  <c16:uniqueId val="{00000003-78D9-4FD8-B742-F147E7AD73CD}"/>
                </c:ext>
              </c:extLst>
            </c:dLbl>
            <c:dLbl>
              <c:idx val="2"/>
              <c:layout>
                <c:manualLayout>
                  <c:x val="9.4325412201153591E-3"/>
                  <c:y val="-0.10249776132766013"/>
                </c:manualLayout>
              </c:layout>
              <c:showLegendKey val="0"/>
              <c:showVal val="0"/>
              <c:showCatName val="1"/>
              <c:showSerName val="0"/>
              <c:showPercent val="1"/>
              <c:showBubbleSize val="0"/>
              <c:extLst>
                <c:ext xmlns:c15="http://schemas.microsoft.com/office/drawing/2012/chart" uri="{CE6537A1-D6FC-4f65-9D91-7224C49458BB}">
                  <c15:layout>
                    <c:manualLayout>
                      <c:w val="0.44840170072747881"/>
                      <c:h val="0.21502650860521019"/>
                    </c:manualLayout>
                  </c15:layout>
                </c:ext>
                <c:ext xmlns:c16="http://schemas.microsoft.com/office/drawing/2014/chart" uri="{C3380CC4-5D6E-409C-BE32-E72D297353CC}">
                  <c16:uniqueId val="{00000005-78D9-4FD8-B742-F147E7AD73CD}"/>
                </c:ext>
              </c:extLst>
            </c:dLbl>
            <c:dLbl>
              <c:idx val="3"/>
              <c:layout>
                <c:manualLayout>
                  <c:x val="0.2508307382926801"/>
                  <c:y val="-9.6122179886091466E-2"/>
                </c:manualLayout>
              </c:layout>
              <c:spPr>
                <a:solidFill>
                  <a:sysClr val="window" lastClr="FFFFFF">
                    <a:alpha val="0"/>
                  </a:sysClr>
                </a:solidFill>
                <a:ln>
                  <a:no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485090747207944"/>
                      <c:h val="0.19016112983628375"/>
                    </c:manualLayout>
                  </c15:layout>
                </c:ext>
                <c:ext xmlns:c16="http://schemas.microsoft.com/office/drawing/2014/chart" uri="{C3380CC4-5D6E-409C-BE32-E72D297353CC}">
                  <c16:uniqueId val="{00000007-78D9-4FD8-B742-F147E7AD73CD}"/>
                </c:ext>
              </c:extLst>
            </c:dLbl>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ko-KR"/>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KPI!$AD$4:$AD$8</c:f>
              <c:strCache>
                <c:ptCount val="4"/>
                <c:pt idx="0">
                  <c:v>Transient</c:v>
                </c:pt>
                <c:pt idx="1">
                  <c:v>Transient-Party</c:v>
                </c:pt>
                <c:pt idx="2">
                  <c:v>Contract</c:v>
                </c:pt>
                <c:pt idx="3">
                  <c:v>Group</c:v>
                </c:pt>
              </c:strCache>
            </c:strRef>
          </c:cat>
          <c:val>
            <c:numRef>
              <c:f>KPI!$AE$4:$AE$8</c:f>
              <c:numCache>
                <c:formatCode>#,##0_ </c:formatCode>
                <c:ptCount val="4"/>
                <c:pt idx="0">
                  <c:v>59404</c:v>
                </c:pt>
                <c:pt idx="1">
                  <c:v>17333</c:v>
                </c:pt>
                <c:pt idx="2">
                  <c:v>2300</c:v>
                </c:pt>
                <c:pt idx="3">
                  <c:v>293</c:v>
                </c:pt>
              </c:numCache>
            </c:numRef>
          </c:val>
          <c:extLst>
            <c:ext xmlns:c16="http://schemas.microsoft.com/office/drawing/2014/chart" uri="{C3380CC4-5D6E-409C-BE32-E72D297353CC}">
              <c16:uniqueId val="{00000008-78D9-4FD8-B742-F147E7AD73CD}"/>
            </c:ext>
          </c:extLst>
        </c:ser>
        <c:dLbls>
          <c:showLegendKey val="0"/>
          <c:showVal val="0"/>
          <c:showCatName val="0"/>
          <c:showSerName val="0"/>
          <c:showPercent val="0"/>
          <c:showBubbleSize val="0"/>
          <c:showLeaderLines val="0"/>
        </c:dLbls>
        <c:firstSliceAng val="3"/>
        <c:holeSize val="62"/>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ko-K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592283322027077E-2"/>
          <c:y val="0.18618487899110572"/>
          <c:w val="0.9420976069288437"/>
          <c:h val="0.53206439762316549"/>
        </c:manualLayout>
      </c:layout>
      <c:barChart>
        <c:barDir val="col"/>
        <c:grouping val="clustered"/>
        <c:varyColors val="0"/>
        <c:ser>
          <c:idx val="0"/>
          <c:order val="0"/>
          <c:tx>
            <c:v>Canceled</c:v>
          </c:tx>
          <c:spPr>
            <a:solidFill>
              <a:schemeClr val="accent6">
                <a:lumMod val="50000"/>
              </a:schemeClr>
            </a:solidFill>
            <a:ln>
              <a:noFill/>
            </a:ln>
            <a:effectLst/>
          </c:spPr>
          <c:invertIfNegative val="0"/>
          <c:cat>
            <c:strRef>
              <c:f>Analysis!$AA$3:$AA$14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Analysis!$AB$3:$AB$14</c:f>
              <c:numCache>
                <c:formatCode>General</c:formatCode>
                <c:ptCount val="12"/>
                <c:pt idx="0">
                  <c:v>1482</c:v>
                </c:pt>
                <c:pt idx="1">
                  <c:v>1901</c:v>
                </c:pt>
                <c:pt idx="2">
                  <c:v>2386</c:v>
                </c:pt>
                <c:pt idx="3">
                  <c:v>3465</c:v>
                </c:pt>
                <c:pt idx="4">
                  <c:v>3653</c:v>
                </c:pt>
                <c:pt idx="5">
                  <c:v>3528</c:v>
                </c:pt>
                <c:pt idx="6">
                  <c:v>3306</c:v>
                </c:pt>
                <c:pt idx="7">
                  <c:v>3602</c:v>
                </c:pt>
                <c:pt idx="8">
                  <c:v>3110</c:v>
                </c:pt>
                <c:pt idx="9">
                  <c:v>3268</c:v>
                </c:pt>
                <c:pt idx="10">
                  <c:v>1661</c:v>
                </c:pt>
                <c:pt idx="11">
                  <c:v>1740</c:v>
                </c:pt>
              </c:numCache>
            </c:numRef>
          </c:val>
          <c:extLst>
            <c:ext xmlns:c16="http://schemas.microsoft.com/office/drawing/2014/chart" uri="{C3380CC4-5D6E-409C-BE32-E72D297353CC}">
              <c16:uniqueId val="{00000000-97A6-4BD6-955B-968AECE044F4}"/>
            </c:ext>
          </c:extLst>
        </c:ser>
        <c:ser>
          <c:idx val="1"/>
          <c:order val="1"/>
          <c:tx>
            <c:v>Total Booking</c:v>
          </c:tx>
          <c:spPr>
            <a:solidFill>
              <a:schemeClr val="accent6">
                <a:lumMod val="60000"/>
                <a:lumOff val="40000"/>
              </a:schemeClr>
            </a:solidFill>
            <a:ln>
              <a:noFill/>
            </a:ln>
            <a:effectLst/>
          </c:spPr>
          <c:invertIfNegative val="0"/>
          <c:cat>
            <c:strRef>
              <c:f>Analysis!$AA$3:$AA$14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Analysis!$AC$3:$AC$14</c:f>
              <c:numCache>
                <c:formatCode>General</c:formatCode>
                <c:ptCount val="12"/>
                <c:pt idx="0">
                  <c:v>3736</c:v>
                </c:pt>
                <c:pt idx="1">
                  <c:v>4965</c:v>
                </c:pt>
                <c:pt idx="2">
                  <c:v>6458</c:v>
                </c:pt>
                <c:pt idx="3">
                  <c:v>7480</c:v>
                </c:pt>
                <c:pt idx="4">
                  <c:v>8232</c:v>
                </c:pt>
                <c:pt idx="5">
                  <c:v>7894</c:v>
                </c:pt>
                <c:pt idx="6">
                  <c:v>8088</c:v>
                </c:pt>
                <c:pt idx="7">
                  <c:v>8983</c:v>
                </c:pt>
                <c:pt idx="8">
                  <c:v>7400</c:v>
                </c:pt>
                <c:pt idx="9">
                  <c:v>7605</c:v>
                </c:pt>
                <c:pt idx="10">
                  <c:v>4357</c:v>
                </c:pt>
                <c:pt idx="11">
                  <c:v>4132</c:v>
                </c:pt>
              </c:numCache>
            </c:numRef>
          </c:val>
          <c:extLst>
            <c:ext xmlns:c16="http://schemas.microsoft.com/office/drawing/2014/chart" uri="{C3380CC4-5D6E-409C-BE32-E72D297353CC}">
              <c16:uniqueId val="{00000001-97A6-4BD6-955B-968AECE044F4}"/>
            </c:ext>
          </c:extLst>
        </c:ser>
        <c:dLbls>
          <c:showLegendKey val="0"/>
          <c:showVal val="0"/>
          <c:showCatName val="0"/>
          <c:showSerName val="0"/>
          <c:showPercent val="0"/>
          <c:showBubbleSize val="0"/>
        </c:dLbls>
        <c:gapWidth val="129"/>
        <c:overlap val="13"/>
        <c:axId val="381374032"/>
        <c:axId val="381391792"/>
      </c:barChart>
      <c:lineChart>
        <c:grouping val="standard"/>
        <c:varyColors val="0"/>
        <c:ser>
          <c:idx val="2"/>
          <c:order val="2"/>
          <c:tx>
            <c:v>Actual Booking</c:v>
          </c:tx>
          <c:spPr>
            <a:ln w="28575" cap="rnd">
              <a:solidFill>
                <a:srgbClr val="C00000"/>
              </a:solidFill>
              <a:round/>
            </a:ln>
            <a:effectLst/>
          </c:spPr>
          <c:marker>
            <c:symbol val="none"/>
          </c:marker>
          <c:cat>
            <c:strRef>
              <c:f>Analysis!$AA$3:$AA$14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Analysis!$AD$3:$AD$14</c:f>
              <c:numCache>
                <c:formatCode>General</c:formatCode>
                <c:ptCount val="12"/>
                <c:pt idx="0">
                  <c:v>2254</c:v>
                </c:pt>
                <c:pt idx="1">
                  <c:v>3064</c:v>
                </c:pt>
                <c:pt idx="2">
                  <c:v>4072</c:v>
                </c:pt>
                <c:pt idx="3">
                  <c:v>4015</c:v>
                </c:pt>
                <c:pt idx="4">
                  <c:v>4579</c:v>
                </c:pt>
                <c:pt idx="5">
                  <c:v>4366</c:v>
                </c:pt>
                <c:pt idx="6">
                  <c:v>4782</c:v>
                </c:pt>
                <c:pt idx="7">
                  <c:v>5381</c:v>
                </c:pt>
                <c:pt idx="8">
                  <c:v>4290</c:v>
                </c:pt>
                <c:pt idx="9">
                  <c:v>4337</c:v>
                </c:pt>
                <c:pt idx="10">
                  <c:v>2696</c:v>
                </c:pt>
                <c:pt idx="11">
                  <c:v>2392</c:v>
                </c:pt>
              </c:numCache>
            </c:numRef>
          </c:val>
          <c:smooth val="0"/>
          <c:extLst>
            <c:ext xmlns:c16="http://schemas.microsoft.com/office/drawing/2014/chart" uri="{C3380CC4-5D6E-409C-BE32-E72D297353CC}">
              <c16:uniqueId val="{00000002-97A6-4BD6-955B-968AECE044F4}"/>
            </c:ext>
          </c:extLst>
        </c:ser>
        <c:dLbls>
          <c:showLegendKey val="0"/>
          <c:showVal val="0"/>
          <c:showCatName val="0"/>
          <c:showSerName val="0"/>
          <c:showPercent val="0"/>
          <c:showBubbleSize val="0"/>
        </c:dLbls>
        <c:marker val="1"/>
        <c:smooth val="0"/>
        <c:axId val="381374032"/>
        <c:axId val="381391792"/>
      </c:lineChart>
      <c:catAx>
        <c:axId val="3813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ko-KR"/>
          </a:p>
        </c:txPr>
        <c:crossAx val="381391792"/>
        <c:crosses val="autoZero"/>
        <c:auto val="1"/>
        <c:lblAlgn val="ctr"/>
        <c:lblOffset val="100"/>
        <c:noMultiLvlLbl val="0"/>
      </c:catAx>
      <c:valAx>
        <c:axId val="381391792"/>
        <c:scaling>
          <c:orientation val="minMax"/>
        </c:scaling>
        <c:delete val="1"/>
        <c:axPos val="l"/>
        <c:numFmt formatCode="General" sourceLinked="1"/>
        <c:majorTickMark val="none"/>
        <c:minorTickMark val="none"/>
        <c:tickLblPos val="nextTo"/>
        <c:crossAx val="38137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33809593477051E-2"/>
          <c:y val="1.6637346043948596E-2"/>
          <c:w val="0.94732380813045902"/>
          <c:h val="0.83352720940118952"/>
        </c:manualLayout>
      </c:layout>
      <c:barChart>
        <c:barDir val="col"/>
        <c:grouping val="clustered"/>
        <c:varyColors val="0"/>
        <c:ser>
          <c:idx val="0"/>
          <c:order val="0"/>
          <c:tx>
            <c:strRef>
              <c:f>Sheet1!$B$11</c:f>
              <c:strCache>
                <c:ptCount val="1"/>
                <c:pt idx="0">
                  <c:v>Total Booking</c:v>
                </c:pt>
              </c:strCache>
            </c:strRef>
          </c:tx>
          <c:spPr>
            <a:solidFill>
              <a:schemeClr val="accent6">
                <a:lumMod val="40000"/>
                <a:lumOff val="60000"/>
              </a:schemeClr>
            </a:solidFill>
            <a:ln>
              <a:noFill/>
            </a:ln>
            <a:effectLst/>
          </c:spPr>
          <c:invertIfNegative val="0"/>
          <c:cat>
            <c:strRef>
              <c:f>Sheet1!$A$12:$A$17</c:f>
              <c:strCache>
                <c:ptCount val="6"/>
                <c:pt idx="0">
                  <c:v>0~7</c:v>
                </c:pt>
                <c:pt idx="1">
                  <c:v>8~14</c:v>
                </c:pt>
                <c:pt idx="2">
                  <c:v>15~30</c:v>
                </c:pt>
                <c:pt idx="3">
                  <c:v>31~60</c:v>
                </c:pt>
                <c:pt idx="4">
                  <c:v>61~90</c:v>
                </c:pt>
                <c:pt idx="5">
                  <c:v>91-000</c:v>
                </c:pt>
              </c:strCache>
            </c:strRef>
          </c:cat>
          <c:val>
            <c:numRef>
              <c:f>Sheet1!$B$12:$B$17</c:f>
              <c:numCache>
                <c:formatCode>General</c:formatCode>
                <c:ptCount val="6"/>
                <c:pt idx="0">
                  <c:v>10808</c:v>
                </c:pt>
                <c:pt idx="1">
                  <c:v>4564</c:v>
                </c:pt>
                <c:pt idx="2">
                  <c:v>7990</c:v>
                </c:pt>
                <c:pt idx="3">
                  <c:v>11889</c:v>
                </c:pt>
                <c:pt idx="4">
                  <c:v>8908</c:v>
                </c:pt>
                <c:pt idx="5">
                  <c:v>35171</c:v>
                </c:pt>
              </c:numCache>
            </c:numRef>
          </c:val>
          <c:extLst>
            <c:ext xmlns:c16="http://schemas.microsoft.com/office/drawing/2014/chart" uri="{C3380CC4-5D6E-409C-BE32-E72D297353CC}">
              <c16:uniqueId val="{00000000-BDFA-485C-A30C-E68B8CED1CD4}"/>
            </c:ext>
          </c:extLst>
        </c:ser>
        <c:ser>
          <c:idx val="1"/>
          <c:order val="1"/>
          <c:tx>
            <c:strRef>
              <c:f>Sheet1!$C$11</c:f>
              <c:strCache>
                <c:ptCount val="1"/>
                <c:pt idx="0">
                  <c:v>Canceled</c:v>
                </c:pt>
              </c:strCache>
            </c:strRef>
          </c:tx>
          <c:spPr>
            <a:solidFill>
              <a:schemeClr val="accent6">
                <a:lumMod val="50000"/>
              </a:schemeClr>
            </a:solidFill>
            <a:ln>
              <a:noFill/>
            </a:ln>
            <a:effectLst/>
          </c:spPr>
          <c:invertIfNegative val="0"/>
          <c:dPt>
            <c:idx val="5"/>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BDFA-485C-A30C-E68B8CED1CD4}"/>
              </c:ext>
            </c:extLst>
          </c:dPt>
          <c:cat>
            <c:strRef>
              <c:f>Sheet1!$A$12:$A$17</c:f>
              <c:strCache>
                <c:ptCount val="6"/>
                <c:pt idx="0">
                  <c:v>0~7</c:v>
                </c:pt>
                <c:pt idx="1">
                  <c:v>8~14</c:v>
                </c:pt>
                <c:pt idx="2">
                  <c:v>15~30</c:v>
                </c:pt>
                <c:pt idx="3">
                  <c:v>31~60</c:v>
                </c:pt>
                <c:pt idx="4">
                  <c:v>61~90</c:v>
                </c:pt>
                <c:pt idx="5">
                  <c:v>91-000</c:v>
                </c:pt>
              </c:strCache>
            </c:strRef>
          </c:cat>
          <c:val>
            <c:numRef>
              <c:f>Sheet1!$C$12:$C$17</c:f>
              <c:numCache>
                <c:formatCode>General</c:formatCode>
                <c:ptCount val="6"/>
                <c:pt idx="0">
                  <c:v>1319</c:v>
                </c:pt>
                <c:pt idx="1">
                  <c:v>1133</c:v>
                </c:pt>
                <c:pt idx="2">
                  <c:v>2747</c:v>
                </c:pt>
                <c:pt idx="3">
                  <c:v>4608</c:v>
                </c:pt>
                <c:pt idx="4">
                  <c:v>3692</c:v>
                </c:pt>
                <c:pt idx="5">
                  <c:v>19603</c:v>
                </c:pt>
              </c:numCache>
            </c:numRef>
          </c:val>
          <c:extLst>
            <c:ext xmlns:c16="http://schemas.microsoft.com/office/drawing/2014/chart" uri="{C3380CC4-5D6E-409C-BE32-E72D297353CC}">
              <c16:uniqueId val="{00000001-BDFA-485C-A30C-E68B8CED1CD4}"/>
            </c:ext>
          </c:extLst>
        </c:ser>
        <c:dLbls>
          <c:showLegendKey val="0"/>
          <c:showVal val="0"/>
          <c:showCatName val="0"/>
          <c:showSerName val="0"/>
          <c:showPercent val="0"/>
          <c:showBubbleSize val="0"/>
        </c:dLbls>
        <c:gapWidth val="34"/>
        <c:overlap val="100"/>
        <c:axId val="1960631040"/>
        <c:axId val="1960623840"/>
      </c:barChart>
      <c:catAx>
        <c:axId val="196063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ko-KR"/>
          </a:p>
        </c:txPr>
        <c:crossAx val="1960623840"/>
        <c:crosses val="autoZero"/>
        <c:auto val="1"/>
        <c:lblAlgn val="ctr"/>
        <c:lblOffset val="100"/>
        <c:noMultiLvlLbl val="0"/>
      </c:catAx>
      <c:valAx>
        <c:axId val="1960623840"/>
        <c:scaling>
          <c:orientation val="minMax"/>
        </c:scaling>
        <c:delete val="1"/>
        <c:axPos val="l"/>
        <c:numFmt formatCode="General" sourceLinked="1"/>
        <c:majorTickMark val="none"/>
        <c:minorTickMark val="none"/>
        <c:tickLblPos val="nextTo"/>
        <c:crossAx val="19606310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ko-KR"/>
        </a:p>
      </c:txPr>
    </c:legend>
    <c:plotVisOnly val="1"/>
    <c:dispBlanksAs val="gap"/>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Sheet1!$G$2</c:f>
              <c:strCache>
                <c:ptCount val="1"/>
                <c:pt idx="0">
                  <c:v>Ratio</c:v>
                </c:pt>
              </c:strCache>
            </c:strRef>
          </c:tx>
          <c:spPr>
            <a:solidFill>
              <a:schemeClr val="accent6">
                <a:lumMod val="75000"/>
              </a:schemeClr>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9EF7-488B-87FC-C54203718A01}"/>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ko-KR"/>
                </a:p>
              </c:txPr>
              <c:dLblPos val="outEnd"/>
              <c:showLegendKey val="0"/>
              <c:showVal val="1"/>
              <c:showCatName val="0"/>
              <c:showSerName val="0"/>
              <c:showPercent val="0"/>
              <c:showBubbleSize val="0"/>
              <c:extLst>
                <c:ext xmlns:c16="http://schemas.microsoft.com/office/drawing/2014/chart" uri="{C3380CC4-5D6E-409C-BE32-E72D297353CC}">
                  <c16:uniqueId val="{00000001-9EF7-488B-87FC-C54203718A0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Sheet1!$F$3:$F$8</c:f>
              <c:strCache>
                <c:ptCount val="6"/>
                <c:pt idx="0">
                  <c:v>0~7</c:v>
                </c:pt>
                <c:pt idx="1">
                  <c:v>8~14</c:v>
                </c:pt>
                <c:pt idx="2">
                  <c:v>15~30</c:v>
                </c:pt>
                <c:pt idx="3">
                  <c:v>31~60</c:v>
                </c:pt>
                <c:pt idx="4">
                  <c:v>61~90</c:v>
                </c:pt>
                <c:pt idx="5">
                  <c:v>91-000</c:v>
                </c:pt>
              </c:strCache>
            </c:strRef>
          </c:cat>
          <c:val>
            <c:numRef>
              <c:f>Sheet1!$G$3:$G$8</c:f>
              <c:numCache>
                <c:formatCode>0%</c:formatCode>
                <c:ptCount val="6"/>
                <c:pt idx="0">
                  <c:v>0.12203923019985197</c:v>
                </c:pt>
                <c:pt idx="1">
                  <c:v>0.24824715162138475</c:v>
                </c:pt>
                <c:pt idx="2">
                  <c:v>0.34380475594493115</c:v>
                </c:pt>
                <c:pt idx="3">
                  <c:v>0.38758516275548827</c:v>
                </c:pt>
                <c:pt idx="4">
                  <c:v>0.4144589133363269</c:v>
                </c:pt>
                <c:pt idx="5">
                  <c:v>0.55736259986921044</c:v>
                </c:pt>
              </c:numCache>
            </c:numRef>
          </c:val>
          <c:extLst>
            <c:ext xmlns:c16="http://schemas.microsoft.com/office/drawing/2014/chart" uri="{C3380CC4-5D6E-409C-BE32-E72D297353CC}">
              <c16:uniqueId val="{00000000-9EF7-488B-87FC-C54203718A01}"/>
            </c:ext>
          </c:extLst>
        </c:ser>
        <c:dLbls>
          <c:dLblPos val="outEnd"/>
          <c:showLegendKey val="0"/>
          <c:showVal val="1"/>
          <c:showCatName val="0"/>
          <c:showSerName val="0"/>
          <c:showPercent val="0"/>
          <c:showBubbleSize val="0"/>
        </c:dLbls>
        <c:gapWidth val="74"/>
        <c:overlap val="-83"/>
        <c:axId val="1960501440"/>
        <c:axId val="1960495680"/>
      </c:barChart>
      <c:catAx>
        <c:axId val="196050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KR"/>
          </a:p>
        </c:txPr>
        <c:crossAx val="1960495680"/>
        <c:crosses val="autoZero"/>
        <c:auto val="1"/>
        <c:lblAlgn val="ctr"/>
        <c:lblOffset val="100"/>
        <c:noMultiLvlLbl val="0"/>
      </c:catAx>
      <c:valAx>
        <c:axId val="1960495680"/>
        <c:scaling>
          <c:orientation val="minMax"/>
        </c:scaling>
        <c:delete val="1"/>
        <c:axPos val="l"/>
        <c:numFmt formatCode="0%" sourceLinked="1"/>
        <c:majorTickMark val="none"/>
        <c:minorTickMark val="none"/>
        <c:tickLblPos val="nextTo"/>
        <c:crossAx val="19605014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29166666666666669"/>
          <c:w val="0.93888888888888888"/>
          <c:h val="0.42624599008457276"/>
        </c:manualLayout>
      </c:layout>
      <c:barChart>
        <c:barDir val="col"/>
        <c:grouping val="percentStacked"/>
        <c:varyColors val="0"/>
        <c:ser>
          <c:idx val="0"/>
          <c:order val="0"/>
          <c:tx>
            <c:strRef>
              <c:f>Sheet1!$J$12</c:f>
              <c:strCache>
                <c:ptCount val="1"/>
                <c:pt idx="0">
                  <c:v>Canceled </c:v>
                </c:pt>
              </c:strCache>
            </c:strRef>
          </c:tx>
          <c:spPr>
            <a:solidFill>
              <a:schemeClr val="accent6">
                <a:lumMod val="50000"/>
              </a:schemeClr>
            </a:solidFill>
            <a:ln>
              <a:noFill/>
            </a:ln>
            <a:effectLst/>
          </c:spPr>
          <c:invertIfNegative val="0"/>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8E01-4F49-B908-E4C7ED78350E}"/>
              </c:ext>
            </c:extLst>
          </c:dPt>
          <c:dLbls>
            <c:delete val="1"/>
          </c:dLbls>
          <c:cat>
            <c:strRef>
              <c:f>Sheet1!$I$13:$I$19</c:f>
              <c:strCache>
                <c:ptCount val="7"/>
                <c:pt idx="0">
                  <c:v>Online TA</c:v>
                </c:pt>
                <c:pt idx="1">
                  <c:v>Groups</c:v>
                </c:pt>
                <c:pt idx="2">
                  <c:v>Offline TA/TO</c:v>
                </c:pt>
                <c:pt idx="3">
                  <c:v>Direct</c:v>
                </c:pt>
                <c:pt idx="4">
                  <c:v>Corporate</c:v>
                </c:pt>
                <c:pt idx="5">
                  <c:v>Complementary</c:v>
                </c:pt>
                <c:pt idx="6">
                  <c:v>Aviation</c:v>
                </c:pt>
              </c:strCache>
            </c:strRef>
          </c:cat>
          <c:val>
            <c:numRef>
              <c:f>Sheet1!$J$13:$J$19</c:f>
              <c:numCache>
                <c:formatCode>General</c:formatCode>
                <c:ptCount val="7"/>
                <c:pt idx="0">
                  <c:v>14491</c:v>
                </c:pt>
                <c:pt idx="1">
                  <c:v>9623</c:v>
                </c:pt>
                <c:pt idx="2">
                  <c:v>7173</c:v>
                </c:pt>
                <c:pt idx="3">
                  <c:v>1056</c:v>
                </c:pt>
                <c:pt idx="4">
                  <c:v>641</c:v>
                </c:pt>
                <c:pt idx="5">
                  <c:v>64</c:v>
                </c:pt>
                <c:pt idx="6">
                  <c:v>52</c:v>
                </c:pt>
              </c:numCache>
            </c:numRef>
          </c:val>
          <c:extLst>
            <c:ext xmlns:c16="http://schemas.microsoft.com/office/drawing/2014/chart" uri="{C3380CC4-5D6E-409C-BE32-E72D297353CC}">
              <c16:uniqueId val="{00000002-8E01-4F49-B908-E4C7ED78350E}"/>
            </c:ext>
          </c:extLst>
        </c:ser>
        <c:ser>
          <c:idx val="1"/>
          <c:order val="1"/>
          <c:tx>
            <c:strRef>
              <c:f>Sheet1!$K$12</c:f>
              <c:strCache>
                <c:ptCount val="1"/>
                <c:pt idx="0">
                  <c:v>Total Booking</c:v>
                </c:pt>
              </c:strCache>
            </c:strRef>
          </c:tx>
          <c:spPr>
            <a:solidFill>
              <a:schemeClr val="accent6">
                <a:lumMod val="40000"/>
                <a:lumOff val="60000"/>
              </a:schemeClr>
            </a:solidFill>
            <a:ln>
              <a:noFill/>
            </a:ln>
            <a:effectLst/>
          </c:spPr>
          <c:invertIfNegative val="0"/>
          <c:dLbls>
            <c:delete val="1"/>
          </c:dLbls>
          <c:cat>
            <c:strRef>
              <c:f>Sheet1!$I$13:$I$19</c:f>
              <c:strCache>
                <c:ptCount val="7"/>
                <c:pt idx="0">
                  <c:v>Online TA</c:v>
                </c:pt>
                <c:pt idx="1">
                  <c:v>Groups</c:v>
                </c:pt>
                <c:pt idx="2">
                  <c:v>Offline TA/TO</c:v>
                </c:pt>
                <c:pt idx="3">
                  <c:v>Direct</c:v>
                </c:pt>
                <c:pt idx="4">
                  <c:v>Corporate</c:v>
                </c:pt>
                <c:pt idx="5">
                  <c:v>Complementary</c:v>
                </c:pt>
                <c:pt idx="6">
                  <c:v>Aviation</c:v>
                </c:pt>
              </c:strCache>
            </c:strRef>
          </c:cat>
          <c:val>
            <c:numRef>
              <c:f>Sheet1!$K$13:$K$19</c:f>
              <c:numCache>
                <c:formatCode>General</c:formatCode>
                <c:ptCount val="7"/>
                <c:pt idx="0">
                  <c:v>38748</c:v>
                </c:pt>
                <c:pt idx="1">
                  <c:v>13975</c:v>
                </c:pt>
                <c:pt idx="2">
                  <c:v>16747</c:v>
                </c:pt>
                <c:pt idx="3">
                  <c:v>6093</c:v>
                </c:pt>
                <c:pt idx="4">
                  <c:v>2986</c:v>
                </c:pt>
                <c:pt idx="5">
                  <c:v>542</c:v>
                </c:pt>
                <c:pt idx="6">
                  <c:v>237</c:v>
                </c:pt>
              </c:numCache>
            </c:numRef>
          </c:val>
          <c:extLst>
            <c:ext xmlns:c16="http://schemas.microsoft.com/office/drawing/2014/chart" uri="{C3380CC4-5D6E-409C-BE32-E72D297353CC}">
              <c16:uniqueId val="{00000003-8E01-4F49-B908-E4C7ED78350E}"/>
            </c:ext>
          </c:extLst>
        </c:ser>
        <c:ser>
          <c:idx val="2"/>
          <c:order val="2"/>
          <c:tx>
            <c:strRef>
              <c:f>Sheet1!$L$12</c:f>
              <c:strCache>
                <c:ptCount val="1"/>
                <c:pt idx="0">
                  <c:v>Cancellation Ratio by segment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ko-K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Sheet1!$I$13:$I$19</c:f>
              <c:strCache>
                <c:ptCount val="7"/>
                <c:pt idx="0">
                  <c:v>Online TA</c:v>
                </c:pt>
                <c:pt idx="1">
                  <c:v>Groups</c:v>
                </c:pt>
                <c:pt idx="2">
                  <c:v>Offline TA/TO</c:v>
                </c:pt>
                <c:pt idx="3">
                  <c:v>Direct</c:v>
                </c:pt>
                <c:pt idx="4">
                  <c:v>Corporate</c:v>
                </c:pt>
                <c:pt idx="5">
                  <c:v>Complementary</c:v>
                </c:pt>
                <c:pt idx="6">
                  <c:v>Aviation</c:v>
                </c:pt>
              </c:strCache>
            </c:strRef>
          </c:cat>
          <c:val>
            <c:numRef>
              <c:f>Sheet1!$L$13:$L$19</c:f>
              <c:numCache>
                <c:formatCode>0%</c:formatCode>
                <c:ptCount val="7"/>
                <c:pt idx="0">
                  <c:v>0.37398059254671207</c:v>
                </c:pt>
                <c:pt idx="1">
                  <c:v>0.68858676207513414</c:v>
                </c:pt>
                <c:pt idx="2">
                  <c:v>0.42831551919746819</c:v>
                </c:pt>
                <c:pt idx="3">
                  <c:v>0.17331363860167406</c:v>
                </c:pt>
                <c:pt idx="4">
                  <c:v>0.21466845277963831</c:v>
                </c:pt>
                <c:pt idx="5">
                  <c:v>0.11808118081180811</c:v>
                </c:pt>
                <c:pt idx="6">
                  <c:v>0.21940928270042195</c:v>
                </c:pt>
              </c:numCache>
            </c:numRef>
          </c:val>
          <c:extLst>
            <c:ext xmlns:c16="http://schemas.microsoft.com/office/drawing/2014/chart" uri="{C3380CC4-5D6E-409C-BE32-E72D297353CC}">
              <c16:uniqueId val="{00000004-8E01-4F49-B908-E4C7ED78350E}"/>
            </c:ext>
          </c:extLst>
        </c:ser>
        <c:dLbls>
          <c:dLblPos val="ctr"/>
          <c:showLegendKey val="0"/>
          <c:showVal val="1"/>
          <c:showCatName val="0"/>
          <c:showSerName val="0"/>
          <c:showPercent val="0"/>
          <c:showBubbleSize val="0"/>
        </c:dLbls>
        <c:gapWidth val="150"/>
        <c:overlap val="100"/>
        <c:axId val="1160227823"/>
        <c:axId val="1160225903"/>
      </c:barChart>
      <c:catAx>
        <c:axId val="116022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ko-KR"/>
          </a:p>
        </c:txPr>
        <c:crossAx val="1160225903"/>
        <c:crosses val="autoZero"/>
        <c:auto val="1"/>
        <c:lblAlgn val="ctr"/>
        <c:lblOffset val="100"/>
        <c:noMultiLvlLbl val="0"/>
      </c:catAx>
      <c:valAx>
        <c:axId val="1160225903"/>
        <c:scaling>
          <c:orientation val="minMax"/>
        </c:scaling>
        <c:delete val="1"/>
        <c:axPos val="l"/>
        <c:numFmt formatCode="0%" sourceLinked="1"/>
        <c:majorTickMark val="none"/>
        <c:minorTickMark val="none"/>
        <c:tickLblPos val="nextTo"/>
        <c:crossAx val="11602278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Sheet1!$N$16</c:f>
              <c:strCache>
                <c:ptCount val="1"/>
                <c:pt idx="0">
                  <c:v>Ratio</c:v>
                </c:pt>
              </c:strCache>
            </c:strRef>
          </c:tx>
          <c:spPr>
            <a:solidFill>
              <a:schemeClr val="accent6">
                <a:lumMod val="20000"/>
                <a:lumOff val="80000"/>
              </a:schemeClr>
            </a:solidFill>
          </c:spPr>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80A3-4581-B5E9-299CFCB8CC3E}"/>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80A3-4581-B5E9-299CFCB8CC3E}"/>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80A3-4581-B5E9-299CFCB8CC3E}"/>
              </c:ext>
            </c:extLst>
          </c:dPt>
          <c:dPt>
            <c:idx val="3"/>
            <c:bubble3D val="0"/>
            <c:spPr>
              <a:solidFill>
                <a:srgbClr val="F1FDF4"/>
              </a:solidFill>
              <a:ln w="19050">
                <a:solidFill>
                  <a:schemeClr val="lt1"/>
                </a:solidFill>
              </a:ln>
              <a:effectLst/>
            </c:spPr>
            <c:extLst>
              <c:ext xmlns:c16="http://schemas.microsoft.com/office/drawing/2014/chart" uri="{C3380CC4-5D6E-409C-BE32-E72D297353CC}">
                <c16:uniqueId val="{00000007-80A3-4581-B5E9-299CFCB8CC3E}"/>
              </c:ext>
            </c:extLst>
          </c:dPt>
          <c:dLbls>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ko-KR"/>
                </a:p>
              </c:txPr>
              <c:dLblPos val="outEnd"/>
              <c:showLegendKey val="0"/>
              <c:showVal val="1"/>
              <c:showCatName val="0"/>
              <c:showSerName val="0"/>
              <c:showPercent val="0"/>
              <c:showBubbleSize val="0"/>
              <c:extLst>
                <c:ext xmlns:c16="http://schemas.microsoft.com/office/drawing/2014/chart" uri="{C3380CC4-5D6E-409C-BE32-E72D297353CC}">
                  <c16:uniqueId val="{00000003-80A3-4581-B5E9-299CFCB8CC3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ko-K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Sheet1!$M$17:$M$20</c:f>
              <c:strCache>
                <c:ptCount val="4"/>
                <c:pt idx="0">
                  <c:v>Corporate</c:v>
                </c:pt>
                <c:pt idx="1">
                  <c:v>Direct</c:v>
                </c:pt>
                <c:pt idx="2">
                  <c:v>GDS</c:v>
                </c:pt>
                <c:pt idx="3">
                  <c:v>TA/TO</c:v>
                </c:pt>
              </c:strCache>
            </c:strRef>
          </c:cat>
          <c:val>
            <c:numRef>
              <c:f>Sheet1!$N$17:$N$20</c:f>
              <c:numCache>
                <c:formatCode>0%</c:formatCode>
                <c:ptCount val="4"/>
                <c:pt idx="0">
                  <c:v>0.23063380281690141</c:v>
                </c:pt>
                <c:pt idx="1">
                  <c:v>0.18171091445427728</c:v>
                </c:pt>
                <c:pt idx="2">
                  <c:v>0.19170984455958548</c:v>
                </c:pt>
                <c:pt idx="3">
                  <c:v>0.4502574515918486</c:v>
                </c:pt>
              </c:numCache>
            </c:numRef>
          </c:val>
          <c:extLst>
            <c:ext xmlns:c16="http://schemas.microsoft.com/office/drawing/2014/chart" uri="{C3380CC4-5D6E-409C-BE32-E72D297353CC}">
              <c16:uniqueId val="{00000008-80A3-4581-B5E9-299CFCB8CC3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ko-KR"/>
        </a:p>
      </c:txPr>
    </c:legend>
    <c:plotVisOnly val="1"/>
    <c:dispBlanksAs val="gap"/>
    <c:showDLblsOverMax val="0"/>
  </c:chart>
  <c:spPr>
    <a:noFill/>
    <a:ln w="9525" cap="flat" cmpd="sng" algn="ctr">
      <a:no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1.png"/><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hyperlink" Target="https://svgsilh.com/image/306338.html" TargetMode="Externa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13</xdr:col>
      <xdr:colOff>500741</xdr:colOff>
      <xdr:row>8</xdr:row>
      <xdr:rowOff>217714</xdr:rowOff>
    </xdr:from>
    <xdr:to>
      <xdr:col>14</xdr:col>
      <xdr:colOff>822428</xdr:colOff>
      <xdr:row>22</xdr:row>
      <xdr:rowOff>66676</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600C1A16-F957-1C0A-25FA-2471D205B1B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432354" y="2010655"/>
              <a:ext cx="2107669" cy="2986609"/>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198793</xdr:colOff>
      <xdr:row>6</xdr:row>
      <xdr:rowOff>33003</xdr:rowOff>
    </xdr:from>
    <xdr:to>
      <xdr:col>16</xdr:col>
      <xdr:colOff>559836</xdr:colOff>
      <xdr:row>18</xdr:row>
      <xdr:rowOff>129592</xdr:rowOff>
    </xdr:to>
    <xdr:sp macro="" textlink="">
      <xdr:nvSpPr>
        <xdr:cNvPr id="2" name="Rectangle: Rounded Corners 1">
          <a:extLst>
            <a:ext uri="{FF2B5EF4-FFF2-40B4-BE49-F238E27FC236}">
              <a16:creationId xmlns:a16="http://schemas.microsoft.com/office/drawing/2014/main" id="{C698E666-BAFE-E906-46D6-01692FF75E87}"/>
            </a:ext>
          </a:extLst>
        </xdr:cNvPr>
        <xdr:cNvSpPr/>
      </xdr:nvSpPr>
      <xdr:spPr>
        <a:xfrm>
          <a:off x="898589" y="1385942"/>
          <a:ext cx="10857981" cy="2802466"/>
        </a:xfrm>
        <a:prstGeom prst="roundRect">
          <a:avLst>
            <a:gd name="adj" fmla="val 9027"/>
          </a:avLst>
        </a:prstGeom>
        <a:solidFill>
          <a:srgbClr val="FAF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230762</xdr:colOff>
      <xdr:row>2</xdr:row>
      <xdr:rowOff>149679</xdr:rowOff>
    </xdr:from>
    <xdr:to>
      <xdr:col>16</xdr:col>
      <xdr:colOff>571501</xdr:colOff>
      <xdr:row>5</xdr:row>
      <xdr:rowOff>104691</xdr:rowOff>
    </xdr:to>
    <xdr:sp macro="" textlink="">
      <xdr:nvSpPr>
        <xdr:cNvPr id="4" name="Rectangle: Rounded Corners 3">
          <a:extLst>
            <a:ext uri="{FF2B5EF4-FFF2-40B4-BE49-F238E27FC236}">
              <a16:creationId xmlns:a16="http://schemas.microsoft.com/office/drawing/2014/main" id="{221F8333-0315-F99E-C726-F7FC39A70DCA}"/>
            </a:ext>
          </a:extLst>
        </xdr:cNvPr>
        <xdr:cNvSpPr/>
      </xdr:nvSpPr>
      <xdr:spPr>
        <a:xfrm>
          <a:off x="924727" y="585107"/>
          <a:ext cx="10750202" cy="608157"/>
        </a:xfrm>
        <a:prstGeom prst="roundRect">
          <a:avLst/>
        </a:prstGeom>
        <a:solidFill>
          <a:srgbClr val="FAF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ko-KR" sz="2000" b="1">
              <a:solidFill>
                <a:schemeClr val="tx1"/>
              </a:solidFill>
              <a:latin typeface="+mj-ea"/>
              <a:ea typeface="+mj-ea"/>
              <a:cs typeface="Ebrima" panose="02000000000000000000" pitchFamily="2" charset="0"/>
            </a:rPr>
            <a:t>Main City</a:t>
          </a:r>
          <a:r>
            <a:rPr lang="en-US" altLang="ko-KR" sz="2000" b="1" baseline="0">
              <a:solidFill>
                <a:schemeClr val="tx1"/>
              </a:solidFill>
              <a:latin typeface="+mj-ea"/>
              <a:ea typeface="+mj-ea"/>
              <a:cs typeface="Ebrima" panose="02000000000000000000" pitchFamily="2" charset="0"/>
            </a:rPr>
            <a:t> Hotel </a:t>
          </a:r>
          <a:r>
            <a:rPr lang="en-US" altLang="ko-KR" sz="2000" b="1">
              <a:solidFill>
                <a:schemeClr val="tx1"/>
              </a:solidFill>
              <a:latin typeface="+mj-ea"/>
              <a:ea typeface="+mj-ea"/>
              <a:cs typeface="Ebrima" panose="02000000000000000000" pitchFamily="2" charset="0"/>
            </a:rPr>
            <a:t>Dashboard</a:t>
          </a:r>
          <a:endParaRPr lang="ko-KR" altLang="en-US" sz="2000" b="1">
            <a:solidFill>
              <a:schemeClr val="tx1"/>
            </a:solidFill>
            <a:latin typeface="+mj-ea"/>
            <a:ea typeface="+mj-ea"/>
            <a:cs typeface="Ebrima" panose="02000000000000000000" pitchFamily="2" charset="0"/>
          </a:endParaRPr>
        </a:p>
      </xdr:txBody>
    </xdr:sp>
    <xdr:clientData/>
  </xdr:twoCellAnchor>
  <xdr:twoCellAnchor>
    <xdr:from>
      <xdr:col>1</xdr:col>
      <xdr:colOff>476718</xdr:colOff>
      <xdr:row>8</xdr:row>
      <xdr:rowOff>40697</xdr:rowOff>
    </xdr:from>
    <xdr:to>
      <xdr:col>3</xdr:col>
      <xdr:colOff>613192</xdr:colOff>
      <xdr:row>16</xdr:row>
      <xdr:rowOff>77754</xdr:rowOff>
    </xdr:to>
    <xdr:sp macro="" textlink="">
      <xdr:nvSpPr>
        <xdr:cNvPr id="3" name="Rectangle: Rounded Corners 2">
          <a:extLst>
            <a:ext uri="{FF2B5EF4-FFF2-40B4-BE49-F238E27FC236}">
              <a16:creationId xmlns:a16="http://schemas.microsoft.com/office/drawing/2014/main" id="{51F0D399-02D6-1E52-5A7D-8052BFBF6485}"/>
            </a:ext>
          </a:extLst>
        </xdr:cNvPr>
        <xdr:cNvSpPr/>
      </xdr:nvSpPr>
      <xdr:spPr>
        <a:xfrm>
          <a:off x="1176513" y="1837703"/>
          <a:ext cx="1536066" cy="1834065"/>
        </a:xfrm>
        <a:prstGeom prst="roundRect">
          <a:avLst/>
        </a:prstGeom>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200">
            <a:latin typeface="+mn-ea"/>
            <a:ea typeface="+mn-ea"/>
          </a:endParaRPr>
        </a:p>
      </xdr:txBody>
    </xdr:sp>
    <xdr:clientData/>
  </xdr:twoCellAnchor>
  <xdr:twoCellAnchor>
    <xdr:from>
      <xdr:col>1</xdr:col>
      <xdr:colOff>427265</xdr:colOff>
      <xdr:row>8</xdr:row>
      <xdr:rowOff>156857</xdr:rowOff>
    </xdr:from>
    <xdr:to>
      <xdr:col>3</xdr:col>
      <xdr:colOff>628293</xdr:colOff>
      <xdr:row>12</xdr:row>
      <xdr:rowOff>150030</xdr:rowOff>
    </xdr:to>
    <xdr:sp macro="" textlink="">
      <xdr:nvSpPr>
        <xdr:cNvPr id="5" name="TextBox 4">
          <a:extLst>
            <a:ext uri="{FF2B5EF4-FFF2-40B4-BE49-F238E27FC236}">
              <a16:creationId xmlns:a16="http://schemas.microsoft.com/office/drawing/2014/main" id="{7825EAA1-358E-4815-5C09-04796804FEA9}"/>
            </a:ext>
          </a:extLst>
        </xdr:cNvPr>
        <xdr:cNvSpPr txBox="1"/>
      </xdr:nvSpPr>
      <xdr:spPr>
        <a:xfrm>
          <a:off x="1127060" y="1953863"/>
          <a:ext cx="1600620" cy="891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400" b="1">
              <a:solidFill>
                <a:schemeClr val="bg1"/>
              </a:solidFill>
              <a:latin typeface="+mn-ea"/>
              <a:ea typeface="+mn-ea"/>
              <a:cs typeface="Ebrima" panose="02000000000000000000" pitchFamily="2" charset="0"/>
            </a:rPr>
            <a:t>Total</a:t>
          </a:r>
          <a:r>
            <a:rPr lang="en-US" altLang="ko-KR" sz="1400" b="1" baseline="0">
              <a:solidFill>
                <a:schemeClr val="bg1"/>
              </a:solidFill>
              <a:latin typeface="+mn-ea"/>
              <a:ea typeface="+mn-ea"/>
              <a:cs typeface="Ebrima" panose="02000000000000000000" pitchFamily="2" charset="0"/>
            </a:rPr>
            <a:t> </a:t>
          </a:r>
        </a:p>
        <a:p>
          <a:pPr algn="ctr"/>
          <a:r>
            <a:rPr lang="en-US" altLang="ko-KR" sz="1400" b="1" baseline="0">
              <a:solidFill>
                <a:schemeClr val="bg1"/>
              </a:solidFill>
              <a:latin typeface="+mn-ea"/>
              <a:ea typeface="+mn-ea"/>
              <a:cs typeface="Ebrima" panose="02000000000000000000" pitchFamily="2" charset="0"/>
            </a:rPr>
            <a:t>Reservation</a:t>
          </a:r>
          <a:endParaRPr lang="ko-KR" altLang="en-US" sz="1400" b="1" baseline="0">
            <a:solidFill>
              <a:schemeClr val="bg1"/>
            </a:solidFill>
            <a:latin typeface="+mn-ea"/>
            <a:ea typeface="+mn-ea"/>
            <a:cs typeface="Ebrima" panose="02000000000000000000" pitchFamily="2" charset="0"/>
          </a:endParaRPr>
        </a:p>
      </xdr:txBody>
    </xdr:sp>
    <xdr:clientData/>
  </xdr:twoCellAnchor>
  <xdr:twoCellAnchor>
    <xdr:from>
      <xdr:col>1</xdr:col>
      <xdr:colOff>381965</xdr:colOff>
      <xdr:row>12</xdr:row>
      <xdr:rowOff>76401</xdr:rowOff>
    </xdr:from>
    <xdr:to>
      <xdr:col>3</xdr:col>
      <xdr:colOff>582993</xdr:colOff>
      <xdr:row>15</xdr:row>
      <xdr:rowOff>106050</xdr:rowOff>
    </xdr:to>
    <xdr:sp macro="" textlink="KPI!$A$4">
      <xdr:nvSpPr>
        <xdr:cNvPr id="6" name="TextBox 5">
          <a:extLst>
            <a:ext uri="{FF2B5EF4-FFF2-40B4-BE49-F238E27FC236}">
              <a16:creationId xmlns:a16="http://schemas.microsoft.com/office/drawing/2014/main" id="{26F02428-0F31-410D-ACD2-DA7BEC50C3C6}"/>
            </a:ext>
          </a:extLst>
        </xdr:cNvPr>
        <xdr:cNvSpPr txBox="1"/>
      </xdr:nvSpPr>
      <xdr:spPr>
        <a:xfrm>
          <a:off x="1081760" y="2771911"/>
          <a:ext cx="1600620" cy="703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81F9F2F-029E-4326-B67D-5F36E0690AA3}" type="TxLink">
            <a:rPr lang="en-US" altLang="en-US" sz="2000" b="1" i="0" u="none" strike="noStrike">
              <a:solidFill>
                <a:schemeClr val="bg1"/>
              </a:solidFill>
              <a:latin typeface="맑은 고딕"/>
              <a:ea typeface="맑은 고딕"/>
              <a:cs typeface="Ebrima" panose="02000000000000000000" pitchFamily="2" charset="0"/>
            </a:rPr>
            <a:pPr marL="0" indent="0" algn="ctr"/>
            <a:t>79,330 </a:t>
          </a:fld>
          <a:endParaRPr lang="ko-KR" altLang="en-US" sz="3600" b="1">
            <a:solidFill>
              <a:schemeClr val="bg1"/>
            </a:solidFill>
            <a:latin typeface="+mn-ea"/>
            <a:ea typeface="+mn-ea"/>
            <a:cs typeface="Ebrima" panose="02000000000000000000" pitchFamily="2" charset="0"/>
          </a:endParaRPr>
        </a:p>
      </xdr:txBody>
    </xdr:sp>
    <xdr:clientData/>
  </xdr:twoCellAnchor>
  <xdr:twoCellAnchor>
    <xdr:from>
      <xdr:col>4</xdr:col>
      <xdr:colOff>412371</xdr:colOff>
      <xdr:row>8</xdr:row>
      <xdr:rowOff>40697</xdr:rowOff>
    </xdr:from>
    <xdr:to>
      <xdr:col>6</xdr:col>
      <xdr:colOff>548845</xdr:colOff>
      <xdr:row>16</xdr:row>
      <xdr:rowOff>77754</xdr:rowOff>
    </xdr:to>
    <xdr:sp macro="" textlink="">
      <xdr:nvSpPr>
        <xdr:cNvPr id="10" name="Rectangle: Rounded Corners 9">
          <a:extLst>
            <a:ext uri="{FF2B5EF4-FFF2-40B4-BE49-F238E27FC236}">
              <a16:creationId xmlns:a16="http://schemas.microsoft.com/office/drawing/2014/main" id="{A3FC2E6F-6564-3CF0-32D1-99BFBFF7A7E9}"/>
            </a:ext>
          </a:extLst>
        </xdr:cNvPr>
        <xdr:cNvSpPr/>
      </xdr:nvSpPr>
      <xdr:spPr>
        <a:xfrm>
          <a:off x="3211555" y="1837703"/>
          <a:ext cx="1536066" cy="1834065"/>
        </a:xfrm>
        <a:prstGeom prst="roundRect">
          <a:avLst/>
        </a:prstGeom>
        <a:solidFill>
          <a:schemeClr val="bg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200">
            <a:solidFill>
              <a:schemeClr val="bg2">
                <a:lumMod val="10000"/>
              </a:schemeClr>
            </a:solidFill>
            <a:latin typeface="+mn-ea"/>
            <a:ea typeface="+mn-ea"/>
          </a:endParaRPr>
        </a:p>
      </xdr:txBody>
    </xdr:sp>
    <xdr:clientData/>
  </xdr:twoCellAnchor>
  <xdr:twoCellAnchor>
    <xdr:from>
      <xdr:col>4</xdr:col>
      <xdr:colOff>362918</xdr:colOff>
      <xdr:row>8</xdr:row>
      <xdr:rowOff>156857</xdr:rowOff>
    </xdr:from>
    <xdr:to>
      <xdr:col>6</xdr:col>
      <xdr:colOff>563946</xdr:colOff>
      <xdr:row>13</xdr:row>
      <xdr:rowOff>66187</xdr:rowOff>
    </xdr:to>
    <xdr:sp macro="" textlink="">
      <xdr:nvSpPr>
        <xdr:cNvPr id="11" name="TextBox 10">
          <a:extLst>
            <a:ext uri="{FF2B5EF4-FFF2-40B4-BE49-F238E27FC236}">
              <a16:creationId xmlns:a16="http://schemas.microsoft.com/office/drawing/2014/main" id="{3B20F01F-458A-DA8D-942B-F14965E3A831}"/>
            </a:ext>
          </a:extLst>
        </xdr:cNvPr>
        <xdr:cNvSpPr txBox="1"/>
      </xdr:nvSpPr>
      <xdr:spPr>
        <a:xfrm>
          <a:off x="3162102" y="1953863"/>
          <a:ext cx="1600620" cy="1032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400" b="1">
              <a:solidFill>
                <a:schemeClr val="bg2">
                  <a:lumMod val="10000"/>
                </a:schemeClr>
              </a:solidFill>
              <a:latin typeface="+mn-ea"/>
              <a:ea typeface="+mn-ea"/>
              <a:cs typeface="Ebrima" panose="02000000000000000000" pitchFamily="2" charset="0"/>
            </a:rPr>
            <a:t>Cancellation</a:t>
          </a:r>
        </a:p>
        <a:p>
          <a:pPr algn="ctr"/>
          <a:r>
            <a:rPr lang="en-US" altLang="ko-KR" sz="1400" b="1" baseline="0">
              <a:solidFill>
                <a:schemeClr val="bg2">
                  <a:lumMod val="10000"/>
                </a:schemeClr>
              </a:solidFill>
              <a:latin typeface="+mn-ea"/>
              <a:ea typeface="+mn-ea"/>
              <a:cs typeface="Ebrima" panose="02000000000000000000" pitchFamily="2" charset="0"/>
            </a:rPr>
            <a:t>Rate</a:t>
          </a:r>
          <a:endParaRPr lang="ko-KR" altLang="en-US" sz="1400" b="1" baseline="0">
            <a:solidFill>
              <a:schemeClr val="bg2">
                <a:lumMod val="10000"/>
              </a:schemeClr>
            </a:solidFill>
            <a:latin typeface="+mn-ea"/>
            <a:ea typeface="+mn-ea"/>
            <a:cs typeface="Ebrima" panose="02000000000000000000" pitchFamily="2" charset="0"/>
          </a:endParaRPr>
        </a:p>
      </xdr:txBody>
    </xdr:sp>
    <xdr:clientData/>
  </xdr:twoCellAnchor>
  <xdr:twoCellAnchor>
    <xdr:from>
      <xdr:col>4</xdr:col>
      <xdr:colOff>373659</xdr:colOff>
      <xdr:row>11</xdr:row>
      <xdr:rowOff>180534</xdr:rowOff>
    </xdr:from>
    <xdr:to>
      <xdr:col>6</xdr:col>
      <xdr:colOff>574687</xdr:colOff>
      <xdr:row>14</xdr:row>
      <xdr:rowOff>210182</xdr:rowOff>
    </xdr:to>
    <xdr:sp macro="" textlink="KPI!$H$4">
      <xdr:nvSpPr>
        <xdr:cNvPr id="12" name="TextBox 11">
          <a:extLst>
            <a:ext uri="{FF2B5EF4-FFF2-40B4-BE49-F238E27FC236}">
              <a16:creationId xmlns:a16="http://schemas.microsoft.com/office/drawing/2014/main" id="{26B3296D-6B79-9030-6A81-AB5752A4E00A}"/>
            </a:ext>
          </a:extLst>
        </xdr:cNvPr>
        <xdr:cNvSpPr txBox="1"/>
      </xdr:nvSpPr>
      <xdr:spPr>
        <a:xfrm>
          <a:off x="3172843" y="2651418"/>
          <a:ext cx="1600620" cy="703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53A0B89-07DC-4057-89A5-7D440AADE4FA}" type="TxLink">
            <a:rPr lang="en-US" altLang="en-US" sz="2000" b="1" i="0" u="none" strike="noStrike">
              <a:solidFill>
                <a:schemeClr val="accent3">
                  <a:lumMod val="75000"/>
                </a:schemeClr>
              </a:solidFill>
              <a:latin typeface="맑은 고딕"/>
              <a:ea typeface="맑은 고딕"/>
              <a:cs typeface="Ebrima" panose="02000000000000000000" pitchFamily="2" charset="0"/>
            </a:rPr>
            <a:pPr marL="0" indent="0" algn="ctr"/>
            <a:t>42%</a:t>
          </a:fld>
          <a:endParaRPr lang="ko-KR" altLang="en-US" sz="5400" b="1">
            <a:solidFill>
              <a:schemeClr val="accent3">
                <a:lumMod val="75000"/>
              </a:schemeClr>
            </a:solidFill>
            <a:latin typeface="+mn-ea"/>
            <a:ea typeface="+mn-ea"/>
            <a:cs typeface="Ebrima" panose="02000000000000000000" pitchFamily="2" charset="0"/>
          </a:endParaRPr>
        </a:p>
      </xdr:txBody>
    </xdr:sp>
    <xdr:clientData/>
  </xdr:twoCellAnchor>
  <xdr:twoCellAnchor>
    <xdr:from>
      <xdr:col>7</xdr:col>
      <xdr:colOff>381437</xdr:colOff>
      <xdr:row>8</xdr:row>
      <xdr:rowOff>40697</xdr:rowOff>
    </xdr:from>
    <xdr:to>
      <xdr:col>9</xdr:col>
      <xdr:colOff>529350</xdr:colOff>
      <xdr:row>16</xdr:row>
      <xdr:rowOff>77754</xdr:rowOff>
    </xdr:to>
    <xdr:sp macro="" textlink="">
      <xdr:nvSpPr>
        <xdr:cNvPr id="14" name="Rectangle: Rounded Corners 13">
          <a:extLst>
            <a:ext uri="{FF2B5EF4-FFF2-40B4-BE49-F238E27FC236}">
              <a16:creationId xmlns:a16="http://schemas.microsoft.com/office/drawing/2014/main" id="{5BA8E752-0AF2-A26D-40DB-2FDBB5F2C242}"/>
            </a:ext>
          </a:extLst>
        </xdr:cNvPr>
        <xdr:cNvSpPr/>
      </xdr:nvSpPr>
      <xdr:spPr>
        <a:xfrm>
          <a:off x="5280008" y="1837703"/>
          <a:ext cx="1547505" cy="1834065"/>
        </a:xfrm>
        <a:prstGeom prst="roundRect">
          <a:avLst/>
        </a:prstGeom>
        <a:solidFill>
          <a:schemeClr val="bg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200">
            <a:solidFill>
              <a:schemeClr val="bg2">
                <a:lumMod val="10000"/>
              </a:schemeClr>
            </a:solidFill>
            <a:latin typeface="+mn-ea"/>
            <a:ea typeface="+mn-ea"/>
          </a:endParaRPr>
        </a:p>
      </xdr:txBody>
    </xdr:sp>
    <xdr:clientData/>
  </xdr:twoCellAnchor>
  <xdr:twoCellAnchor>
    <xdr:from>
      <xdr:col>7</xdr:col>
      <xdr:colOff>343872</xdr:colOff>
      <xdr:row>8</xdr:row>
      <xdr:rowOff>167527</xdr:rowOff>
    </xdr:from>
    <xdr:to>
      <xdr:col>9</xdr:col>
      <xdr:colOff>556820</xdr:colOff>
      <xdr:row>12</xdr:row>
      <xdr:rowOff>160700</xdr:rowOff>
    </xdr:to>
    <xdr:sp macro="" textlink="">
      <xdr:nvSpPr>
        <xdr:cNvPr id="15" name="TextBox 14">
          <a:extLst>
            <a:ext uri="{FF2B5EF4-FFF2-40B4-BE49-F238E27FC236}">
              <a16:creationId xmlns:a16="http://schemas.microsoft.com/office/drawing/2014/main" id="{588BE01A-3FE2-6B7E-E4D9-DCE4C3556DB9}"/>
            </a:ext>
          </a:extLst>
        </xdr:cNvPr>
        <xdr:cNvSpPr txBox="1"/>
      </xdr:nvSpPr>
      <xdr:spPr>
        <a:xfrm>
          <a:off x="5242443" y="1964533"/>
          <a:ext cx="1612540" cy="891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400" b="1">
              <a:solidFill>
                <a:schemeClr val="bg2">
                  <a:lumMod val="10000"/>
                </a:schemeClr>
              </a:solidFill>
              <a:latin typeface="+mn-ea"/>
              <a:ea typeface="+mn-ea"/>
              <a:cs typeface="Ebrima" panose="02000000000000000000" pitchFamily="2" charset="0"/>
            </a:rPr>
            <a:t>Average</a:t>
          </a:r>
        </a:p>
        <a:p>
          <a:pPr algn="ctr"/>
          <a:r>
            <a:rPr lang="en-US" altLang="ko-KR" sz="1400" b="1">
              <a:solidFill>
                <a:schemeClr val="bg2">
                  <a:lumMod val="10000"/>
                </a:schemeClr>
              </a:solidFill>
              <a:latin typeface="+mn-ea"/>
              <a:ea typeface="+mn-ea"/>
              <a:cs typeface="Ebrima" panose="02000000000000000000" pitchFamily="2" charset="0"/>
            </a:rPr>
            <a:t>Lead</a:t>
          </a:r>
          <a:r>
            <a:rPr lang="en-US" altLang="ko-KR" sz="1400" b="1" baseline="0">
              <a:solidFill>
                <a:schemeClr val="bg2">
                  <a:lumMod val="10000"/>
                </a:schemeClr>
              </a:solidFill>
              <a:latin typeface="+mn-ea"/>
              <a:ea typeface="+mn-ea"/>
              <a:cs typeface="Ebrima" panose="02000000000000000000" pitchFamily="2" charset="0"/>
            </a:rPr>
            <a:t> Time</a:t>
          </a:r>
          <a:endParaRPr lang="ko-KR" altLang="en-US" sz="1400" b="1" baseline="0">
            <a:solidFill>
              <a:schemeClr val="bg2">
                <a:lumMod val="10000"/>
              </a:schemeClr>
            </a:solidFill>
            <a:latin typeface="+mn-ea"/>
            <a:ea typeface="+mn-ea"/>
            <a:cs typeface="Ebrima" panose="02000000000000000000" pitchFamily="2" charset="0"/>
          </a:endParaRPr>
        </a:p>
      </xdr:txBody>
    </xdr:sp>
    <xdr:clientData/>
  </xdr:twoCellAnchor>
  <xdr:twoCellAnchor>
    <xdr:from>
      <xdr:col>7</xdr:col>
      <xdr:colOff>411812</xdr:colOff>
      <xdr:row>12</xdr:row>
      <xdr:rowOff>33663</xdr:rowOff>
    </xdr:from>
    <xdr:to>
      <xdr:col>9</xdr:col>
      <xdr:colOff>146872</xdr:colOff>
      <xdr:row>14</xdr:row>
      <xdr:rowOff>86396</xdr:rowOff>
    </xdr:to>
    <xdr:sp macro="" textlink="KPI!J4">
      <xdr:nvSpPr>
        <xdr:cNvPr id="16" name="TextBox 15">
          <a:extLst>
            <a:ext uri="{FF2B5EF4-FFF2-40B4-BE49-F238E27FC236}">
              <a16:creationId xmlns:a16="http://schemas.microsoft.com/office/drawing/2014/main" id="{F26E4FE8-B5BF-BABB-A5CE-F2F7F7EED6FB}"/>
            </a:ext>
          </a:extLst>
        </xdr:cNvPr>
        <xdr:cNvSpPr txBox="1"/>
      </xdr:nvSpPr>
      <xdr:spPr>
        <a:xfrm>
          <a:off x="5310383" y="2729173"/>
          <a:ext cx="1134652" cy="501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899107-E106-4743-ACB7-87CA7895C3C9}" type="TxLink">
            <a:rPr lang="en-US" altLang="en-US" sz="2000" b="1" i="0" u="none" strike="noStrike">
              <a:solidFill>
                <a:schemeClr val="accent3">
                  <a:lumMod val="75000"/>
                </a:schemeClr>
              </a:solidFill>
              <a:latin typeface="맑은 고딕"/>
              <a:ea typeface="맑은 고딕"/>
              <a:cs typeface="Ebrima" panose="02000000000000000000" pitchFamily="2" charset="0"/>
            </a:rPr>
            <a:pPr marL="0" indent="0" algn="ctr"/>
            <a:t>110</a:t>
          </a:fld>
          <a:endParaRPr lang="ko-KR" altLang="en-US" sz="28700" b="1">
            <a:solidFill>
              <a:schemeClr val="accent3">
                <a:lumMod val="75000"/>
              </a:schemeClr>
            </a:solidFill>
            <a:latin typeface="+mn-ea"/>
            <a:ea typeface="+mn-ea"/>
            <a:cs typeface="Ebrima" panose="02000000000000000000" pitchFamily="2" charset="0"/>
          </a:endParaRPr>
        </a:p>
      </xdr:txBody>
    </xdr:sp>
    <xdr:clientData/>
  </xdr:twoCellAnchor>
  <xdr:twoCellAnchor>
    <xdr:from>
      <xdr:col>8</xdr:col>
      <xdr:colOff>224626</xdr:colOff>
      <xdr:row>12</xdr:row>
      <xdr:rowOff>120951</xdr:rowOff>
    </xdr:from>
    <xdr:to>
      <xdr:col>9</xdr:col>
      <xdr:colOff>512446</xdr:colOff>
      <xdr:row>14</xdr:row>
      <xdr:rowOff>28751</xdr:rowOff>
    </xdr:to>
    <xdr:sp macro="" textlink="">
      <xdr:nvSpPr>
        <xdr:cNvPr id="79" name="TextBox 78">
          <a:extLst>
            <a:ext uri="{FF2B5EF4-FFF2-40B4-BE49-F238E27FC236}">
              <a16:creationId xmlns:a16="http://schemas.microsoft.com/office/drawing/2014/main" id="{39D52F3F-DDB7-7498-DD73-F9A80300A437}"/>
            </a:ext>
          </a:extLst>
        </xdr:cNvPr>
        <xdr:cNvSpPr txBox="1"/>
      </xdr:nvSpPr>
      <xdr:spPr>
        <a:xfrm>
          <a:off x="5822993" y="2816461"/>
          <a:ext cx="987616" cy="357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altLang="en-US" sz="1400" b="1" i="0" u="none" strike="noStrike">
              <a:solidFill>
                <a:schemeClr val="accent3">
                  <a:lumMod val="75000"/>
                </a:schemeClr>
              </a:solidFill>
              <a:latin typeface="맑은 고딕"/>
              <a:ea typeface="맑은 고딕"/>
              <a:cs typeface="Ebrima" panose="02000000000000000000" pitchFamily="2" charset="0"/>
            </a:rPr>
            <a:t>days</a:t>
          </a:r>
        </a:p>
      </xdr:txBody>
    </xdr:sp>
    <xdr:clientData/>
  </xdr:twoCellAnchor>
  <xdr:twoCellAnchor>
    <xdr:from>
      <xdr:col>10</xdr:col>
      <xdr:colOff>427968</xdr:colOff>
      <xdr:row>8</xdr:row>
      <xdr:rowOff>40697</xdr:rowOff>
    </xdr:from>
    <xdr:to>
      <xdr:col>12</xdr:col>
      <xdr:colOff>544267</xdr:colOff>
      <xdr:row>16</xdr:row>
      <xdr:rowOff>77754</xdr:rowOff>
    </xdr:to>
    <xdr:sp macro="" textlink="">
      <xdr:nvSpPr>
        <xdr:cNvPr id="18" name="Rectangle: Rounded Corners 17">
          <a:extLst>
            <a:ext uri="{FF2B5EF4-FFF2-40B4-BE49-F238E27FC236}">
              <a16:creationId xmlns:a16="http://schemas.microsoft.com/office/drawing/2014/main" id="{B6CBEB19-AF1B-BA88-5F39-9B7D415124AB}"/>
            </a:ext>
          </a:extLst>
        </xdr:cNvPr>
        <xdr:cNvSpPr/>
      </xdr:nvSpPr>
      <xdr:spPr>
        <a:xfrm>
          <a:off x="7425927" y="1837703"/>
          <a:ext cx="1515891" cy="1834065"/>
        </a:xfrm>
        <a:prstGeom prst="roundRect">
          <a:avLst/>
        </a:prstGeom>
        <a:solidFill>
          <a:schemeClr val="bg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200">
            <a:solidFill>
              <a:schemeClr val="bg2">
                <a:lumMod val="10000"/>
              </a:schemeClr>
            </a:solidFill>
            <a:latin typeface="+mn-ea"/>
            <a:ea typeface="+mn-ea"/>
          </a:endParaRPr>
        </a:p>
      </xdr:txBody>
    </xdr:sp>
    <xdr:clientData/>
  </xdr:twoCellAnchor>
  <xdr:twoCellAnchor>
    <xdr:from>
      <xdr:col>10</xdr:col>
      <xdr:colOff>391149</xdr:colOff>
      <xdr:row>8</xdr:row>
      <xdr:rowOff>177403</xdr:rowOff>
    </xdr:from>
    <xdr:to>
      <xdr:col>12</xdr:col>
      <xdr:colOff>571154</xdr:colOff>
      <xdr:row>12</xdr:row>
      <xdr:rowOff>170576</xdr:rowOff>
    </xdr:to>
    <xdr:sp macro="" textlink="">
      <xdr:nvSpPr>
        <xdr:cNvPr id="19" name="TextBox 18">
          <a:extLst>
            <a:ext uri="{FF2B5EF4-FFF2-40B4-BE49-F238E27FC236}">
              <a16:creationId xmlns:a16="http://schemas.microsoft.com/office/drawing/2014/main" id="{B4BDEF04-3071-A7FA-F96A-E378BD25546A}"/>
            </a:ext>
          </a:extLst>
        </xdr:cNvPr>
        <xdr:cNvSpPr txBox="1"/>
      </xdr:nvSpPr>
      <xdr:spPr>
        <a:xfrm>
          <a:off x="7389108" y="1974409"/>
          <a:ext cx="1579597" cy="891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400" b="1">
              <a:solidFill>
                <a:schemeClr val="bg2">
                  <a:lumMod val="10000"/>
                </a:schemeClr>
              </a:solidFill>
              <a:latin typeface="+mn-ea"/>
              <a:ea typeface="+mn-ea"/>
              <a:cs typeface="Ebrima" panose="02000000000000000000" pitchFamily="2" charset="0"/>
            </a:rPr>
            <a:t>Average</a:t>
          </a:r>
        </a:p>
        <a:p>
          <a:pPr algn="ctr"/>
          <a:r>
            <a:rPr lang="en-US" altLang="ko-KR" sz="1400" b="1">
              <a:solidFill>
                <a:schemeClr val="bg2">
                  <a:lumMod val="10000"/>
                </a:schemeClr>
              </a:solidFill>
              <a:latin typeface="+mn-ea"/>
              <a:ea typeface="+mn-ea"/>
              <a:cs typeface="Ebrima" panose="02000000000000000000" pitchFamily="2" charset="0"/>
            </a:rPr>
            <a:t>ADR</a:t>
          </a:r>
          <a:endParaRPr lang="ko-KR" altLang="en-US" sz="1400" b="1" baseline="0">
            <a:solidFill>
              <a:schemeClr val="bg2">
                <a:lumMod val="10000"/>
              </a:schemeClr>
            </a:solidFill>
            <a:latin typeface="+mn-ea"/>
            <a:ea typeface="+mn-ea"/>
            <a:cs typeface="Ebrima" panose="02000000000000000000" pitchFamily="2" charset="0"/>
          </a:endParaRPr>
        </a:p>
      </xdr:txBody>
    </xdr:sp>
    <xdr:clientData/>
  </xdr:twoCellAnchor>
  <xdr:twoCellAnchor>
    <xdr:from>
      <xdr:col>10</xdr:col>
      <xdr:colOff>307547</xdr:colOff>
      <xdr:row>11</xdr:row>
      <xdr:rowOff>205076</xdr:rowOff>
    </xdr:from>
    <xdr:to>
      <xdr:col>12</xdr:col>
      <xdr:colOff>487552</xdr:colOff>
      <xdr:row>15</xdr:row>
      <xdr:rowOff>10099</xdr:rowOff>
    </xdr:to>
    <xdr:sp macro="" textlink="KPI!$L$4">
      <xdr:nvSpPr>
        <xdr:cNvPr id="20" name="TextBox 19">
          <a:extLst>
            <a:ext uri="{FF2B5EF4-FFF2-40B4-BE49-F238E27FC236}">
              <a16:creationId xmlns:a16="http://schemas.microsoft.com/office/drawing/2014/main" id="{D037C309-BCCA-3F4F-9D20-3C45E205DE32}"/>
            </a:ext>
          </a:extLst>
        </xdr:cNvPr>
        <xdr:cNvSpPr txBox="1"/>
      </xdr:nvSpPr>
      <xdr:spPr>
        <a:xfrm>
          <a:off x="7305506" y="2675960"/>
          <a:ext cx="1579597" cy="703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FF4A92D-9636-4347-89D9-D17D8800F241}" type="TxLink">
            <a:rPr lang="en-US" altLang="en-US" sz="2000" b="1" i="0" u="none" strike="noStrike">
              <a:solidFill>
                <a:schemeClr val="accent3">
                  <a:lumMod val="75000"/>
                </a:schemeClr>
              </a:solidFill>
              <a:latin typeface="맑은 고딕"/>
              <a:ea typeface="맑은 고딕"/>
              <a:cs typeface="Ebrima" panose="02000000000000000000" pitchFamily="2" charset="0"/>
            </a:rPr>
            <a:pPr marL="0" indent="0" algn="ctr"/>
            <a:t> $105 </a:t>
          </a:fld>
          <a:endParaRPr lang="ko-KR" altLang="en-US" sz="13800" b="1">
            <a:solidFill>
              <a:schemeClr val="accent3">
                <a:lumMod val="75000"/>
              </a:schemeClr>
            </a:solidFill>
            <a:latin typeface="+mn-ea"/>
            <a:ea typeface="+mn-ea"/>
            <a:cs typeface="Ebrima" panose="02000000000000000000" pitchFamily="2" charset="0"/>
          </a:endParaRPr>
        </a:p>
      </xdr:txBody>
    </xdr:sp>
    <xdr:clientData/>
  </xdr:twoCellAnchor>
  <xdr:twoCellAnchor>
    <xdr:from>
      <xdr:col>13</xdr:col>
      <xdr:colOff>364514</xdr:colOff>
      <xdr:row>8</xdr:row>
      <xdr:rowOff>40697</xdr:rowOff>
    </xdr:from>
    <xdr:to>
      <xdr:col>15</xdr:col>
      <xdr:colOff>536659</xdr:colOff>
      <xdr:row>16</xdr:row>
      <xdr:rowOff>77754</xdr:rowOff>
    </xdr:to>
    <xdr:sp macro="" textlink="">
      <xdr:nvSpPr>
        <xdr:cNvPr id="26" name="Rectangle: Rounded Corners 25">
          <a:extLst>
            <a:ext uri="{FF2B5EF4-FFF2-40B4-BE49-F238E27FC236}">
              <a16:creationId xmlns:a16="http://schemas.microsoft.com/office/drawing/2014/main" id="{5BD65D96-7AA9-AF5E-AB96-74674A042C0E}"/>
            </a:ext>
          </a:extLst>
        </xdr:cNvPr>
        <xdr:cNvSpPr/>
      </xdr:nvSpPr>
      <xdr:spPr>
        <a:xfrm>
          <a:off x="9461862" y="1837703"/>
          <a:ext cx="1571735" cy="1834065"/>
        </a:xfrm>
        <a:prstGeom prst="roundRect">
          <a:avLst/>
        </a:prstGeom>
        <a:solidFill>
          <a:schemeClr val="bg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200">
            <a:solidFill>
              <a:schemeClr val="bg2">
                <a:lumMod val="10000"/>
              </a:schemeClr>
            </a:solidFill>
            <a:latin typeface="+mn-ea"/>
            <a:ea typeface="+mn-ea"/>
          </a:endParaRPr>
        </a:p>
      </xdr:txBody>
    </xdr:sp>
    <xdr:clientData/>
  </xdr:twoCellAnchor>
  <xdr:twoCellAnchor>
    <xdr:from>
      <xdr:col>13</xdr:col>
      <xdr:colOff>313913</xdr:colOff>
      <xdr:row>8</xdr:row>
      <xdr:rowOff>156857</xdr:rowOff>
    </xdr:from>
    <xdr:to>
      <xdr:col>15</xdr:col>
      <xdr:colOff>552111</xdr:colOff>
      <xdr:row>14</xdr:row>
      <xdr:rowOff>109803</xdr:rowOff>
    </xdr:to>
    <xdr:sp macro="" textlink="">
      <xdr:nvSpPr>
        <xdr:cNvPr id="27" name="TextBox 26">
          <a:extLst>
            <a:ext uri="{FF2B5EF4-FFF2-40B4-BE49-F238E27FC236}">
              <a16:creationId xmlns:a16="http://schemas.microsoft.com/office/drawing/2014/main" id="{BA2FB669-B437-631B-824F-816B0891DFE5}"/>
            </a:ext>
          </a:extLst>
        </xdr:cNvPr>
        <xdr:cNvSpPr txBox="1"/>
      </xdr:nvSpPr>
      <xdr:spPr>
        <a:xfrm>
          <a:off x="9411261" y="1953863"/>
          <a:ext cx="1637788" cy="130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400" b="1">
              <a:solidFill>
                <a:schemeClr val="bg2">
                  <a:lumMod val="10000"/>
                </a:schemeClr>
              </a:solidFill>
              <a:latin typeface="+mn-ea"/>
              <a:ea typeface="+mn-ea"/>
              <a:cs typeface="Ebrima" panose="02000000000000000000" pitchFamily="2" charset="0"/>
            </a:rPr>
            <a:t>Average</a:t>
          </a:r>
        </a:p>
        <a:p>
          <a:pPr algn="ctr"/>
          <a:r>
            <a:rPr lang="en-US" altLang="ko-KR" sz="1400" b="1" baseline="0">
              <a:solidFill>
                <a:schemeClr val="bg2">
                  <a:lumMod val="10000"/>
                </a:schemeClr>
              </a:solidFill>
              <a:latin typeface="+mn-ea"/>
              <a:ea typeface="+mn-ea"/>
              <a:cs typeface="Ebrima" panose="02000000000000000000" pitchFamily="2" charset="0"/>
            </a:rPr>
            <a:t>Lenth of Stay</a:t>
          </a:r>
          <a:endParaRPr lang="ko-KR" altLang="en-US" sz="1400" b="1" baseline="0">
            <a:solidFill>
              <a:schemeClr val="bg2">
                <a:lumMod val="10000"/>
              </a:schemeClr>
            </a:solidFill>
            <a:latin typeface="+mn-ea"/>
            <a:ea typeface="+mn-ea"/>
            <a:cs typeface="Ebrima" panose="02000000000000000000" pitchFamily="2" charset="0"/>
          </a:endParaRPr>
        </a:p>
      </xdr:txBody>
    </xdr:sp>
    <xdr:clientData/>
  </xdr:twoCellAnchor>
  <xdr:twoCellAnchor>
    <xdr:from>
      <xdr:col>13</xdr:col>
      <xdr:colOff>504488</xdr:colOff>
      <xdr:row>12</xdr:row>
      <xdr:rowOff>127780</xdr:rowOff>
    </xdr:from>
    <xdr:to>
      <xdr:col>14</xdr:col>
      <xdr:colOff>552925</xdr:colOff>
      <xdr:row>14</xdr:row>
      <xdr:rowOff>17278</xdr:rowOff>
    </xdr:to>
    <xdr:sp macro="" textlink="KPI!$N$4">
      <xdr:nvSpPr>
        <xdr:cNvPr id="28" name="TextBox 27">
          <a:extLst>
            <a:ext uri="{FF2B5EF4-FFF2-40B4-BE49-F238E27FC236}">
              <a16:creationId xmlns:a16="http://schemas.microsoft.com/office/drawing/2014/main" id="{EFDBCB35-DDCD-03C1-B2D4-01BBEF13FF44}"/>
            </a:ext>
          </a:extLst>
        </xdr:cNvPr>
        <xdr:cNvSpPr txBox="1"/>
      </xdr:nvSpPr>
      <xdr:spPr>
        <a:xfrm>
          <a:off x="9601836" y="2823290"/>
          <a:ext cx="748232" cy="33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1116414-A61B-4D41-A9A0-9D292AC91993}" type="TxLink">
            <a:rPr lang="en-US" altLang="en-US" sz="2000" b="1" i="0" u="none" strike="noStrike">
              <a:solidFill>
                <a:schemeClr val="accent3">
                  <a:lumMod val="75000"/>
                </a:schemeClr>
              </a:solidFill>
              <a:latin typeface="맑은 고딕"/>
              <a:ea typeface="맑은 고딕"/>
              <a:cs typeface="Ebrima" panose="02000000000000000000" pitchFamily="2" charset="0"/>
            </a:rPr>
            <a:pPr marL="0" indent="0" algn="ctr"/>
            <a:t>3</a:t>
          </a:fld>
          <a:endParaRPr lang="ko-KR" altLang="en-US" sz="13800" b="1">
            <a:solidFill>
              <a:schemeClr val="accent3">
                <a:lumMod val="75000"/>
              </a:schemeClr>
            </a:solidFill>
            <a:latin typeface="+mn-ea"/>
            <a:ea typeface="+mn-ea"/>
            <a:cs typeface="Ebrima" panose="02000000000000000000" pitchFamily="2" charset="0"/>
          </a:endParaRPr>
        </a:p>
      </xdr:txBody>
    </xdr:sp>
    <xdr:clientData/>
  </xdr:twoCellAnchor>
  <xdr:twoCellAnchor>
    <xdr:from>
      <xdr:col>14</xdr:col>
      <xdr:colOff>253945</xdr:colOff>
      <xdr:row>12</xdr:row>
      <xdr:rowOff>145058</xdr:rowOff>
    </xdr:from>
    <xdr:to>
      <xdr:col>15</xdr:col>
      <xdr:colOff>302382</xdr:colOff>
      <xdr:row>14</xdr:row>
      <xdr:rowOff>34556</xdr:rowOff>
    </xdr:to>
    <xdr:sp macro="" textlink="">
      <xdr:nvSpPr>
        <xdr:cNvPr id="84" name="TextBox 83">
          <a:extLst>
            <a:ext uri="{FF2B5EF4-FFF2-40B4-BE49-F238E27FC236}">
              <a16:creationId xmlns:a16="http://schemas.microsoft.com/office/drawing/2014/main" id="{FCD0EB62-E298-3E7C-FA35-593FFEA1C0D9}"/>
            </a:ext>
          </a:extLst>
        </xdr:cNvPr>
        <xdr:cNvSpPr txBox="1"/>
      </xdr:nvSpPr>
      <xdr:spPr>
        <a:xfrm>
          <a:off x="10051088" y="2840568"/>
          <a:ext cx="748232" cy="33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altLang="en-US" sz="1400" b="1" i="0" u="none" strike="noStrike">
              <a:solidFill>
                <a:schemeClr val="bg2">
                  <a:lumMod val="10000"/>
                </a:schemeClr>
              </a:solidFill>
              <a:latin typeface="맑은 고딕"/>
              <a:ea typeface="맑은 고딕"/>
              <a:cs typeface="Ebrima" panose="02000000000000000000" pitchFamily="2" charset="0"/>
            </a:rPr>
            <a:t>nights</a:t>
          </a:r>
        </a:p>
      </xdr:txBody>
    </xdr:sp>
    <xdr:clientData/>
  </xdr:twoCellAnchor>
  <xdr:twoCellAnchor>
    <xdr:from>
      <xdr:col>11</xdr:col>
      <xdr:colOff>535645</xdr:colOff>
      <xdr:row>3</xdr:row>
      <xdr:rowOff>35289</xdr:rowOff>
    </xdr:from>
    <xdr:to>
      <xdr:col>16</xdr:col>
      <xdr:colOff>20018</xdr:colOff>
      <xdr:row>5</xdr:row>
      <xdr:rowOff>54428</xdr:rowOff>
    </xdr:to>
    <mc:AlternateContent xmlns:mc="http://schemas.openxmlformats.org/markup-compatibility/2006">
      <mc:Choice xmlns:a14="http://schemas.microsoft.com/office/drawing/2010/main" Requires="a14">
        <xdr:graphicFrame macro="">
          <xdr:nvGraphicFramePr>
            <xdr:cNvPr id="29" name="arrival_date_year 1">
              <a:extLst>
                <a:ext uri="{FF2B5EF4-FFF2-40B4-BE49-F238E27FC236}">
                  <a16:creationId xmlns:a16="http://schemas.microsoft.com/office/drawing/2014/main" id="{ED5DA7A4-CA21-43D2-A2CF-7856473A03B7}"/>
                </a:ext>
              </a:extLst>
            </xdr:cNvPr>
            <xdr:cNvGraphicFramePr/>
          </xdr:nvGraphicFramePr>
          <xdr:xfrm>
            <a:off x="0" y="0"/>
            <a:ext cx="0" cy="0"/>
          </xdr:xfrm>
          <a:graphic>
            <a:graphicData uri="http://schemas.microsoft.com/office/drawing/2010/slicer">
              <sle:slicer xmlns:sle="http://schemas.microsoft.com/office/drawing/2010/slicer" name="arrival_date_year 1"/>
            </a:graphicData>
          </a:graphic>
        </xdr:graphicFrame>
      </mc:Choice>
      <mc:Fallback>
        <xdr:sp macro="" textlink="">
          <xdr:nvSpPr>
            <xdr:cNvPr id="0" name=""/>
            <xdr:cNvSpPr>
              <a:spLocks noTextEdit="1"/>
            </xdr:cNvSpPr>
          </xdr:nvSpPr>
          <xdr:spPr>
            <a:xfrm>
              <a:off x="8155645" y="718120"/>
              <a:ext cx="2948009" cy="474361"/>
            </a:xfrm>
            <a:prstGeom prst="rect">
              <a:avLst/>
            </a:prstGeom>
            <a:solidFill>
              <a:prstClr val="white"/>
            </a:solidFill>
            <a:ln w="1">
              <a:solidFill>
                <a:prstClr val="green"/>
              </a:solidFill>
            </a:ln>
          </xdr:spPr>
          <xdr:txBody>
            <a:bodyPr vertOverflow="clip" horzOverflow="clip"/>
            <a:lstStyle/>
            <a:p>
              <a:r>
                <a:rPr lang="ko-KR"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251749</xdr:colOff>
      <xdr:row>35</xdr:row>
      <xdr:rowOff>36248</xdr:rowOff>
    </xdr:from>
    <xdr:to>
      <xdr:col>17</xdr:col>
      <xdr:colOff>233266</xdr:colOff>
      <xdr:row>49</xdr:row>
      <xdr:rowOff>45198</xdr:rowOff>
    </xdr:to>
    <xdr:grpSp>
      <xdr:nvGrpSpPr>
        <xdr:cNvPr id="17" name="Group 16">
          <a:extLst>
            <a:ext uri="{FF2B5EF4-FFF2-40B4-BE49-F238E27FC236}">
              <a16:creationId xmlns:a16="http://schemas.microsoft.com/office/drawing/2014/main" id="{1053FCC5-1B1F-5D16-C3AF-9AE533784082}"/>
            </a:ext>
          </a:extLst>
        </xdr:cNvPr>
        <xdr:cNvGrpSpPr/>
      </xdr:nvGrpSpPr>
      <xdr:grpSpPr>
        <a:xfrm>
          <a:off x="944476" y="8002612"/>
          <a:ext cx="11065154" cy="3195495"/>
          <a:chOff x="930164" y="4221416"/>
          <a:chExt cx="10536121" cy="3056950"/>
        </a:xfrm>
      </xdr:grpSpPr>
      <xdr:grpSp>
        <xdr:nvGrpSpPr>
          <xdr:cNvPr id="69" name="Group 68">
            <a:extLst>
              <a:ext uri="{FF2B5EF4-FFF2-40B4-BE49-F238E27FC236}">
                <a16:creationId xmlns:a16="http://schemas.microsoft.com/office/drawing/2014/main" id="{F30D82D9-B8BD-3462-8EB0-711BEC6BA93F}"/>
              </a:ext>
            </a:extLst>
          </xdr:cNvPr>
          <xdr:cNvGrpSpPr/>
        </xdr:nvGrpSpPr>
        <xdr:grpSpPr>
          <a:xfrm>
            <a:off x="930164" y="4234527"/>
            <a:ext cx="4967130" cy="3043839"/>
            <a:chOff x="782055" y="3705159"/>
            <a:chExt cx="4303961" cy="3182385"/>
          </a:xfrm>
        </xdr:grpSpPr>
        <xdr:sp macro="" textlink="">
          <xdr:nvSpPr>
            <xdr:cNvPr id="31" name="Rectangle: Rounded Corners 30">
              <a:extLst>
                <a:ext uri="{FF2B5EF4-FFF2-40B4-BE49-F238E27FC236}">
                  <a16:creationId xmlns:a16="http://schemas.microsoft.com/office/drawing/2014/main" id="{31207B27-BE95-B69D-8F3B-70C354C2AB90}"/>
                </a:ext>
              </a:extLst>
            </xdr:cNvPr>
            <xdr:cNvSpPr/>
          </xdr:nvSpPr>
          <xdr:spPr>
            <a:xfrm>
              <a:off x="782055" y="3705159"/>
              <a:ext cx="4303961" cy="3182385"/>
            </a:xfrm>
            <a:prstGeom prst="roundRect">
              <a:avLst>
                <a:gd name="adj" fmla="val 9027"/>
              </a:avLst>
            </a:prstGeom>
            <a:solidFill>
              <a:srgbClr val="FAF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aphicFrame macro="">
          <xdr:nvGraphicFramePr>
            <xdr:cNvPr id="30" name="Chart 29">
              <a:extLst>
                <a:ext uri="{FF2B5EF4-FFF2-40B4-BE49-F238E27FC236}">
                  <a16:creationId xmlns:a16="http://schemas.microsoft.com/office/drawing/2014/main" id="{8B5851E3-4B62-4F6A-BD31-8EE07DB97AE3}"/>
                </a:ext>
              </a:extLst>
            </xdr:cNvPr>
            <xdr:cNvGraphicFramePr>
              <a:graphicFrameLocks/>
            </xdr:cNvGraphicFramePr>
          </xdr:nvGraphicFramePr>
          <xdr:xfrm>
            <a:off x="1033706" y="4702978"/>
            <a:ext cx="3938649" cy="1987372"/>
          </xdr:xfrm>
          <a:graphic>
            <a:graphicData uri="http://schemas.openxmlformats.org/drawingml/2006/chart">
              <c:chart xmlns:c="http://schemas.openxmlformats.org/drawingml/2006/chart" xmlns:r="http://schemas.openxmlformats.org/officeDocument/2006/relationships" r:id="rId1"/>
            </a:graphicData>
          </a:graphic>
        </xdr:graphicFrame>
        <xdr:sp macro="" textlink="KPI!R17">
          <xdr:nvSpPr>
            <xdr:cNvPr id="7" name="TextBox 6">
              <a:extLst>
                <a:ext uri="{FF2B5EF4-FFF2-40B4-BE49-F238E27FC236}">
                  <a16:creationId xmlns:a16="http://schemas.microsoft.com/office/drawing/2014/main" id="{AD5CE33F-A432-6D96-D1C5-92D8B7E98326}"/>
                </a:ext>
              </a:extLst>
            </xdr:cNvPr>
            <xdr:cNvSpPr txBox="1"/>
          </xdr:nvSpPr>
          <xdr:spPr>
            <a:xfrm>
              <a:off x="1067323" y="4337406"/>
              <a:ext cx="622290" cy="391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BEF08675-32C9-4720-9322-905176118C02}" type="TxLink">
                <a:rPr lang="en-US" altLang="en-US" sz="1600" b="1" i="0" u="none" strike="noStrike">
                  <a:solidFill>
                    <a:srgbClr val="00B050"/>
                  </a:solidFill>
                  <a:latin typeface="맑은 고딕"/>
                  <a:ea typeface="맑은 고딕"/>
                </a:rPr>
                <a:pPr/>
                <a:t>49%</a:t>
              </a:fld>
              <a:endParaRPr lang="ko-KR" altLang="en-US" sz="1600" b="1">
                <a:solidFill>
                  <a:srgbClr val="00B050"/>
                </a:solidFill>
              </a:endParaRPr>
            </a:p>
          </xdr:txBody>
        </xdr:sp>
        <xdr:sp macro="" textlink="KPI!R18">
          <xdr:nvSpPr>
            <xdr:cNvPr id="21" name="TextBox 20">
              <a:extLst>
                <a:ext uri="{FF2B5EF4-FFF2-40B4-BE49-F238E27FC236}">
                  <a16:creationId xmlns:a16="http://schemas.microsoft.com/office/drawing/2014/main" id="{DE2AB458-8E30-B478-C120-36A4B71BD76D}"/>
                </a:ext>
              </a:extLst>
            </xdr:cNvPr>
            <xdr:cNvSpPr txBox="1"/>
          </xdr:nvSpPr>
          <xdr:spPr>
            <a:xfrm>
              <a:off x="3424051" y="4337406"/>
              <a:ext cx="1649157" cy="391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953B2E70-9F82-4CE1-B8FF-7E06059E3CDC}" type="TxLink">
                <a:rPr lang="en-US" altLang="en-US" sz="1600" b="1" i="0" u="none" strike="noStrike">
                  <a:solidFill>
                    <a:srgbClr val="00B050"/>
                  </a:solidFill>
                  <a:latin typeface="맑은 고딕"/>
                  <a:ea typeface="맑은 고딕"/>
                </a:rPr>
                <a:pPr/>
                <a:t>Online TA</a:t>
              </a:fld>
              <a:endParaRPr lang="ko-KR" altLang="en-US" sz="1600" b="1">
                <a:solidFill>
                  <a:srgbClr val="00B050"/>
                </a:solidFill>
              </a:endParaRPr>
            </a:p>
          </xdr:txBody>
        </xdr:sp>
        <xdr:sp macro="" textlink="">
          <xdr:nvSpPr>
            <xdr:cNvPr id="22" name="TextBox 21">
              <a:extLst>
                <a:ext uri="{FF2B5EF4-FFF2-40B4-BE49-F238E27FC236}">
                  <a16:creationId xmlns:a16="http://schemas.microsoft.com/office/drawing/2014/main" id="{E789E5C7-FBE0-9A06-42FB-9A829F5DB807}"/>
                </a:ext>
              </a:extLst>
            </xdr:cNvPr>
            <xdr:cNvSpPr txBox="1"/>
          </xdr:nvSpPr>
          <xdr:spPr>
            <a:xfrm>
              <a:off x="1574353" y="4337406"/>
              <a:ext cx="2201446" cy="391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altLang="en-US" sz="1200" b="0" i="0" u="none" strike="noStrike">
                  <a:solidFill>
                    <a:srgbClr val="000000"/>
                  </a:solidFill>
                  <a:latin typeface="맑은 고딕"/>
                  <a:ea typeface="맑은 고딕"/>
                </a:rPr>
                <a:t>of</a:t>
              </a:r>
              <a:r>
                <a:rPr lang="en-US" altLang="en-US" sz="1200" b="0" i="0" u="none" strike="noStrike" baseline="0">
                  <a:solidFill>
                    <a:srgbClr val="000000"/>
                  </a:solidFill>
                  <a:latin typeface="맑은 고딕"/>
                  <a:ea typeface="맑은 고딕"/>
                </a:rPr>
                <a:t> reservation come from</a:t>
              </a:r>
              <a:endParaRPr lang="en-US" altLang="en-US" sz="1200" b="0" i="0" u="none" strike="noStrike">
                <a:solidFill>
                  <a:srgbClr val="000000"/>
                </a:solidFill>
                <a:latin typeface="맑은 고딕"/>
                <a:ea typeface="맑은 고딕"/>
              </a:endParaRPr>
            </a:p>
          </xdr:txBody>
        </xdr:sp>
        <xdr:sp macro="" textlink="">
          <xdr:nvSpPr>
            <xdr:cNvPr id="32" name="TextBox 31">
              <a:extLst>
                <a:ext uri="{FF2B5EF4-FFF2-40B4-BE49-F238E27FC236}">
                  <a16:creationId xmlns:a16="http://schemas.microsoft.com/office/drawing/2014/main" id="{6D40F945-D079-08F9-DA6F-77BD301E360F}"/>
                </a:ext>
              </a:extLst>
            </xdr:cNvPr>
            <xdr:cNvSpPr txBox="1"/>
          </xdr:nvSpPr>
          <xdr:spPr>
            <a:xfrm>
              <a:off x="1097739" y="3890188"/>
              <a:ext cx="1919699" cy="391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500" b="1" i="0" u="none" strike="noStrike">
                  <a:solidFill>
                    <a:srgbClr val="000000"/>
                  </a:solidFill>
                  <a:latin typeface="맑은 고딕"/>
                  <a:ea typeface="맑은 고딕"/>
                </a:rPr>
                <a:t>Market Segment</a:t>
              </a:r>
            </a:p>
          </xdr:txBody>
        </xdr:sp>
      </xdr:grpSp>
      <xdr:grpSp>
        <xdr:nvGrpSpPr>
          <xdr:cNvPr id="75" name="Group 74">
            <a:extLst>
              <a:ext uri="{FF2B5EF4-FFF2-40B4-BE49-F238E27FC236}">
                <a16:creationId xmlns:a16="http://schemas.microsoft.com/office/drawing/2014/main" id="{94206407-C74B-E957-5DD9-E8B94597A5C6}"/>
              </a:ext>
            </a:extLst>
          </xdr:cNvPr>
          <xdr:cNvGrpSpPr/>
        </xdr:nvGrpSpPr>
        <xdr:grpSpPr>
          <a:xfrm>
            <a:off x="6087957" y="4221416"/>
            <a:ext cx="5378328" cy="3043839"/>
            <a:chOff x="5365697" y="3670215"/>
            <a:chExt cx="4935710" cy="3140601"/>
          </a:xfrm>
        </xdr:grpSpPr>
        <xdr:sp macro="" textlink="">
          <xdr:nvSpPr>
            <xdr:cNvPr id="24" name="Rectangle: Rounded Corners 23">
              <a:extLst>
                <a:ext uri="{FF2B5EF4-FFF2-40B4-BE49-F238E27FC236}">
                  <a16:creationId xmlns:a16="http://schemas.microsoft.com/office/drawing/2014/main" id="{07D8B75D-063F-627D-0635-D8BFF4C942A2}"/>
                </a:ext>
              </a:extLst>
            </xdr:cNvPr>
            <xdr:cNvSpPr/>
          </xdr:nvSpPr>
          <xdr:spPr>
            <a:xfrm>
              <a:off x="5365697" y="3670215"/>
              <a:ext cx="4751614" cy="3140601"/>
            </a:xfrm>
            <a:prstGeom prst="roundRect">
              <a:avLst>
                <a:gd name="adj" fmla="val 9027"/>
              </a:avLst>
            </a:prstGeom>
            <a:solidFill>
              <a:srgbClr val="FAF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aphicFrame macro="">
          <xdr:nvGraphicFramePr>
            <xdr:cNvPr id="23" name="Chart 22">
              <a:extLst>
                <a:ext uri="{FF2B5EF4-FFF2-40B4-BE49-F238E27FC236}">
                  <a16:creationId xmlns:a16="http://schemas.microsoft.com/office/drawing/2014/main" id="{227A8F8C-D2AC-4A59-9A60-D0F42D5F1642}"/>
                </a:ext>
              </a:extLst>
            </xdr:cNvPr>
            <xdr:cNvGraphicFramePr>
              <a:graphicFrameLocks/>
            </xdr:cNvGraphicFramePr>
          </xdr:nvGraphicFramePr>
          <xdr:xfrm>
            <a:off x="5431649" y="4213247"/>
            <a:ext cx="3204426" cy="253833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3" name="TextBox 32">
              <a:extLst>
                <a:ext uri="{FF2B5EF4-FFF2-40B4-BE49-F238E27FC236}">
                  <a16:creationId xmlns:a16="http://schemas.microsoft.com/office/drawing/2014/main" id="{914FDDE3-4A0F-D8FF-74D8-F6AB807122C0}"/>
                </a:ext>
              </a:extLst>
            </xdr:cNvPr>
            <xdr:cNvSpPr txBox="1"/>
          </xdr:nvSpPr>
          <xdr:spPr>
            <a:xfrm>
              <a:off x="5627182" y="3839452"/>
              <a:ext cx="2750931" cy="3882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500" b="1" i="0" u="none" strike="noStrike">
                  <a:solidFill>
                    <a:srgbClr val="000000"/>
                  </a:solidFill>
                  <a:latin typeface="맑은 고딕"/>
                  <a:ea typeface="맑은 고딕"/>
                </a:rPr>
                <a:t>Channel Distribution</a:t>
              </a:r>
            </a:p>
          </xdr:txBody>
        </xdr:sp>
        <xdr:sp macro="" textlink="KPI!U12">
          <xdr:nvSpPr>
            <xdr:cNvPr id="34" name="TextBox 33">
              <a:extLst>
                <a:ext uri="{FF2B5EF4-FFF2-40B4-BE49-F238E27FC236}">
                  <a16:creationId xmlns:a16="http://schemas.microsoft.com/office/drawing/2014/main" id="{B3451303-5676-3092-12E7-EE5EC02504E8}"/>
                </a:ext>
              </a:extLst>
            </xdr:cNvPr>
            <xdr:cNvSpPr txBox="1"/>
          </xdr:nvSpPr>
          <xdr:spPr>
            <a:xfrm>
              <a:off x="8288465" y="4853504"/>
              <a:ext cx="733413" cy="381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237470-2DCD-4BDA-B298-615DE3DA424E}" type="TxLink">
                <a:rPr lang="en-US" altLang="en-US" sz="1600" b="1" i="0" u="none" strike="noStrike">
                  <a:solidFill>
                    <a:srgbClr val="00B050"/>
                  </a:solidFill>
                  <a:latin typeface="맑은 고딕"/>
                  <a:ea typeface="맑은 고딕"/>
                </a:rPr>
                <a:pPr/>
                <a:t>TA/TO</a:t>
              </a:fld>
              <a:endParaRPr lang="ko-KR" altLang="en-US" sz="1600" b="1">
                <a:solidFill>
                  <a:srgbClr val="00B050"/>
                </a:solidFill>
              </a:endParaRPr>
            </a:p>
          </xdr:txBody>
        </xdr:sp>
        <xdr:sp macro="" textlink="KPI!U13">
          <xdr:nvSpPr>
            <xdr:cNvPr id="35" name="TextBox 34">
              <a:extLst>
                <a:ext uri="{FF2B5EF4-FFF2-40B4-BE49-F238E27FC236}">
                  <a16:creationId xmlns:a16="http://schemas.microsoft.com/office/drawing/2014/main" id="{6D112460-EC96-139D-C42E-94AFA655F174}"/>
                </a:ext>
              </a:extLst>
            </xdr:cNvPr>
            <xdr:cNvSpPr txBox="1"/>
          </xdr:nvSpPr>
          <xdr:spPr>
            <a:xfrm>
              <a:off x="8038735" y="5192005"/>
              <a:ext cx="686988" cy="388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0451CC-BF08-4799-98AD-66283630325A}" type="TxLink">
                <a:rPr lang="en-US" altLang="en-US" sz="1600" b="1" i="0" u="none" strike="noStrike">
                  <a:solidFill>
                    <a:srgbClr val="00B050"/>
                  </a:solidFill>
                  <a:latin typeface="맑은 고딕"/>
                  <a:ea typeface="맑은 고딕"/>
                </a:rPr>
                <a:pPr/>
                <a:t>87%</a:t>
              </a:fld>
              <a:endParaRPr lang="ko-KR" altLang="en-US" sz="1600" b="1">
                <a:solidFill>
                  <a:srgbClr val="00B050"/>
                </a:solidFill>
              </a:endParaRPr>
            </a:p>
          </xdr:txBody>
        </xdr:sp>
        <xdr:sp macro="" textlink="">
          <xdr:nvSpPr>
            <xdr:cNvPr id="36" name="TextBox 35">
              <a:extLst>
                <a:ext uri="{FF2B5EF4-FFF2-40B4-BE49-F238E27FC236}">
                  <a16:creationId xmlns:a16="http://schemas.microsoft.com/office/drawing/2014/main" id="{6C51B3A7-E7DD-273D-BE97-E8249F55AC90}"/>
                </a:ext>
              </a:extLst>
            </xdr:cNvPr>
            <xdr:cNvSpPr txBox="1"/>
          </xdr:nvSpPr>
          <xdr:spPr>
            <a:xfrm>
              <a:off x="8842583" y="4909532"/>
              <a:ext cx="1082626" cy="379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200" b="0" i="0" u="none" strike="noStrike">
                  <a:solidFill>
                    <a:srgbClr val="000000"/>
                  </a:solidFill>
                  <a:latin typeface="맑은 고딕"/>
                  <a:ea typeface="맑은 고딕"/>
                </a:rPr>
                <a:t>accounts for</a:t>
              </a:r>
            </a:p>
          </xdr:txBody>
        </xdr:sp>
        <xdr:sp macro="" textlink="">
          <xdr:nvSpPr>
            <xdr:cNvPr id="37" name="TextBox 36">
              <a:extLst>
                <a:ext uri="{FF2B5EF4-FFF2-40B4-BE49-F238E27FC236}">
                  <a16:creationId xmlns:a16="http://schemas.microsoft.com/office/drawing/2014/main" id="{B4DC25C2-CD40-7520-61B6-B8B7EF7FAB70}"/>
                </a:ext>
              </a:extLst>
            </xdr:cNvPr>
            <xdr:cNvSpPr txBox="1"/>
          </xdr:nvSpPr>
          <xdr:spPr>
            <a:xfrm>
              <a:off x="8554432" y="5251236"/>
              <a:ext cx="1746975" cy="3852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200" b="0" i="0" u="none" strike="noStrike">
                  <a:solidFill>
                    <a:srgbClr val="000000"/>
                  </a:solidFill>
                  <a:latin typeface="맑은 고딕"/>
                  <a:ea typeface="맑은 고딕"/>
                </a:rPr>
                <a:t>of total reservation</a:t>
              </a:r>
            </a:p>
          </xdr:txBody>
        </xdr:sp>
      </xdr:grpSp>
    </xdr:grpSp>
    <xdr:clientData/>
  </xdr:twoCellAnchor>
  <xdr:twoCellAnchor>
    <xdr:from>
      <xdr:col>1</xdr:col>
      <xdr:colOff>306155</xdr:colOff>
      <xdr:row>49</xdr:row>
      <xdr:rowOff>222286</xdr:rowOff>
    </xdr:from>
    <xdr:to>
      <xdr:col>17</xdr:col>
      <xdr:colOff>569988</xdr:colOff>
      <xdr:row>64</xdr:row>
      <xdr:rowOff>62996</xdr:rowOff>
    </xdr:to>
    <xdr:grpSp>
      <xdr:nvGrpSpPr>
        <xdr:cNvPr id="13" name="Group 12">
          <a:extLst>
            <a:ext uri="{FF2B5EF4-FFF2-40B4-BE49-F238E27FC236}">
              <a16:creationId xmlns:a16="http://schemas.microsoft.com/office/drawing/2014/main" id="{B566DC4B-B20A-05CB-0601-31FE2A99B5D5}"/>
            </a:ext>
          </a:extLst>
        </xdr:cNvPr>
        <xdr:cNvGrpSpPr/>
      </xdr:nvGrpSpPr>
      <xdr:grpSpPr>
        <a:xfrm>
          <a:off x="998882" y="11375195"/>
          <a:ext cx="11347470" cy="3254866"/>
          <a:chOff x="856273" y="9549140"/>
          <a:chExt cx="11367261" cy="3115754"/>
        </a:xfrm>
      </xdr:grpSpPr>
      <xdr:grpSp>
        <xdr:nvGrpSpPr>
          <xdr:cNvPr id="68" name="Group 67">
            <a:extLst>
              <a:ext uri="{FF2B5EF4-FFF2-40B4-BE49-F238E27FC236}">
                <a16:creationId xmlns:a16="http://schemas.microsoft.com/office/drawing/2014/main" id="{64781ECD-5B9A-D526-0875-51B0A4D1522B}"/>
              </a:ext>
            </a:extLst>
          </xdr:cNvPr>
          <xdr:cNvGrpSpPr/>
        </xdr:nvGrpSpPr>
        <xdr:grpSpPr>
          <a:xfrm>
            <a:off x="4049383" y="9549140"/>
            <a:ext cx="8174151" cy="3115754"/>
            <a:chOff x="594590" y="7192494"/>
            <a:chExt cx="8760763" cy="3252321"/>
          </a:xfrm>
        </xdr:grpSpPr>
        <xdr:sp macro="" textlink="">
          <xdr:nvSpPr>
            <xdr:cNvPr id="42" name="Rectangle: Rounded Corners 41">
              <a:extLst>
                <a:ext uri="{FF2B5EF4-FFF2-40B4-BE49-F238E27FC236}">
                  <a16:creationId xmlns:a16="http://schemas.microsoft.com/office/drawing/2014/main" id="{9813F27C-6401-DC7D-E762-F7CC6EFBDA2A}"/>
                </a:ext>
              </a:extLst>
            </xdr:cNvPr>
            <xdr:cNvSpPr/>
          </xdr:nvSpPr>
          <xdr:spPr>
            <a:xfrm>
              <a:off x="594590" y="7262431"/>
              <a:ext cx="8215426" cy="3182384"/>
            </a:xfrm>
            <a:prstGeom prst="roundRect">
              <a:avLst>
                <a:gd name="adj" fmla="val 9027"/>
              </a:avLst>
            </a:prstGeom>
            <a:solidFill>
              <a:srgbClr val="FAF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nvGrpSpPr>
            <xdr:cNvPr id="39" name="Group 38">
              <a:extLst>
                <a:ext uri="{FF2B5EF4-FFF2-40B4-BE49-F238E27FC236}">
                  <a16:creationId xmlns:a16="http://schemas.microsoft.com/office/drawing/2014/main" id="{C33335CE-DC60-46E5-930F-13F46522DFD6}"/>
                </a:ext>
              </a:extLst>
            </xdr:cNvPr>
            <xdr:cNvGrpSpPr/>
          </xdr:nvGrpSpPr>
          <xdr:grpSpPr>
            <a:xfrm>
              <a:off x="745504" y="7192494"/>
              <a:ext cx="5390821" cy="3178220"/>
              <a:chOff x="22965918" y="3421666"/>
              <a:chExt cx="5400716" cy="3039675"/>
            </a:xfrm>
          </xdr:grpSpPr>
          <xdr:pic>
            <xdr:nvPicPr>
              <xdr:cNvPr id="40" name="Graphic 39">
                <a:extLst>
                  <a:ext uri="{FF2B5EF4-FFF2-40B4-BE49-F238E27FC236}">
                    <a16:creationId xmlns:a16="http://schemas.microsoft.com/office/drawing/2014/main" id="{F1ED6B3F-AF77-27B2-EF7C-D10173CEC34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 uri="{837473B0-CC2E-450A-ABE3-18F120FF3D39}">
                    <a1611:picAttrSrcUrl xmlns:a1611="http://schemas.microsoft.com/office/drawing/2016/11/main" r:id="rId5"/>
                  </a:ext>
                </a:extLst>
              </a:blip>
              <a:stretch>
                <a:fillRect/>
              </a:stretch>
            </xdr:blipFill>
            <xdr:spPr>
              <a:xfrm>
                <a:off x="22965918" y="3421666"/>
                <a:ext cx="5400716" cy="3039675"/>
              </a:xfrm>
              <a:prstGeom prst="rect">
                <a:avLst/>
              </a:prstGeom>
            </xdr:spPr>
          </xdr:pic>
          <xdr:graphicFrame macro="">
            <xdr:nvGraphicFramePr>
              <xdr:cNvPr id="41" name="Chart 40">
                <a:extLst>
                  <a:ext uri="{FF2B5EF4-FFF2-40B4-BE49-F238E27FC236}">
                    <a16:creationId xmlns:a16="http://schemas.microsoft.com/office/drawing/2014/main" id="{63A5CC6A-6AED-57BA-2B3E-11CE3EAF22FD}"/>
                  </a:ext>
                </a:extLst>
              </xdr:cNvPr>
              <xdr:cNvGraphicFramePr/>
            </xdr:nvGraphicFramePr>
            <xdr:xfrm>
              <a:off x="24131820" y="3700244"/>
              <a:ext cx="3176068" cy="2414068"/>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43" name="TextBox 42">
              <a:extLst>
                <a:ext uri="{FF2B5EF4-FFF2-40B4-BE49-F238E27FC236}">
                  <a16:creationId xmlns:a16="http://schemas.microsoft.com/office/drawing/2014/main" id="{EBB81945-9A94-E8E3-D09F-5AF98BE98C5A}"/>
                </a:ext>
              </a:extLst>
            </xdr:cNvPr>
            <xdr:cNvSpPr txBox="1"/>
          </xdr:nvSpPr>
          <xdr:spPr>
            <a:xfrm>
              <a:off x="5715934" y="7374325"/>
              <a:ext cx="3639419" cy="3911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500" b="1" i="0" u="none" strike="noStrike">
                  <a:solidFill>
                    <a:schemeClr val="accent3">
                      <a:lumMod val="60000"/>
                      <a:lumOff val="40000"/>
                    </a:schemeClr>
                  </a:solidFill>
                  <a:latin typeface="맑은 고딕"/>
                  <a:ea typeface="맑은 고딕"/>
                </a:rPr>
                <a:t>Top 5 </a:t>
              </a:r>
              <a:r>
                <a:rPr lang="en-US" altLang="en-US" sz="1500" b="1" i="0" u="none" strike="noStrike">
                  <a:solidFill>
                    <a:srgbClr val="000000"/>
                  </a:solidFill>
                  <a:latin typeface="맑은 고딕"/>
                  <a:ea typeface="맑은 고딕"/>
                </a:rPr>
                <a:t>Reservation by Country </a:t>
              </a:r>
            </a:p>
          </xdr:txBody>
        </xdr:sp>
        <xdr:grpSp>
          <xdr:nvGrpSpPr>
            <xdr:cNvPr id="47" name="Group 46">
              <a:extLst>
                <a:ext uri="{FF2B5EF4-FFF2-40B4-BE49-F238E27FC236}">
                  <a16:creationId xmlns:a16="http://schemas.microsoft.com/office/drawing/2014/main" id="{A5115D9A-F693-CAD1-E035-811522E5EDBE}"/>
                </a:ext>
              </a:extLst>
            </xdr:cNvPr>
            <xdr:cNvGrpSpPr/>
          </xdr:nvGrpSpPr>
          <xdr:grpSpPr>
            <a:xfrm>
              <a:off x="6830971" y="7930626"/>
              <a:ext cx="1749363" cy="391188"/>
              <a:chOff x="6956795" y="7874077"/>
              <a:chExt cx="1772766" cy="386946"/>
            </a:xfrm>
          </xdr:grpSpPr>
          <xdr:sp macro="" textlink="KPI!V4">
            <xdr:nvSpPr>
              <xdr:cNvPr id="44" name="TextBox 43">
                <a:extLst>
                  <a:ext uri="{FF2B5EF4-FFF2-40B4-BE49-F238E27FC236}">
                    <a16:creationId xmlns:a16="http://schemas.microsoft.com/office/drawing/2014/main" id="{6B98C449-926B-F063-B566-6EC940DB4680}"/>
                  </a:ext>
                </a:extLst>
              </xdr:cNvPr>
              <xdr:cNvSpPr txBox="1"/>
            </xdr:nvSpPr>
            <xdr:spPr>
              <a:xfrm>
                <a:off x="7283366" y="7874077"/>
                <a:ext cx="67770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70971F-2F13-4E9A-AF3F-7A4209C4B544}" type="TxLink">
                  <a:rPr lang="en-US" altLang="en-US" sz="1400" b="1" i="0" u="none" strike="noStrike">
                    <a:solidFill>
                      <a:srgbClr val="000000"/>
                    </a:solidFill>
                    <a:latin typeface="맑은 고딕"/>
                    <a:ea typeface="맑은 고딕"/>
                  </a:rPr>
                  <a:pPr/>
                  <a:t>PRT</a:t>
                </a:fld>
                <a:endParaRPr lang="en-US" altLang="en-US" sz="1800" b="1" i="0" u="none" strike="noStrike">
                  <a:solidFill>
                    <a:schemeClr val="accent3">
                      <a:lumMod val="60000"/>
                      <a:lumOff val="40000"/>
                    </a:schemeClr>
                  </a:solidFill>
                  <a:latin typeface="맑은 고딕"/>
                  <a:ea typeface="맑은 고딕"/>
                </a:endParaRPr>
              </a:p>
            </xdr:txBody>
          </xdr:sp>
          <xdr:sp macro="" textlink="KPI!W4">
            <xdr:nvSpPr>
              <xdr:cNvPr id="45" name="TextBox 44">
                <a:extLst>
                  <a:ext uri="{FF2B5EF4-FFF2-40B4-BE49-F238E27FC236}">
                    <a16:creationId xmlns:a16="http://schemas.microsoft.com/office/drawing/2014/main" id="{C5CDDDCA-BA72-9D8F-5A0B-70019F4ECD3D}"/>
                  </a:ext>
                </a:extLst>
              </xdr:cNvPr>
              <xdr:cNvSpPr txBox="1"/>
            </xdr:nvSpPr>
            <xdr:spPr>
              <a:xfrm>
                <a:off x="7804320" y="7874077"/>
                <a:ext cx="92524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A1A8B7-BBAD-4C77-8F3D-1F682EE3C6B5}" type="TxLink">
                  <a:rPr lang="en-US" altLang="en-US" sz="1400" b="1" i="0" u="none" strike="noStrike">
                    <a:solidFill>
                      <a:schemeClr val="accent3">
                        <a:lumMod val="60000"/>
                        <a:lumOff val="40000"/>
                      </a:schemeClr>
                    </a:solidFill>
                    <a:latin typeface="맑은 고딕"/>
                    <a:ea typeface="맑은 고딕"/>
                  </a:rPr>
                  <a:pPr/>
                  <a:t>30,960 </a:t>
                </a:fld>
                <a:endParaRPr lang="en-US" altLang="en-US" sz="1400" b="1" i="0" u="none" strike="noStrike">
                  <a:solidFill>
                    <a:schemeClr val="accent3">
                      <a:lumMod val="60000"/>
                      <a:lumOff val="40000"/>
                    </a:schemeClr>
                  </a:solidFill>
                  <a:latin typeface="맑은 고딕"/>
                  <a:ea typeface="맑은 고딕"/>
                </a:endParaRPr>
              </a:p>
            </xdr:txBody>
          </xdr:sp>
          <xdr:sp macro="" textlink="">
            <xdr:nvSpPr>
              <xdr:cNvPr id="46" name="TextBox 45">
                <a:extLst>
                  <a:ext uri="{FF2B5EF4-FFF2-40B4-BE49-F238E27FC236}">
                    <a16:creationId xmlns:a16="http://schemas.microsoft.com/office/drawing/2014/main" id="{5654DE8C-246F-E910-0DC1-73785C825D53}"/>
                  </a:ext>
                </a:extLst>
              </xdr:cNvPr>
              <xdr:cNvSpPr txBox="1"/>
            </xdr:nvSpPr>
            <xdr:spPr>
              <a:xfrm>
                <a:off x="6956795" y="7874077"/>
                <a:ext cx="44549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400" b="1" i="0" u="none" strike="noStrike">
                    <a:solidFill>
                      <a:schemeClr val="accent3">
                        <a:lumMod val="60000"/>
                        <a:lumOff val="40000"/>
                      </a:schemeClr>
                    </a:solidFill>
                    <a:latin typeface="맑은 고딕"/>
                    <a:ea typeface="맑은 고딕"/>
                  </a:rPr>
                  <a:t>1.</a:t>
                </a:r>
              </a:p>
            </xdr:txBody>
          </xdr:sp>
        </xdr:grpSp>
        <xdr:grpSp>
          <xdr:nvGrpSpPr>
            <xdr:cNvPr id="48" name="Group 47">
              <a:extLst>
                <a:ext uri="{FF2B5EF4-FFF2-40B4-BE49-F238E27FC236}">
                  <a16:creationId xmlns:a16="http://schemas.microsoft.com/office/drawing/2014/main" id="{CACE930B-AD41-0FE6-B28B-49C2CF5EF132}"/>
                </a:ext>
              </a:extLst>
            </xdr:cNvPr>
            <xdr:cNvGrpSpPr/>
          </xdr:nvGrpSpPr>
          <xdr:grpSpPr>
            <a:xfrm>
              <a:off x="6830970" y="8401011"/>
              <a:ext cx="1766031" cy="391186"/>
              <a:chOff x="6956795" y="7874077"/>
              <a:chExt cx="1789657" cy="386946"/>
            </a:xfrm>
          </xdr:grpSpPr>
          <xdr:sp macro="" textlink="KPI!V5">
            <xdr:nvSpPr>
              <xdr:cNvPr id="49" name="TextBox 48">
                <a:extLst>
                  <a:ext uri="{FF2B5EF4-FFF2-40B4-BE49-F238E27FC236}">
                    <a16:creationId xmlns:a16="http://schemas.microsoft.com/office/drawing/2014/main" id="{48509397-4040-260B-7510-60521E309F90}"/>
                  </a:ext>
                </a:extLst>
              </xdr:cNvPr>
              <xdr:cNvSpPr txBox="1"/>
            </xdr:nvSpPr>
            <xdr:spPr>
              <a:xfrm>
                <a:off x="7283366" y="7874077"/>
                <a:ext cx="59325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254348-09B4-4A53-9858-30ED2863BCD4}" type="TxLink">
                  <a:rPr lang="en-US" altLang="en-US" sz="1400" b="1" i="0" u="none" strike="noStrike">
                    <a:solidFill>
                      <a:srgbClr val="000000"/>
                    </a:solidFill>
                    <a:latin typeface="맑은 고딕"/>
                    <a:ea typeface="맑은 고딕"/>
                  </a:rPr>
                  <a:pPr/>
                  <a:t>FRA</a:t>
                </a:fld>
                <a:endParaRPr lang="en-US" altLang="en-US" sz="1400" b="1" i="0" u="none" strike="noStrike">
                  <a:solidFill>
                    <a:srgbClr val="000000"/>
                  </a:solidFill>
                  <a:latin typeface="맑은 고딕"/>
                  <a:ea typeface="맑은 고딕"/>
                </a:endParaRPr>
              </a:p>
            </xdr:txBody>
          </xdr:sp>
          <xdr:sp macro="" textlink="KPI!W5">
            <xdr:nvSpPr>
              <xdr:cNvPr id="50" name="TextBox 49">
                <a:extLst>
                  <a:ext uri="{FF2B5EF4-FFF2-40B4-BE49-F238E27FC236}">
                    <a16:creationId xmlns:a16="http://schemas.microsoft.com/office/drawing/2014/main" id="{F303F612-026C-5824-6E34-8D2F4115D60E}"/>
                  </a:ext>
                </a:extLst>
              </xdr:cNvPr>
              <xdr:cNvSpPr txBox="1"/>
            </xdr:nvSpPr>
            <xdr:spPr>
              <a:xfrm>
                <a:off x="7804321" y="7874077"/>
                <a:ext cx="94213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5BF3B1-C1AE-4A84-B5C3-CB45AFAA34EF}" type="TxLink">
                  <a:rPr lang="en-US" altLang="en-US" sz="1400" b="1" i="0" u="none" strike="noStrike">
                    <a:solidFill>
                      <a:srgbClr val="000000"/>
                    </a:solidFill>
                    <a:latin typeface="맑은 고딕"/>
                    <a:ea typeface="맑은 고딕"/>
                  </a:rPr>
                  <a:pPr/>
                  <a:t>8,804 </a:t>
                </a:fld>
                <a:endParaRPr lang="en-US" altLang="en-US" sz="1400" b="1" i="0" u="none" strike="noStrike">
                  <a:solidFill>
                    <a:srgbClr val="000000"/>
                  </a:solidFill>
                  <a:latin typeface="맑은 고딕"/>
                  <a:ea typeface="맑은 고딕"/>
                </a:endParaRPr>
              </a:p>
            </xdr:txBody>
          </xdr:sp>
          <xdr:sp macro="" textlink="">
            <xdr:nvSpPr>
              <xdr:cNvPr id="51" name="TextBox 50">
                <a:extLst>
                  <a:ext uri="{FF2B5EF4-FFF2-40B4-BE49-F238E27FC236}">
                    <a16:creationId xmlns:a16="http://schemas.microsoft.com/office/drawing/2014/main" id="{5FD668E3-9126-F1F2-7CE5-95B763F7CF2F}"/>
                  </a:ext>
                </a:extLst>
              </xdr:cNvPr>
              <xdr:cNvSpPr txBox="1"/>
            </xdr:nvSpPr>
            <xdr:spPr>
              <a:xfrm>
                <a:off x="6956795" y="7874077"/>
                <a:ext cx="44549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400" b="1" i="0" u="none" strike="noStrike">
                    <a:solidFill>
                      <a:srgbClr val="000000"/>
                    </a:solidFill>
                    <a:latin typeface="맑은 고딕"/>
                    <a:ea typeface="맑은 고딕"/>
                  </a:rPr>
                  <a:t>2.</a:t>
                </a:r>
              </a:p>
            </xdr:txBody>
          </xdr:sp>
        </xdr:grpSp>
        <xdr:grpSp>
          <xdr:nvGrpSpPr>
            <xdr:cNvPr id="56" name="Group 55">
              <a:extLst>
                <a:ext uri="{FF2B5EF4-FFF2-40B4-BE49-F238E27FC236}">
                  <a16:creationId xmlns:a16="http://schemas.microsoft.com/office/drawing/2014/main" id="{EC6E99D2-294C-46E6-9736-211E90A76EC6}"/>
                </a:ext>
              </a:extLst>
            </xdr:cNvPr>
            <xdr:cNvGrpSpPr/>
          </xdr:nvGrpSpPr>
          <xdr:grpSpPr>
            <a:xfrm>
              <a:off x="6830971" y="8871394"/>
              <a:ext cx="1699363" cy="391189"/>
              <a:chOff x="6956795" y="7874077"/>
              <a:chExt cx="1722097" cy="386946"/>
            </a:xfrm>
          </xdr:grpSpPr>
          <xdr:sp macro="" textlink="KPI!V6">
            <xdr:nvSpPr>
              <xdr:cNvPr id="57" name="TextBox 56">
                <a:extLst>
                  <a:ext uri="{FF2B5EF4-FFF2-40B4-BE49-F238E27FC236}">
                    <a16:creationId xmlns:a16="http://schemas.microsoft.com/office/drawing/2014/main" id="{B6BBF3AB-F85C-BC7B-83F1-E6F5903B6AC0}"/>
                  </a:ext>
                </a:extLst>
              </xdr:cNvPr>
              <xdr:cNvSpPr txBox="1"/>
            </xdr:nvSpPr>
            <xdr:spPr>
              <a:xfrm>
                <a:off x="7283366" y="7874077"/>
                <a:ext cx="652365"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A198A2-CC93-4A26-B8EF-E30E3CEEC9B3}" type="TxLink">
                  <a:rPr lang="en-US" altLang="en-US" sz="1400" b="1" i="0" u="none" strike="noStrike">
                    <a:solidFill>
                      <a:srgbClr val="000000"/>
                    </a:solidFill>
                    <a:latin typeface="맑은 고딕"/>
                    <a:ea typeface="맑은 고딕"/>
                  </a:rPr>
                  <a:pPr/>
                  <a:t>DEU</a:t>
                </a:fld>
                <a:endParaRPr lang="en-US" altLang="en-US" sz="1400" b="1" i="0" u="none" strike="noStrike">
                  <a:solidFill>
                    <a:srgbClr val="000000"/>
                  </a:solidFill>
                  <a:latin typeface="맑은 고딕"/>
                  <a:ea typeface="맑은 고딕"/>
                </a:endParaRPr>
              </a:p>
            </xdr:txBody>
          </xdr:sp>
          <xdr:sp macro="" textlink="KPI!W6">
            <xdr:nvSpPr>
              <xdr:cNvPr id="58" name="TextBox 57">
                <a:extLst>
                  <a:ext uri="{FF2B5EF4-FFF2-40B4-BE49-F238E27FC236}">
                    <a16:creationId xmlns:a16="http://schemas.microsoft.com/office/drawing/2014/main" id="{F2EB9D30-DCD6-8ED6-AF52-ACDCBE1B53D1}"/>
                  </a:ext>
                </a:extLst>
              </xdr:cNvPr>
              <xdr:cNvSpPr txBox="1"/>
            </xdr:nvSpPr>
            <xdr:spPr>
              <a:xfrm>
                <a:off x="7804321" y="7874077"/>
                <a:ext cx="87457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BB2B20-FDF0-41D4-B66F-E5C5760F521A}" type="TxLink">
                  <a:rPr lang="en-US" altLang="en-US" sz="1400" b="1" i="0" u="none" strike="noStrike">
                    <a:solidFill>
                      <a:srgbClr val="000000"/>
                    </a:solidFill>
                    <a:latin typeface="맑은 고딕"/>
                    <a:ea typeface="맑은 고딕"/>
                  </a:rPr>
                  <a:pPr/>
                  <a:t>6,084 </a:t>
                </a:fld>
                <a:endParaRPr lang="en-US" altLang="en-US" sz="1400" b="1" i="0" u="none" strike="noStrike">
                  <a:solidFill>
                    <a:srgbClr val="000000"/>
                  </a:solidFill>
                  <a:latin typeface="맑은 고딕"/>
                  <a:ea typeface="맑은 고딕"/>
                </a:endParaRPr>
              </a:p>
            </xdr:txBody>
          </xdr:sp>
          <xdr:sp macro="" textlink="">
            <xdr:nvSpPr>
              <xdr:cNvPr id="59" name="TextBox 58">
                <a:extLst>
                  <a:ext uri="{FF2B5EF4-FFF2-40B4-BE49-F238E27FC236}">
                    <a16:creationId xmlns:a16="http://schemas.microsoft.com/office/drawing/2014/main" id="{5382A824-279C-64A0-28BF-C10FABB26698}"/>
                  </a:ext>
                </a:extLst>
              </xdr:cNvPr>
              <xdr:cNvSpPr txBox="1"/>
            </xdr:nvSpPr>
            <xdr:spPr>
              <a:xfrm>
                <a:off x="6956795" y="7874077"/>
                <a:ext cx="44549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400" b="1" i="0" u="none" strike="noStrike">
                    <a:solidFill>
                      <a:srgbClr val="000000"/>
                    </a:solidFill>
                    <a:latin typeface="맑은 고딕"/>
                    <a:ea typeface="맑은 고딕"/>
                  </a:rPr>
                  <a:t>3.</a:t>
                </a:r>
              </a:p>
            </xdr:txBody>
          </xdr:sp>
        </xdr:grpSp>
        <xdr:grpSp>
          <xdr:nvGrpSpPr>
            <xdr:cNvPr id="60" name="Group 59">
              <a:extLst>
                <a:ext uri="{FF2B5EF4-FFF2-40B4-BE49-F238E27FC236}">
                  <a16:creationId xmlns:a16="http://schemas.microsoft.com/office/drawing/2014/main" id="{6DC75744-994B-408D-A5B4-BC92AFE6F666}"/>
                </a:ext>
              </a:extLst>
            </xdr:cNvPr>
            <xdr:cNvGrpSpPr/>
          </xdr:nvGrpSpPr>
          <xdr:grpSpPr>
            <a:xfrm>
              <a:off x="6830972" y="9343899"/>
              <a:ext cx="1791031" cy="389067"/>
              <a:chOff x="6956795" y="7874077"/>
              <a:chExt cx="1814991" cy="386946"/>
            </a:xfrm>
          </xdr:grpSpPr>
          <xdr:sp macro="" textlink="KPI!V7">
            <xdr:nvSpPr>
              <xdr:cNvPr id="61" name="TextBox 60">
                <a:extLst>
                  <a:ext uri="{FF2B5EF4-FFF2-40B4-BE49-F238E27FC236}">
                    <a16:creationId xmlns:a16="http://schemas.microsoft.com/office/drawing/2014/main" id="{E7F2F5C3-720E-DA1D-A377-1F0C0694D8BF}"/>
                  </a:ext>
                </a:extLst>
              </xdr:cNvPr>
              <xdr:cNvSpPr txBox="1"/>
            </xdr:nvSpPr>
            <xdr:spPr>
              <a:xfrm>
                <a:off x="7283366" y="7874077"/>
                <a:ext cx="66081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A6D2099-097F-4CD2-8734-C677A342996C}" type="TxLink">
                  <a:rPr lang="en-US" altLang="en-US" sz="1400" b="1" i="0" u="none" strike="noStrike">
                    <a:solidFill>
                      <a:srgbClr val="000000"/>
                    </a:solidFill>
                    <a:latin typeface="맑은 고딕"/>
                    <a:ea typeface="맑은 고딕"/>
                  </a:rPr>
                  <a:pPr/>
                  <a:t>GBR</a:t>
                </a:fld>
                <a:endParaRPr lang="en-US" altLang="en-US" sz="1400" b="1" i="0" u="none" strike="noStrike">
                  <a:solidFill>
                    <a:srgbClr val="000000"/>
                  </a:solidFill>
                  <a:latin typeface="맑은 고딕"/>
                  <a:ea typeface="맑은 고딕"/>
                </a:endParaRPr>
              </a:p>
            </xdr:txBody>
          </xdr:sp>
          <xdr:sp macro="" textlink="KPI!W7">
            <xdr:nvSpPr>
              <xdr:cNvPr id="62" name="TextBox 61">
                <a:extLst>
                  <a:ext uri="{FF2B5EF4-FFF2-40B4-BE49-F238E27FC236}">
                    <a16:creationId xmlns:a16="http://schemas.microsoft.com/office/drawing/2014/main" id="{09992D58-2D6E-D1B6-1748-31F81958DCB8}"/>
                  </a:ext>
                </a:extLst>
              </xdr:cNvPr>
              <xdr:cNvSpPr txBox="1"/>
            </xdr:nvSpPr>
            <xdr:spPr>
              <a:xfrm>
                <a:off x="7804320" y="7874077"/>
                <a:ext cx="967466"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73AD05-CAFF-459F-859F-C76DFCE4C48B}" type="TxLink">
                  <a:rPr lang="en-US" altLang="en-US" sz="1400" b="1" i="0" u="none" strike="noStrike">
                    <a:solidFill>
                      <a:srgbClr val="000000"/>
                    </a:solidFill>
                    <a:latin typeface="맑은 고딕"/>
                    <a:ea typeface="맑은 고딕"/>
                  </a:rPr>
                  <a:pPr/>
                  <a:t>5,315 </a:t>
                </a:fld>
                <a:endParaRPr lang="en-US" altLang="en-US" sz="1400" b="1" i="0" u="none" strike="noStrike">
                  <a:solidFill>
                    <a:srgbClr val="000000"/>
                  </a:solidFill>
                  <a:latin typeface="맑은 고딕"/>
                  <a:ea typeface="맑은 고딕"/>
                </a:endParaRPr>
              </a:p>
            </xdr:txBody>
          </xdr:sp>
          <xdr:sp macro="" textlink="">
            <xdr:nvSpPr>
              <xdr:cNvPr id="63" name="TextBox 62">
                <a:extLst>
                  <a:ext uri="{FF2B5EF4-FFF2-40B4-BE49-F238E27FC236}">
                    <a16:creationId xmlns:a16="http://schemas.microsoft.com/office/drawing/2014/main" id="{FFD4720D-551B-E5DA-E23A-E59FE3D41931}"/>
                  </a:ext>
                </a:extLst>
              </xdr:cNvPr>
              <xdr:cNvSpPr txBox="1"/>
            </xdr:nvSpPr>
            <xdr:spPr>
              <a:xfrm>
                <a:off x="6956795" y="7874077"/>
                <a:ext cx="44549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400" b="1" i="0" u="none" strike="noStrike">
                    <a:solidFill>
                      <a:srgbClr val="000000"/>
                    </a:solidFill>
                    <a:latin typeface="맑은 고딕"/>
                    <a:ea typeface="맑은 고딕"/>
                  </a:rPr>
                  <a:t>4.</a:t>
                </a:r>
              </a:p>
            </xdr:txBody>
          </xdr:sp>
        </xdr:grpSp>
        <xdr:grpSp>
          <xdr:nvGrpSpPr>
            <xdr:cNvPr id="64" name="Group 63">
              <a:extLst>
                <a:ext uri="{FF2B5EF4-FFF2-40B4-BE49-F238E27FC236}">
                  <a16:creationId xmlns:a16="http://schemas.microsoft.com/office/drawing/2014/main" id="{3E353C8D-3C99-456A-9726-6F893C074565}"/>
                </a:ext>
              </a:extLst>
            </xdr:cNvPr>
            <xdr:cNvGrpSpPr/>
          </xdr:nvGrpSpPr>
          <xdr:grpSpPr>
            <a:xfrm>
              <a:off x="6830972" y="9814283"/>
              <a:ext cx="1807699" cy="389065"/>
              <a:chOff x="6956795" y="7874077"/>
              <a:chExt cx="1831882" cy="386946"/>
            </a:xfrm>
          </xdr:grpSpPr>
          <xdr:sp macro="" textlink="KPI!V8">
            <xdr:nvSpPr>
              <xdr:cNvPr id="65" name="TextBox 64">
                <a:extLst>
                  <a:ext uri="{FF2B5EF4-FFF2-40B4-BE49-F238E27FC236}">
                    <a16:creationId xmlns:a16="http://schemas.microsoft.com/office/drawing/2014/main" id="{E9081FEE-19C5-AAEA-DEE7-F3F754FDED9C}"/>
                  </a:ext>
                </a:extLst>
              </xdr:cNvPr>
              <xdr:cNvSpPr txBox="1"/>
            </xdr:nvSpPr>
            <xdr:spPr>
              <a:xfrm>
                <a:off x="7283366" y="7874077"/>
                <a:ext cx="554348"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D2DD31-E099-494E-9173-B9F765A7E924}" type="TxLink">
                  <a:rPr lang="en-US" altLang="en-US" sz="1400" b="1" i="0" u="none" strike="noStrike">
                    <a:solidFill>
                      <a:srgbClr val="000000"/>
                    </a:solidFill>
                    <a:latin typeface="맑은 고딕"/>
                    <a:ea typeface="맑은 고딕"/>
                  </a:rPr>
                  <a:pPr/>
                  <a:t>ESP</a:t>
                </a:fld>
                <a:endParaRPr lang="en-US" altLang="en-US" sz="1400" b="1" i="0" u="none" strike="noStrike">
                  <a:solidFill>
                    <a:srgbClr val="000000"/>
                  </a:solidFill>
                  <a:latin typeface="맑은 고딕"/>
                  <a:ea typeface="맑은 고딕"/>
                </a:endParaRPr>
              </a:p>
            </xdr:txBody>
          </xdr:sp>
          <xdr:sp macro="" textlink="KPI!W8">
            <xdr:nvSpPr>
              <xdr:cNvPr id="66" name="TextBox 65">
                <a:extLst>
                  <a:ext uri="{FF2B5EF4-FFF2-40B4-BE49-F238E27FC236}">
                    <a16:creationId xmlns:a16="http://schemas.microsoft.com/office/drawing/2014/main" id="{2F62F705-1A0C-09E6-F20A-105EC57AAF07}"/>
                  </a:ext>
                </a:extLst>
              </xdr:cNvPr>
              <xdr:cNvSpPr txBox="1"/>
            </xdr:nvSpPr>
            <xdr:spPr>
              <a:xfrm>
                <a:off x="7804321" y="7874077"/>
                <a:ext cx="984356"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3C50B8-7989-4524-B4F9-F189EC6303D5}" type="TxLink">
                  <a:rPr lang="en-US" altLang="en-US" sz="1400" b="1" i="0" u="none" strike="noStrike">
                    <a:solidFill>
                      <a:srgbClr val="000000"/>
                    </a:solidFill>
                    <a:latin typeface="맑은 고딕"/>
                    <a:ea typeface="맑은 고딕"/>
                  </a:rPr>
                  <a:pPr/>
                  <a:t>4611</a:t>
                </a:fld>
                <a:endParaRPr lang="en-US" altLang="en-US" sz="1400" b="1" i="0" u="none" strike="noStrike">
                  <a:solidFill>
                    <a:srgbClr val="000000"/>
                  </a:solidFill>
                  <a:latin typeface="맑은 고딕"/>
                  <a:ea typeface="맑은 고딕"/>
                </a:endParaRPr>
              </a:p>
            </xdr:txBody>
          </xdr:sp>
          <xdr:sp macro="" textlink="">
            <xdr:nvSpPr>
              <xdr:cNvPr id="67" name="TextBox 66">
                <a:extLst>
                  <a:ext uri="{FF2B5EF4-FFF2-40B4-BE49-F238E27FC236}">
                    <a16:creationId xmlns:a16="http://schemas.microsoft.com/office/drawing/2014/main" id="{5999618D-6F50-1FE3-0CC8-716C23B22A8D}"/>
                  </a:ext>
                </a:extLst>
              </xdr:cNvPr>
              <xdr:cNvSpPr txBox="1"/>
            </xdr:nvSpPr>
            <xdr:spPr>
              <a:xfrm>
                <a:off x="6956795" y="7874077"/>
                <a:ext cx="445491" cy="3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400" b="1" i="0" u="none" strike="noStrike">
                    <a:solidFill>
                      <a:srgbClr val="000000"/>
                    </a:solidFill>
                    <a:latin typeface="맑은 고딕"/>
                    <a:ea typeface="맑은 고딕"/>
                  </a:rPr>
                  <a:t>5.</a:t>
                </a:r>
              </a:p>
            </xdr:txBody>
          </xdr:sp>
        </xdr:grpSp>
      </xdr:grpSp>
      <xdr:grpSp>
        <xdr:nvGrpSpPr>
          <xdr:cNvPr id="76" name="Group 75">
            <a:extLst>
              <a:ext uri="{FF2B5EF4-FFF2-40B4-BE49-F238E27FC236}">
                <a16:creationId xmlns:a16="http://schemas.microsoft.com/office/drawing/2014/main" id="{16BB2EFA-6917-102D-11B0-B6F38D6683E2}"/>
              </a:ext>
            </a:extLst>
          </xdr:cNvPr>
          <xdr:cNvGrpSpPr/>
        </xdr:nvGrpSpPr>
        <xdr:grpSpPr>
          <a:xfrm>
            <a:off x="856273" y="9609644"/>
            <a:ext cx="2983923" cy="3043839"/>
            <a:chOff x="10419501" y="3616023"/>
            <a:chExt cx="3007249" cy="3140601"/>
          </a:xfrm>
        </xdr:grpSpPr>
        <xdr:sp macro="" textlink="">
          <xdr:nvSpPr>
            <xdr:cNvPr id="80" name="Rectangle: Rounded Corners 79">
              <a:extLst>
                <a:ext uri="{FF2B5EF4-FFF2-40B4-BE49-F238E27FC236}">
                  <a16:creationId xmlns:a16="http://schemas.microsoft.com/office/drawing/2014/main" id="{D5D16D69-55BA-2E31-279A-57E7667085E5}"/>
                </a:ext>
              </a:extLst>
            </xdr:cNvPr>
            <xdr:cNvSpPr/>
          </xdr:nvSpPr>
          <xdr:spPr>
            <a:xfrm>
              <a:off x="10419501" y="3616023"/>
              <a:ext cx="3007249" cy="3140601"/>
            </a:xfrm>
            <a:prstGeom prst="roundRect">
              <a:avLst>
                <a:gd name="adj" fmla="val 9027"/>
              </a:avLst>
            </a:prstGeom>
            <a:solidFill>
              <a:srgbClr val="FAF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81" name="TextBox 80">
              <a:extLst>
                <a:ext uri="{FF2B5EF4-FFF2-40B4-BE49-F238E27FC236}">
                  <a16:creationId xmlns:a16="http://schemas.microsoft.com/office/drawing/2014/main" id="{77C3D3E4-96A4-3C0B-7458-47B0681E0DF3}"/>
                </a:ext>
              </a:extLst>
            </xdr:cNvPr>
            <xdr:cNvSpPr txBox="1"/>
          </xdr:nvSpPr>
          <xdr:spPr>
            <a:xfrm>
              <a:off x="10626848" y="3828246"/>
              <a:ext cx="2750929" cy="39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500" b="1" i="0" u="none" strike="noStrike">
                  <a:solidFill>
                    <a:srgbClr val="000000"/>
                  </a:solidFill>
                  <a:latin typeface="맑은 고딕"/>
                  <a:ea typeface="맑은 고딕"/>
                </a:rPr>
                <a:t>Customer type</a:t>
              </a:r>
            </a:p>
          </xdr:txBody>
        </xdr:sp>
        <xdr:grpSp>
          <xdr:nvGrpSpPr>
            <xdr:cNvPr id="70" name="Group 69">
              <a:extLst>
                <a:ext uri="{FF2B5EF4-FFF2-40B4-BE49-F238E27FC236}">
                  <a16:creationId xmlns:a16="http://schemas.microsoft.com/office/drawing/2014/main" id="{3950E670-2B1F-3AF1-FD03-BE2D96FCEF44}"/>
                </a:ext>
              </a:extLst>
            </xdr:cNvPr>
            <xdr:cNvGrpSpPr/>
          </xdr:nvGrpSpPr>
          <xdr:grpSpPr>
            <a:xfrm>
              <a:off x="10529597" y="4425733"/>
              <a:ext cx="2771969" cy="2289136"/>
              <a:chOff x="10499748" y="4397829"/>
              <a:chExt cx="2551397" cy="2274448"/>
            </a:xfrm>
          </xdr:grpSpPr>
          <xdr:graphicFrame macro="">
            <xdr:nvGraphicFramePr>
              <xdr:cNvPr id="71" name="Chart 70">
                <a:extLst>
                  <a:ext uri="{FF2B5EF4-FFF2-40B4-BE49-F238E27FC236}">
                    <a16:creationId xmlns:a16="http://schemas.microsoft.com/office/drawing/2014/main" id="{BAE722E0-1DB3-473E-8BB6-571CE8CE146A}"/>
                  </a:ext>
                </a:extLst>
              </xdr:cNvPr>
              <xdr:cNvGraphicFramePr>
                <a:graphicFrameLocks/>
              </xdr:cNvGraphicFramePr>
            </xdr:nvGraphicFramePr>
            <xdr:xfrm>
              <a:off x="10499748" y="4397829"/>
              <a:ext cx="2551397" cy="2274448"/>
            </xdr:xfrm>
            <a:graphic>
              <a:graphicData uri="http://schemas.openxmlformats.org/drawingml/2006/chart">
                <c:chart xmlns:c="http://schemas.openxmlformats.org/drawingml/2006/chart" xmlns:r="http://schemas.openxmlformats.org/officeDocument/2006/relationships" r:id="rId7"/>
              </a:graphicData>
            </a:graphic>
          </xdr:graphicFrame>
          <xdr:sp macro="" textlink="KPI!AE11">
            <xdr:nvSpPr>
              <xdr:cNvPr id="82" name="TextBox 81">
                <a:extLst>
                  <a:ext uri="{FF2B5EF4-FFF2-40B4-BE49-F238E27FC236}">
                    <a16:creationId xmlns:a16="http://schemas.microsoft.com/office/drawing/2014/main" id="{A83C6584-9C64-4A36-C68F-70A9D572FD47}"/>
                  </a:ext>
                </a:extLst>
              </xdr:cNvPr>
              <xdr:cNvSpPr txBox="1"/>
            </xdr:nvSpPr>
            <xdr:spPr>
              <a:xfrm>
                <a:off x="11403144" y="5156157"/>
                <a:ext cx="638447" cy="389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44D765-60BF-4CF3-A054-3E7D67EA23B1}" type="TxLink">
                  <a:rPr lang="en-US" altLang="en-US" sz="1400" b="1" i="0" u="none" strike="noStrike">
                    <a:solidFill>
                      <a:srgbClr val="000000"/>
                    </a:solidFill>
                    <a:latin typeface="맑은 고딕"/>
                    <a:ea typeface="맑은 고딕"/>
                  </a:rPr>
                  <a:pPr algn="ctr"/>
                  <a:t>75%</a:t>
                </a:fld>
                <a:endParaRPr lang="en-US" altLang="en-US" sz="1800" b="1" i="0" u="none" strike="noStrike">
                  <a:solidFill>
                    <a:srgbClr val="000000"/>
                  </a:solidFill>
                  <a:latin typeface="맑은 고딕"/>
                  <a:ea typeface="맑은 고딕"/>
                </a:endParaRPr>
              </a:p>
            </xdr:txBody>
          </xdr:sp>
          <xdr:sp macro="" textlink="KPI!AE12">
            <xdr:nvSpPr>
              <xdr:cNvPr id="83" name="TextBox 82">
                <a:extLst>
                  <a:ext uri="{FF2B5EF4-FFF2-40B4-BE49-F238E27FC236}">
                    <a16:creationId xmlns:a16="http://schemas.microsoft.com/office/drawing/2014/main" id="{E935C711-4D62-9985-DFD8-C4C4A423F600}"/>
                  </a:ext>
                </a:extLst>
              </xdr:cNvPr>
              <xdr:cNvSpPr txBox="1"/>
            </xdr:nvSpPr>
            <xdr:spPr>
              <a:xfrm>
                <a:off x="11118516" y="5450392"/>
                <a:ext cx="1130223" cy="389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487381-FD51-4AA1-BDD2-E3363CF24465}" type="TxLink">
                  <a:rPr lang="en-US" altLang="en-US" sz="1400" b="1" i="0" u="none" strike="noStrike">
                    <a:solidFill>
                      <a:srgbClr val="000000"/>
                    </a:solidFill>
                    <a:latin typeface="맑은 고딕"/>
                    <a:ea typeface="맑은 고딕"/>
                  </a:rPr>
                  <a:pPr algn="ctr"/>
                  <a:t>Transient</a:t>
                </a:fld>
                <a:endParaRPr lang="en-US" altLang="en-US" sz="1800" b="1" i="0" u="none" strike="noStrike">
                  <a:solidFill>
                    <a:srgbClr val="000000"/>
                  </a:solidFill>
                  <a:latin typeface="맑은 고딕"/>
                  <a:ea typeface="맑은 고딕"/>
                </a:endParaRPr>
              </a:p>
            </xdr:txBody>
          </xdr:sp>
        </xdr:grpSp>
      </xdr:grpSp>
    </xdr:grpSp>
    <xdr:clientData/>
  </xdr:twoCellAnchor>
  <xdr:twoCellAnchor>
    <xdr:from>
      <xdr:col>1</xdr:col>
      <xdr:colOff>236236</xdr:colOff>
      <xdr:row>19</xdr:row>
      <xdr:rowOff>139052</xdr:rowOff>
    </xdr:from>
    <xdr:to>
      <xdr:col>16</xdr:col>
      <xdr:colOff>614266</xdr:colOff>
      <xdr:row>34</xdr:row>
      <xdr:rowOff>59376</xdr:rowOff>
    </xdr:to>
    <xdr:sp macro="" textlink="">
      <xdr:nvSpPr>
        <xdr:cNvPr id="9" name="Rectangle: Rounded Corners 8">
          <a:extLst>
            <a:ext uri="{FF2B5EF4-FFF2-40B4-BE49-F238E27FC236}">
              <a16:creationId xmlns:a16="http://schemas.microsoft.com/office/drawing/2014/main" id="{F89786B0-A5FF-C797-04A9-8E36DAA22030}"/>
            </a:ext>
          </a:extLst>
        </xdr:cNvPr>
        <xdr:cNvSpPr/>
      </xdr:nvSpPr>
      <xdr:spPr>
        <a:xfrm>
          <a:off x="936032" y="4423358"/>
          <a:ext cx="10874968" cy="3302671"/>
        </a:xfrm>
        <a:prstGeom prst="roundRect">
          <a:avLst>
            <a:gd name="adj" fmla="val 9027"/>
          </a:avLst>
        </a:prstGeom>
        <a:solidFill>
          <a:srgbClr val="FAF8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378527</xdr:colOff>
      <xdr:row>19</xdr:row>
      <xdr:rowOff>127789</xdr:rowOff>
    </xdr:from>
    <xdr:to>
      <xdr:col>11</xdr:col>
      <xdr:colOff>455221</xdr:colOff>
      <xdr:row>34</xdr:row>
      <xdr:rowOff>127788</xdr:rowOff>
    </xdr:to>
    <xdr:graphicFrame macro="">
      <xdr:nvGraphicFramePr>
        <xdr:cNvPr id="8" name="Chart 7">
          <a:extLst>
            <a:ext uri="{FF2B5EF4-FFF2-40B4-BE49-F238E27FC236}">
              <a16:creationId xmlns:a16="http://schemas.microsoft.com/office/drawing/2014/main" id="{240C5600-D150-4B54-B7DE-C8964DA63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484909</xdr:colOff>
      <xdr:row>20</xdr:row>
      <xdr:rowOff>29690</xdr:rowOff>
    </xdr:from>
    <xdr:to>
      <xdr:col>4</xdr:col>
      <xdr:colOff>445324</xdr:colOff>
      <xdr:row>22</xdr:row>
      <xdr:rowOff>158338</xdr:rowOff>
    </xdr:to>
    <xdr:sp macro="" textlink="">
      <xdr:nvSpPr>
        <xdr:cNvPr id="25" name="TextBox 24">
          <a:extLst>
            <a:ext uri="{FF2B5EF4-FFF2-40B4-BE49-F238E27FC236}">
              <a16:creationId xmlns:a16="http://schemas.microsoft.com/office/drawing/2014/main" id="{DB65C3D9-9625-D942-2B64-DC5C1ED50DA1}"/>
            </a:ext>
          </a:extLst>
        </xdr:cNvPr>
        <xdr:cNvSpPr txBox="1"/>
      </xdr:nvSpPr>
      <xdr:spPr>
        <a:xfrm>
          <a:off x="1177636" y="4581897"/>
          <a:ext cx="2038597" cy="5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500" b="1">
              <a:latin typeface="+mj-ea"/>
              <a:ea typeface="+mj-ea"/>
            </a:rPr>
            <a:t>Reservation Trend</a:t>
          </a:r>
          <a:endParaRPr lang="ko-KR" altLang="en-US" sz="1500" b="1">
            <a:latin typeface="+mj-ea"/>
            <a:ea typeface="+mj-ea"/>
          </a:endParaRPr>
        </a:p>
      </xdr:txBody>
    </xdr:sp>
    <xdr:clientData/>
  </xdr:twoCellAnchor>
  <xdr:twoCellAnchor>
    <xdr:from>
      <xdr:col>11</xdr:col>
      <xdr:colOff>140039</xdr:colOff>
      <xdr:row>26</xdr:row>
      <xdr:rowOff>59378</xdr:rowOff>
    </xdr:from>
    <xdr:to>
      <xdr:col>16</xdr:col>
      <xdr:colOff>456715</xdr:colOff>
      <xdr:row>30</xdr:row>
      <xdr:rowOff>205390</xdr:rowOff>
    </xdr:to>
    <xdr:sp macro="" textlink="">
      <xdr:nvSpPr>
        <xdr:cNvPr id="38" name="TextBox 37">
          <a:extLst>
            <a:ext uri="{FF2B5EF4-FFF2-40B4-BE49-F238E27FC236}">
              <a16:creationId xmlns:a16="http://schemas.microsoft.com/office/drawing/2014/main" id="{2F112E88-E16D-AA5B-0179-D2B86D1030F4}"/>
            </a:ext>
          </a:extLst>
        </xdr:cNvPr>
        <xdr:cNvSpPr txBox="1"/>
      </xdr:nvSpPr>
      <xdr:spPr>
        <a:xfrm>
          <a:off x="7821656" y="5933555"/>
          <a:ext cx="3808321" cy="1049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800" b="1">
              <a:latin typeface="+mj-ea"/>
              <a:ea typeface="+mj-ea"/>
            </a:rPr>
            <a:t>Average monthly </a:t>
          </a:r>
        </a:p>
        <a:p>
          <a:pPr algn="ctr"/>
          <a:r>
            <a:rPr lang="en-US" altLang="ko-KR" sz="1800" b="1">
              <a:latin typeface="+mj-ea"/>
              <a:ea typeface="+mj-ea"/>
            </a:rPr>
            <a:t>cancellation ratio</a:t>
          </a:r>
          <a:endParaRPr lang="ko-KR" altLang="en-US" sz="1800" b="1">
            <a:latin typeface="+mj-ea"/>
            <a:ea typeface="+mj-ea"/>
          </a:endParaRPr>
        </a:p>
      </xdr:txBody>
    </xdr:sp>
    <xdr:clientData/>
  </xdr:twoCellAnchor>
  <xdr:twoCellAnchor>
    <xdr:from>
      <xdr:col>12</xdr:col>
      <xdr:colOff>634844</xdr:colOff>
      <xdr:row>23</xdr:row>
      <xdr:rowOff>170474</xdr:rowOff>
    </xdr:from>
    <xdr:to>
      <xdr:col>14</xdr:col>
      <xdr:colOff>654636</xdr:colOff>
      <xdr:row>26</xdr:row>
      <xdr:rowOff>3924</xdr:rowOff>
    </xdr:to>
    <xdr:sp macro="" textlink="Analysis!AE16">
      <xdr:nvSpPr>
        <xdr:cNvPr id="52" name="TextBox 51">
          <a:extLst>
            <a:ext uri="{FF2B5EF4-FFF2-40B4-BE49-F238E27FC236}">
              <a16:creationId xmlns:a16="http://schemas.microsoft.com/office/drawing/2014/main" id="{815C834D-9F29-5E25-C504-0205E84A4BDE}"/>
            </a:ext>
          </a:extLst>
        </xdr:cNvPr>
        <xdr:cNvSpPr txBox="1"/>
      </xdr:nvSpPr>
      <xdr:spPr>
        <a:xfrm>
          <a:off x="9014789" y="5366863"/>
          <a:ext cx="1416451" cy="511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591FF2-504C-4F7C-8CC6-2856B804CCDC}" type="TxLink">
            <a:rPr lang="en-US" altLang="en-US" sz="3600" b="1" i="0" u="none" strike="noStrike">
              <a:solidFill>
                <a:schemeClr val="accent3">
                  <a:lumMod val="60000"/>
                  <a:lumOff val="40000"/>
                </a:schemeClr>
              </a:solidFill>
              <a:latin typeface="맑은 고딕"/>
              <a:ea typeface="맑은 고딕"/>
            </a:rPr>
            <a:t>41%</a:t>
          </a:fld>
          <a:endParaRPr lang="ko-KR" altLang="en-US" sz="4400" b="1">
            <a:solidFill>
              <a:schemeClr val="accent3">
                <a:lumMod val="60000"/>
                <a:lumOff val="40000"/>
              </a:schemeClr>
            </a:solidFill>
            <a:latin typeface="+mj-ea"/>
            <a:ea typeface="+mj-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347529</xdr:colOff>
      <xdr:row>20</xdr:row>
      <xdr:rowOff>160117</xdr:rowOff>
    </xdr:from>
    <xdr:to>
      <xdr:col>21</xdr:col>
      <xdr:colOff>227462</xdr:colOff>
      <xdr:row>34</xdr:row>
      <xdr:rowOff>176518</xdr:rowOff>
    </xdr:to>
    <xdr:sp macro="" textlink="">
      <xdr:nvSpPr>
        <xdr:cNvPr id="2" name="Rectangle: Rounded Corners 1">
          <a:extLst>
            <a:ext uri="{FF2B5EF4-FFF2-40B4-BE49-F238E27FC236}">
              <a16:creationId xmlns:a16="http://schemas.microsoft.com/office/drawing/2014/main" id="{8B5A28A9-0D69-45B0-84D5-E89B8C3C2058}"/>
            </a:ext>
          </a:extLst>
        </xdr:cNvPr>
        <xdr:cNvSpPr/>
      </xdr:nvSpPr>
      <xdr:spPr>
        <a:xfrm>
          <a:off x="8731154" y="4546898"/>
          <a:ext cx="6167651" cy="3087147"/>
        </a:xfrm>
        <a:prstGeom prst="roundRect">
          <a:avLst>
            <a:gd name="adj" fmla="val 5561"/>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16653</xdr:colOff>
      <xdr:row>20</xdr:row>
      <xdr:rowOff>160117</xdr:rowOff>
    </xdr:from>
    <xdr:to>
      <xdr:col>12</xdr:col>
      <xdr:colOff>56865</xdr:colOff>
      <xdr:row>34</xdr:row>
      <xdr:rowOff>176517</xdr:rowOff>
    </xdr:to>
    <xdr:sp macro="" textlink="">
      <xdr:nvSpPr>
        <xdr:cNvPr id="5" name="Rectangle: Rounded Corners 4">
          <a:extLst>
            <a:ext uri="{FF2B5EF4-FFF2-40B4-BE49-F238E27FC236}">
              <a16:creationId xmlns:a16="http://schemas.microsoft.com/office/drawing/2014/main" id="{C532AA44-7679-1AA1-628B-D9048D0A97CF}"/>
            </a:ext>
          </a:extLst>
        </xdr:cNvPr>
        <xdr:cNvSpPr/>
      </xdr:nvSpPr>
      <xdr:spPr>
        <a:xfrm>
          <a:off x="715289" y="4546898"/>
          <a:ext cx="7725201" cy="3087146"/>
        </a:xfrm>
        <a:prstGeom prst="roundRect">
          <a:avLst>
            <a:gd name="adj" fmla="val 4868"/>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633803</xdr:colOff>
      <xdr:row>26</xdr:row>
      <xdr:rowOff>94148</xdr:rowOff>
    </xdr:from>
    <xdr:to>
      <xdr:col>11</xdr:col>
      <xdr:colOff>457928</xdr:colOff>
      <xdr:row>29</xdr:row>
      <xdr:rowOff>145409</xdr:rowOff>
    </xdr:to>
    <xdr:sp macro="" textlink="KPI!AE12">
      <xdr:nvSpPr>
        <xdr:cNvPr id="7" name="TextBox 6">
          <a:extLst>
            <a:ext uri="{FF2B5EF4-FFF2-40B4-BE49-F238E27FC236}">
              <a16:creationId xmlns:a16="http://schemas.microsoft.com/office/drawing/2014/main" id="{3A057D9C-9BF6-4935-1396-052A12E20C57}"/>
            </a:ext>
          </a:extLst>
        </xdr:cNvPr>
        <xdr:cNvSpPr txBox="1"/>
      </xdr:nvSpPr>
      <xdr:spPr>
        <a:xfrm>
          <a:off x="5524251" y="5138945"/>
          <a:ext cx="2618667" cy="709279"/>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600"/>
            <a:t>Cancellation risk is highest in the</a:t>
          </a:r>
          <a:r>
            <a:rPr lang="en-US" altLang="ko-KR" sz="1600" b="1"/>
            <a:t> </a:t>
          </a:r>
          <a:r>
            <a:rPr lang="en-US" altLang="ko-KR" sz="1600" b="1">
              <a:solidFill>
                <a:schemeClr val="accent6">
                  <a:lumMod val="75000"/>
                </a:schemeClr>
              </a:solidFill>
            </a:rPr>
            <a:t>Groups segment</a:t>
          </a:r>
          <a:endParaRPr lang="en-US" altLang="en-US" sz="1600" b="1" i="0" u="none" strike="noStrike">
            <a:solidFill>
              <a:schemeClr val="accent6">
                <a:lumMod val="75000"/>
              </a:schemeClr>
            </a:solidFill>
            <a:latin typeface="맑은 고딕"/>
            <a:ea typeface="맑은 고딕"/>
          </a:endParaRPr>
        </a:p>
      </xdr:txBody>
    </xdr:sp>
    <xdr:clientData/>
  </xdr:twoCellAnchor>
  <xdr:twoCellAnchor>
    <xdr:from>
      <xdr:col>1</xdr:col>
      <xdr:colOff>16329</xdr:colOff>
      <xdr:row>6</xdr:row>
      <xdr:rowOff>8125</xdr:rowOff>
    </xdr:from>
    <xdr:to>
      <xdr:col>12</xdr:col>
      <xdr:colOff>136071</xdr:colOff>
      <xdr:row>19</xdr:row>
      <xdr:rowOff>141444</xdr:rowOff>
    </xdr:to>
    <xdr:sp macro="" textlink="">
      <xdr:nvSpPr>
        <xdr:cNvPr id="8" name="Rectangle: Rounded Corners 7">
          <a:extLst>
            <a:ext uri="{FF2B5EF4-FFF2-40B4-BE49-F238E27FC236}">
              <a16:creationId xmlns:a16="http://schemas.microsoft.com/office/drawing/2014/main" id="{E31D73A8-A856-400F-B29E-1C84525BD810}"/>
            </a:ext>
          </a:extLst>
        </xdr:cNvPr>
        <xdr:cNvSpPr/>
      </xdr:nvSpPr>
      <xdr:spPr>
        <a:xfrm>
          <a:off x="714965" y="666141"/>
          <a:ext cx="7804731" cy="2984727"/>
        </a:xfrm>
        <a:prstGeom prst="roundRect">
          <a:avLst>
            <a:gd name="adj" fmla="val 4607"/>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671627</xdr:colOff>
      <xdr:row>2</xdr:row>
      <xdr:rowOff>38101</xdr:rowOff>
    </xdr:from>
    <xdr:to>
      <xdr:col>15</xdr:col>
      <xdr:colOff>544322</xdr:colOff>
      <xdr:row>4</xdr:row>
      <xdr:rowOff>176414</xdr:rowOff>
    </xdr:to>
    <xdr:sp macro="" textlink="">
      <xdr:nvSpPr>
        <xdr:cNvPr id="9" name="Rectangle: Rounded Corners 8">
          <a:extLst>
            <a:ext uri="{FF2B5EF4-FFF2-40B4-BE49-F238E27FC236}">
              <a16:creationId xmlns:a16="http://schemas.microsoft.com/office/drawing/2014/main" id="{0FCA32CB-5FEB-4785-B8BE-CA7D5F1DD2BD}"/>
            </a:ext>
          </a:extLst>
        </xdr:cNvPr>
        <xdr:cNvSpPr/>
      </xdr:nvSpPr>
      <xdr:spPr>
        <a:xfrm>
          <a:off x="671627" y="476779"/>
          <a:ext cx="10352226" cy="576992"/>
        </a:xfrm>
        <a:prstGeom prst="roundRect">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ko-KR" sz="2000" b="1">
              <a:solidFill>
                <a:schemeClr val="tx1"/>
              </a:solidFill>
              <a:latin typeface="+mj-ea"/>
              <a:ea typeface="+mj-ea"/>
              <a:cs typeface="Ebrima" panose="02000000000000000000" pitchFamily="2" charset="0"/>
            </a:rPr>
            <a:t>Detailed City</a:t>
          </a:r>
          <a:r>
            <a:rPr lang="en-US" altLang="ko-KR" sz="2000" b="1" baseline="0">
              <a:solidFill>
                <a:schemeClr val="tx1"/>
              </a:solidFill>
              <a:latin typeface="+mj-ea"/>
              <a:ea typeface="+mj-ea"/>
              <a:cs typeface="Ebrima" panose="02000000000000000000" pitchFamily="2" charset="0"/>
            </a:rPr>
            <a:t> Hotel </a:t>
          </a:r>
          <a:r>
            <a:rPr lang="en-US" altLang="ko-KR" sz="2000" b="1">
              <a:solidFill>
                <a:schemeClr val="tx1"/>
              </a:solidFill>
              <a:latin typeface="+mj-ea"/>
              <a:ea typeface="+mj-ea"/>
              <a:cs typeface="Ebrima" panose="02000000000000000000" pitchFamily="2" charset="0"/>
            </a:rPr>
            <a:t>Dashboard</a:t>
          </a:r>
          <a:endParaRPr lang="ko-KR" altLang="en-US" sz="2000" b="1">
            <a:solidFill>
              <a:schemeClr val="tx1"/>
            </a:solidFill>
            <a:latin typeface="+mj-ea"/>
            <a:ea typeface="+mj-ea"/>
            <a:cs typeface="Ebrima" panose="02000000000000000000" pitchFamily="2" charset="0"/>
          </a:endParaRPr>
        </a:p>
      </xdr:txBody>
    </xdr:sp>
    <xdr:clientData/>
  </xdr:twoCellAnchor>
  <xdr:twoCellAnchor>
    <xdr:from>
      <xdr:col>1</xdr:col>
      <xdr:colOff>115598</xdr:colOff>
      <xdr:row>21</xdr:row>
      <xdr:rowOff>92282</xdr:rowOff>
    </xdr:from>
    <xdr:to>
      <xdr:col>6</xdr:col>
      <xdr:colOff>162474</xdr:colOff>
      <xdr:row>23</xdr:row>
      <xdr:rowOff>120170</xdr:rowOff>
    </xdr:to>
    <xdr:sp macro="" textlink="">
      <xdr:nvSpPr>
        <xdr:cNvPr id="10" name="TextBox 9">
          <a:extLst>
            <a:ext uri="{FF2B5EF4-FFF2-40B4-BE49-F238E27FC236}">
              <a16:creationId xmlns:a16="http://schemas.microsoft.com/office/drawing/2014/main" id="{D61138DB-DF8B-45AC-AB9C-2E9FD5307DDE}"/>
            </a:ext>
          </a:extLst>
        </xdr:cNvPr>
        <xdr:cNvSpPr txBox="1"/>
      </xdr:nvSpPr>
      <xdr:spPr>
        <a:xfrm>
          <a:off x="814234" y="4040385"/>
          <a:ext cx="3540052" cy="466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en-US" sz="1500" b="1" i="0" u="none" strike="noStrike">
              <a:solidFill>
                <a:srgbClr val="000000"/>
              </a:solidFill>
              <a:latin typeface="맑은 고딕"/>
              <a:ea typeface="맑은 고딕"/>
            </a:rPr>
            <a:t>Cancellation ratio</a:t>
          </a:r>
          <a:r>
            <a:rPr lang="en-US" altLang="en-US" sz="1500" b="1" i="0" u="none" strike="noStrike" baseline="0">
              <a:solidFill>
                <a:srgbClr val="000000"/>
              </a:solidFill>
              <a:latin typeface="맑은 고딕"/>
              <a:ea typeface="맑은 고딕"/>
            </a:rPr>
            <a:t> by </a:t>
          </a:r>
          <a:r>
            <a:rPr lang="en-US" altLang="en-US" sz="1800" b="1" i="0" u="none" strike="noStrike" baseline="0">
              <a:solidFill>
                <a:schemeClr val="accent6">
                  <a:lumMod val="75000"/>
                </a:schemeClr>
              </a:solidFill>
              <a:latin typeface="맑은 고딕"/>
              <a:ea typeface="맑은 고딕"/>
            </a:rPr>
            <a:t>Segment</a:t>
          </a:r>
          <a:endParaRPr lang="en-US" altLang="en-US" sz="1500" b="1" i="0" u="none" strike="noStrike">
            <a:solidFill>
              <a:schemeClr val="accent6">
                <a:lumMod val="75000"/>
              </a:schemeClr>
            </a:solidFill>
            <a:latin typeface="맑은 고딕"/>
            <a:ea typeface="맑은 고딕"/>
          </a:endParaRPr>
        </a:p>
      </xdr:txBody>
    </xdr:sp>
    <xdr:clientData/>
  </xdr:twoCellAnchor>
  <xdr:twoCellAnchor>
    <xdr:from>
      <xdr:col>1</xdr:col>
      <xdr:colOff>33224</xdr:colOff>
      <xdr:row>6</xdr:row>
      <xdr:rowOff>65071</xdr:rowOff>
    </xdr:from>
    <xdr:to>
      <xdr:col>8</xdr:col>
      <xdr:colOff>649892</xdr:colOff>
      <xdr:row>7</xdr:row>
      <xdr:rowOff>178719</xdr:rowOff>
    </xdr:to>
    <xdr:sp macro="" textlink="KPI!AE12">
      <xdr:nvSpPr>
        <xdr:cNvPr id="11" name="TextBox 10">
          <a:extLst>
            <a:ext uri="{FF2B5EF4-FFF2-40B4-BE49-F238E27FC236}">
              <a16:creationId xmlns:a16="http://schemas.microsoft.com/office/drawing/2014/main" id="{F7FA073A-B2F5-4F2C-8657-69129A8DB566}"/>
            </a:ext>
          </a:extLst>
        </xdr:cNvPr>
        <xdr:cNvSpPr txBox="1"/>
      </xdr:nvSpPr>
      <xdr:spPr>
        <a:xfrm>
          <a:off x="731860" y="723087"/>
          <a:ext cx="5507116" cy="332989"/>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2000" b="1">
              <a:solidFill>
                <a:schemeClr val="accent6">
                  <a:lumMod val="75000"/>
                </a:schemeClr>
              </a:solidFill>
            </a:rPr>
            <a:t>Lead Time Distribution</a:t>
          </a:r>
          <a:r>
            <a:rPr lang="en-US" altLang="ko-KR" sz="2000" b="1">
              <a:solidFill>
                <a:schemeClr val="tx1"/>
              </a:solidFill>
            </a:rPr>
            <a:t>:</a:t>
          </a:r>
          <a:r>
            <a:rPr lang="en-US" altLang="ko-KR" sz="1400" b="1">
              <a:solidFill>
                <a:schemeClr val="tx1"/>
              </a:solidFill>
            </a:rPr>
            <a:t> </a:t>
          </a:r>
          <a:r>
            <a:rPr lang="en-US" altLang="ko-KR" sz="1600" b="1" baseline="0">
              <a:solidFill>
                <a:schemeClr val="tx1"/>
              </a:solidFill>
            </a:rPr>
            <a:t> </a:t>
          </a:r>
          <a:r>
            <a:rPr lang="en-US" altLang="ko-KR" sz="1600" b="1">
              <a:solidFill>
                <a:schemeClr val="tx1"/>
              </a:solidFill>
            </a:rPr>
            <a:t>Bookings and Cancellation</a:t>
          </a:r>
          <a:r>
            <a:rPr lang="en-US" altLang="ko-KR" sz="1600" b="1" baseline="0">
              <a:solidFill>
                <a:schemeClr val="tx1"/>
              </a:solidFill>
            </a:rPr>
            <a:t> rate</a:t>
          </a:r>
          <a:endParaRPr lang="en-US" altLang="en-US" sz="2000" b="1" i="0" u="none" strike="noStrike">
            <a:solidFill>
              <a:schemeClr val="tx1"/>
            </a:solidFill>
            <a:latin typeface="맑은 고딕"/>
            <a:ea typeface="맑은 고딕"/>
          </a:endParaRPr>
        </a:p>
      </xdr:txBody>
    </xdr:sp>
    <xdr:clientData/>
  </xdr:twoCellAnchor>
  <xdr:twoCellAnchor>
    <xdr:from>
      <xdr:col>1</xdr:col>
      <xdr:colOff>59952</xdr:colOff>
      <xdr:row>8</xdr:row>
      <xdr:rowOff>16246</xdr:rowOff>
    </xdr:from>
    <xdr:to>
      <xdr:col>8</xdr:col>
      <xdr:colOff>519914</xdr:colOff>
      <xdr:row>19</xdr:row>
      <xdr:rowOff>80272</xdr:rowOff>
    </xdr:to>
    <xdr:graphicFrame macro="">
      <xdr:nvGraphicFramePr>
        <xdr:cNvPr id="12" name="Chart 11">
          <a:extLst>
            <a:ext uri="{FF2B5EF4-FFF2-40B4-BE49-F238E27FC236}">
              <a16:creationId xmlns:a16="http://schemas.microsoft.com/office/drawing/2014/main" id="{3DCD7F35-5FDA-41EC-9CEE-AE5B2684D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365240</xdr:colOff>
      <xdr:row>15</xdr:row>
      <xdr:rowOff>192528</xdr:rowOff>
    </xdr:from>
    <xdr:to>
      <xdr:col>2</xdr:col>
      <xdr:colOff>341438</xdr:colOff>
      <xdr:row>17</xdr:row>
      <xdr:rowOff>159871</xdr:rowOff>
    </xdr:to>
    <xdr:sp macro="" textlink="Sheet1!D12">
      <xdr:nvSpPr>
        <xdr:cNvPr id="13" name="TextBox 12">
          <a:extLst>
            <a:ext uri="{FF2B5EF4-FFF2-40B4-BE49-F238E27FC236}">
              <a16:creationId xmlns:a16="http://schemas.microsoft.com/office/drawing/2014/main" id="{97DD9BC9-4C1F-5658-8DE3-E2F3C093023C}"/>
            </a:ext>
          </a:extLst>
        </xdr:cNvPr>
        <xdr:cNvSpPr txBox="1"/>
      </xdr:nvSpPr>
      <xdr:spPr>
        <a:xfrm>
          <a:off x="1063876" y="2824597"/>
          <a:ext cx="674832" cy="406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8EB97F-2A51-4AAC-A8B1-B09623D6F350}" type="TxLink">
            <a:rPr lang="en-US" altLang="en-US" sz="1300" b="1" i="0" u="none" strike="noStrike">
              <a:solidFill>
                <a:srgbClr val="000000"/>
              </a:solidFill>
              <a:latin typeface="맑은 고딕"/>
              <a:ea typeface="맑은 고딕"/>
            </a:rPr>
            <a:t>12%</a:t>
          </a:fld>
          <a:endParaRPr lang="en-US" altLang="en-US" sz="1300" b="1">
            <a:solidFill>
              <a:schemeClr val="tx1"/>
            </a:solidFill>
          </a:endParaRPr>
        </a:p>
      </xdr:txBody>
    </xdr:sp>
    <xdr:clientData/>
  </xdr:twoCellAnchor>
  <xdr:twoCellAnchor>
    <xdr:from>
      <xdr:col>2</xdr:col>
      <xdr:colOff>544691</xdr:colOff>
      <xdr:row>16</xdr:row>
      <xdr:rowOff>43784</xdr:rowOff>
    </xdr:from>
    <xdr:to>
      <xdr:col>3</xdr:col>
      <xdr:colOff>520888</xdr:colOff>
      <xdr:row>18</xdr:row>
      <xdr:rowOff>11126</xdr:rowOff>
    </xdr:to>
    <xdr:sp macro="" textlink="Sheet1!D13">
      <xdr:nvSpPr>
        <xdr:cNvPr id="14" name="TextBox 13">
          <a:extLst>
            <a:ext uri="{FF2B5EF4-FFF2-40B4-BE49-F238E27FC236}">
              <a16:creationId xmlns:a16="http://schemas.microsoft.com/office/drawing/2014/main" id="{7929D901-92FD-EDB6-B883-33689894D7D5}"/>
            </a:ext>
          </a:extLst>
        </xdr:cNvPr>
        <xdr:cNvSpPr txBox="1"/>
      </xdr:nvSpPr>
      <xdr:spPr>
        <a:xfrm>
          <a:off x="1941961" y="2895191"/>
          <a:ext cx="674833" cy="406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259319-417D-4D16-A682-D1502A280483}" type="TxLink">
            <a:rPr lang="en-US" altLang="en-US" sz="1300" b="1" i="0" u="none" strike="noStrike">
              <a:solidFill>
                <a:srgbClr val="000000"/>
              </a:solidFill>
              <a:latin typeface="맑은 고딕"/>
              <a:ea typeface="맑은 고딕"/>
            </a:rPr>
            <a:t>25%</a:t>
          </a:fld>
          <a:endParaRPr lang="en-US" altLang="en-US" sz="1300" b="1">
            <a:solidFill>
              <a:schemeClr val="tx1"/>
            </a:solidFill>
          </a:endParaRPr>
        </a:p>
      </xdr:txBody>
    </xdr:sp>
    <xdr:clientData/>
  </xdr:twoCellAnchor>
  <xdr:twoCellAnchor>
    <xdr:from>
      <xdr:col>4</xdr:col>
      <xdr:colOff>16570</xdr:colOff>
      <xdr:row>15</xdr:row>
      <xdr:rowOff>173356</xdr:rowOff>
    </xdr:from>
    <xdr:to>
      <xdr:col>4</xdr:col>
      <xdr:colOff>688757</xdr:colOff>
      <xdr:row>17</xdr:row>
      <xdr:rowOff>144517</xdr:rowOff>
    </xdr:to>
    <xdr:sp macro="" textlink="Sheet1!D14">
      <xdr:nvSpPr>
        <xdr:cNvPr id="15" name="TextBox 14">
          <a:extLst>
            <a:ext uri="{FF2B5EF4-FFF2-40B4-BE49-F238E27FC236}">
              <a16:creationId xmlns:a16="http://schemas.microsoft.com/office/drawing/2014/main" id="{12B55672-707C-2D12-08C4-CE683914DC95}"/>
            </a:ext>
          </a:extLst>
        </xdr:cNvPr>
        <xdr:cNvSpPr txBox="1"/>
      </xdr:nvSpPr>
      <xdr:spPr>
        <a:xfrm>
          <a:off x="2811112" y="2805425"/>
          <a:ext cx="672187" cy="4098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D832B7-CFAB-4AC4-845B-511235666B5E}" type="TxLink">
            <a:rPr lang="en-US" altLang="en-US" sz="1300" b="1" i="0" u="none" strike="noStrike">
              <a:solidFill>
                <a:srgbClr val="000000"/>
              </a:solidFill>
              <a:latin typeface="맑은 고딕"/>
              <a:ea typeface="맑은 고딕"/>
            </a:rPr>
            <a:t>34%</a:t>
          </a:fld>
          <a:endParaRPr lang="en-US" altLang="en-US" sz="1300" b="1">
            <a:solidFill>
              <a:schemeClr val="tx1"/>
            </a:solidFill>
          </a:endParaRPr>
        </a:p>
      </xdr:txBody>
    </xdr:sp>
    <xdr:clientData/>
  </xdr:twoCellAnchor>
  <xdr:twoCellAnchor>
    <xdr:from>
      <xdr:col>5</xdr:col>
      <xdr:colOff>146955</xdr:colOff>
      <xdr:row>15</xdr:row>
      <xdr:rowOff>52232</xdr:rowOff>
    </xdr:from>
    <xdr:to>
      <xdr:col>6</xdr:col>
      <xdr:colOff>120508</xdr:colOff>
      <xdr:row>17</xdr:row>
      <xdr:rowOff>19575</xdr:rowOff>
    </xdr:to>
    <xdr:sp macro="" textlink="Sheet1!D15">
      <xdr:nvSpPr>
        <xdr:cNvPr id="16" name="TextBox 15">
          <a:extLst>
            <a:ext uri="{FF2B5EF4-FFF2-40B4-BE49-F238E27FC236}">
              <a16:creationId xmlns:a16="http://schemas.microsoft.com/office/drawing/2014/main" id="{15638C3F-5094-2FBA-115E-EEE7CEE1C95A}"/>
            </a:ext>
          </a:extLst>
        </xdr:cNvPr>
        <xdr:cNvSpPr txBox="1"/>
      </xdr:nvSpPr>
      <xdr:spPr>
        <a:xfrm>
          <a:off x="3640133" y="2684301"/>
          <a:ext cx="672187" cy="406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29A295-3DFC-4500-ADC2-2447639A55E6}" type="TxLink">
            <a:rPr lang="en-US" altLang="en-US" sz="1300" b="1" i="0" u="none" strike="noStrike">
              <a:solidFill>
                <a:srgbClr val="000000"/>
              </a:solidFill>
              <a:latin typeface="맑은 고딕"/>
              <a:ea typeface="맑은 고딕"/>
            </a:rPr>
            <a:t>39%</a:t>
          </a:fld>
          <a:endParaRPr lang="en-US" altLang="en-US" sz="1300" b="1">
            <a:solidFill>
              <a:schemeClr val="tx1"/>
            </a:solidFill>
          </a:endParaRPr>
        </a:p>
      </xdr:txBody>
    </xdr:sp>
    <xdr:clientData/>
  </xdr:twoCellAnchor>
  <xdr:twoCellAnchor>
    <xdr:from>
      <xdr:col>6</xdr:col>
      <xdr:colOff>266780</xdr:colOff>
      <xdr:row>15</xdr:row>
      <xdr:rowOff>122908</xdr:rowOff>
    </xdr:from>
    <xdr:to>
      <xdr:col>7</xdr:col>
      <xdr:colOff>242977</xdr:colOff>
      <xdr:row>17</xdr:row>
      <xdr:rowOff>90251</xdr:rowOff>
    </xdr:to>
    <xdr:sp macro="" textlink="Sheet1!D16">
      <xdr:nvSpPr>
        <xdr:cNvPr id="17" name="TextBox 16">
          <a:extLst>
            <a:ext uri="{FF2B5EF4-FFF2-40B4-BE49-F238E27FC236}">
              <a16:creationId xmlns:a16="http://schemas.microsoft.com/office/drawing/2014/main" id="{96397744-AF0B-4EED-5C6F-4231A33CC0CF}"/>
            </a:ext>
          </a:extLst>
        </xdr:cNvPr>
        <xdr:cNvSpPr txBox="1"/>
      </xdr:nvSpPr>
      <xdr:spPr>
        <a:xfrm>
          <a:off x="4458592" y="2754977"/>
          <a:ext cx="674833" cy="406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4A1CDEB-5E45-4CBD-837F-940F574218EE}" type="TxLink">
            <a:rPr lang="en-US" altLang="en-US" sz="1300" b="1" i="0" u="none" strike="noStrike">
              <a:solidFill>
                <a:srgbClr val="000000"/>
              </a:solidFill>
              <a:latin typeface="맑은 고딕"/>
              <a:ea typeface="맑은 고딕"/>
            </a:rPr>
            <a:t>41%</a:t>
          </a:fld>
          <a:endParaRPr lang="en-US" altLang="en-US" sz="1300" b="1">
            <a:solidFill>
              <a:schemeClr val="tx1"/>
            </a:solidFill>
          </a:endParaRPr>
        </a:p>
      </xdr:txBody>
    </xdr:sp>
    <xdr:clientData/>
  </xdr:twoCellAnchor>
  <xdr:twoCellAnchor>
    <xdr:from>
      <xdr:col>7</xdr:col>
      <xdr:colOff>397489</xdr:colOff>
      <xdr:row>11</xdr:row>
      <xdr:rowOff>162713</xdr:rowOff>
    </xdr:from>
    <xdr:to>
      <xdr:col>8</xdr:col>
      <xdr:colOff>373686</xdr:colOff>
      <xdr:row>13</xdr:row>
      <xdr:rowOff>130056</xdr:rowOff>
    </xdr:to>
    <xdr:sp macro="" textlink="Sheet1!D17">
      <xdr:nvSpPr>
        <xdr:cNvPr id="18" name="TextBox 17">
          <a:extLst>
            <a:ext uri="{FF2B5EF4-FFF2-40B4-BE49-F238E27FC236}">
              <a16:creationId xmlns:a16="http://schemas.microsoft.com/office/drawing/2014/main" id="{D1DCC536-264F-7F8C-BE25-B489E9B819CF}"/>
            </a:ext>
          </a:extLst>
        </xdr:cNvPr>
        <xdr:cNvSpPr txBox="1"/>
      </xdr:nvSpPr>
      <xdr:spPr>
        <a:xfrm>
          <a:off x="5287937" y="1917425"/>
          <a:ext cx="674833" cy="406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5C71A1-6FF6-4513-B035-CE34F7B33F5D}" type="TxLink">
            <a:rPr lang="en-US" altLang="en-US" sz="1300" b="1" i="0" u="none" strike="noStrike">
              <a:solidFill>
                <a:srgbClr val="000000"/>
              </a:solidFill>
              <a:latin typeface="맑은 고딕"/>
              <a:ea typeface="맑은 고딕"/>
            </a:rPr>
            <a:t>56%</a:t>
          </a:fld>
          <a:endParaRPr lang="en-US" altLang="en-US" sz="1300" b="1">
            <a:solidFill>
              <a:schemeClr val="tx1"/>
            </a:solidFill>
          </a:endParaRPr>
        </a:p>
      </xdr:txBody>
    </xdr:sp>
    <xdr:clientData/>
  </xdr:twoCellAnchor>
  <xdr:twoCellAnchor>
    <xdr:from>
      <xdr:col>8</xdr:col>
      <xdr:colOff>375881</xdr:colOff>
      <xdr:row>10</xdr:row>
      <xdr:rowOff>73601</xdr:rowOff>
    </xdr:from>
    <xdr:to>
      <xdr:col>12</xdr:col>
      <xdr:colOff>11210</xdr:colOff>
      <xdr:row>17</xdr:row>
      <xdr:rowOff>177015</xdr:rowOff>
    </xdr:to>
    <xdr:sp macro="" textlink="KPI!AE12">
      <xdr:nvSpPr>
        <xdr:cNvPr id="19" name="TextBox 18">
          <a:extLst>
            <a:ext uri="{FF2B5EF4-FFF2-40B4-BE49-F238E27FC236}">
              <a16:creationId xmlns:a16="http://schemas.microsoft.com/office/drawing/2014/main" id="{12432287-EAD1-5158-E2AA-43E0F56E2122}"/>
            </a:ext>
          </a:extLst>
        </xdr:cNvPr>
        <xdr:cNvSpPr txBox="1"/>
      </xdr:nvSpPr>
      <xdr:spPr>
        <a:xfrm>
          <a:off x="5964965" y="1608974"/>
          <a:ext cx="2429870" cy="1638787"/>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1">
              <a:solidFill>
                <a:schemeClr val="accent6">
                  <a:lumMod val="75000"/>
                </a:schemeClr>
              </a:solidFill>
            </a:rPr>
            <a:t>Long lead (91+ days)</a:t>
          </a:r>
        </a:p>
        <a:p>
          <a:pPr algn="ctr"/>
          <a:endParaRPr lang="en-US" altLang="ko-KR" sz="1400" b="0"/>
        </a:p>
        <a:p>
          <a:pPr algn="ctr"/>
          <a:r>
            <a:rPr lang="en-US" altLang="ko-KR" sz="1400" b="0"/>
            <a:t> Biggest volume, </a:t>
          </a:r>
        </a:p>
        <a:p>
          <a:pPr algn="ctr"/>
          <a:r>
            <a:rPr lang="en-US" altLang="ko-KR" sz="1400" b="0"/>
            <a:t>most cancellations.</a:t>
          </a:r>
          <a:endParaRPr lang="en-US" altLang="en-US" sz="1400" b="0" i="0" u="none" strike="noStrike">
            <a:solidFill>
              <a:schemeClr val="accent3">
                <a:lumMod val="60000"/>
                <a:lumOff val="40000"/>
              </a:schemeClr>
            </a:solidFill>
            <a:latin typeface="맑은 고딕"/>
            <a:ea typeface="맑은 고딕"/>
          </a:endParaRPr>
        </a:p>
      </xdr:txBody>
    </xdr:sp>
    <xdr:clientData/>
  </xdr:twoCellAnchor>
  <xdr:twoCellAnchor>
    <xdr:from>
      <xdr:col>12</xdr:col>
      <xdr:colOff>365646</xdr:colOff>
      <xdr:row>6</xdr:row>
      <xdr:rowOff>8125</xdr:rowOff>
    </xdr:from>
    <xdr:to>
      <xdr:col>21</xdr:col>
      <xdr:colOff>259957</xdr:colOff>
      <xdr:row>19</xdr:row>
      <xdr:rowOff>141444</xdr:rowOff>
    </xdr:to>
    <xdr:sp macro="" textlink="">
      <xdr:nvSpPr>
        <xdr:cNvPr id="22" name="Rectangle: Rounded Corners 21">
          <a:extLst>
            <a:ext uri="{FF2B5EF4-FFF2-40B4-BE49-F238E27FC236}">
              <a16:creationId xmlns:a16="http://schemas.microsoft.com/office/drawing/2014/main" id="{280618FB-698B-3DAF-3F8E-238E6701BCB1}"/>
            </a:ext>
          </a:extLst>
        </xdr:cNvPr>
        <xdr:cNvSpPr/>
      </xdr:nvSpPr>
      <xdr:spPr>
        <a:xfrm>
          <a:off x="8749271" y="666141"/>
          <a:ext cx="6182029" cy="2984727"/>
        </a:xfrm>
        <a:prstGeom prst="roundRect">
          <a:avLst>
            <a:gd name="adj" fmla="val 4607"/>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170598</xdr:colOff>
      <xdr:row>7</xdr:row>
      <xdr:rowOff>48742</xdr:rowOff>
    </xdr:from>
    <xdr:to>
      <xdr:col>21</xdr:col>
      <xdr:colOff>97485</xdr:colOff>
      <xdr:row>19</xdr:row>
      <xdr:rowOff>170598</xdr:rowOff>
    </xdr:to>
    <xdr:graphicFrame macro="">
      <xdr:nvGraphicFramePr>
        <xdr:cNvPr id="20" name="Chart 19">
          <a:extLst>
            <a:ext uri="{FF2B5EF4-FFF2-40B4-BE49-F238E27FC236}">
              <a16:creationId xmlns:a16="http://schemas.microsoft.com/office/drawing/2014/main" id="{0E7F5A80-5126-4B90-9F11-D8C9B91E9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512521</xdr:colOff>
      <xdr:row>7</xdr:row>
      <xdr:rowOff>16329</xdr:rowOff>
    </xdr:from>
    <xdr:to>
      <xdr:col>17</xdr:col>
      <xdr:colOff>121855</xdr:colOff>
      <xdr:row>8</xdr:row>
      <xdr:rowOff>89361</xdr:rowOff>
    </xdr:to>
    <xdr:sp macro="" textlink="KPI!AE12">
      <xdr:nvSpPr>
        <xdr:cNvPr id="23" name="TextBox 22">
          <a:extLst>
            <a:ext uri="{FF2B5EF4-FFF2-40B4-BE49-F238E27FC236}">
              <a16:creationId xmlns:a16="http://schemas.microsoft.com/office/drawing/2014/main" id="{8FD43694-4456-4D68-0EFA-0C4AF74512C2}"/>
            </a:ext>
          </a:extLst>
        </xdr:cNvPr>
        <xdr:cNvSpPr txBox="1"/>
      </xdr:nvSpPr>
      <xdr:spPr>
        <a:xfrm>
          <a:off x="8896146" y="1551702"/>
          <a:ext cx="3102510" cy="292371"/>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altLang="ko-KR" sz="1600" b="1"/>
            <a:t>Cancellation Ratio by </a:t>
          </a:r>
          <a:r>
            <a:rPr lang="en-US" altLang="ko-KR" sz="2000" b="1">
              <a:solidFill>
                <a:schemeClr val="accent6">
                  <a:lumMod val="75000"/>
                </a:schemeClr>
              </a:solidFill>
            </a:rPr>
            <a:t>Lead time</a:t>
          </a:r>
          <a:endParaRPr lang="en-US" altLang="en-US" sz="2000" b="1" i="0" u="none" strike="noStrike">
            <a:solidFill>
              <a:schemeClr val="accent6">
                <a:lumMod val="75000"/>
              </a:schemeClr>
            </a:solidFill>
            <a:latin typeface="맑은 고딕"/>
            <a:ea typeface="맑은 고딕"/>
          </a:endParaRPr>
        </a:p>
      </xdr:txBody>
    </xdr:sp>
    <xdr:clientData/>
  </xdr:twoCellAnchor>
  <xdr:twoCellAnchor>
    <xdr:from>
      <xdr:col>12</xdr:col>
      <xdr:colOff>481489</xdr:colOff>
      <xdr:row>9</xdr:row>
      <xdr:rowOff>114221</xdr:rowOff>
    </xdr:from>
    <xdr:to>
      <xdr:col>15</xdr:col>
      <xdr:colOff>414307</xdr:colOff>
      <xdr:row>16</xdr:row>
      <xdr:rowOff>217635</xdr:rowOff>
    </xdr:to>
    <xdr:sp macro="" textlink="KPI!AE12">
      <xdr:nvSpPr>
        <xdr:cNvPr id="24" name="TextBox 23">
          <a:extLst>
            <a:ext uri="{FF2B5EF4-FFF2-40B4-BE49-F238E27FC236}">
              <a16:creationId xmlns:a16="http://schemas.microsoft.com/office/drawing/2014/main" id="{6FE9D3EE-628A-2DE4-28F9-4E195390B05F}"/>
            </a:ext>
          </a:extLst>
        </xdr:cNvPr>
        <xdr:cNvSpPr txBox="1"/>
      </xdr:nvSpPr>
      <xdr:spPr>
        <a:xfrm>
          <a:off x="8865114" y="2088272"/>
          <a:ext cx="2028724" cy="1638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ko-KR" altLang="ko-KR" sz="1400" b="1">
            <a:solidFill>
              <a:schemeClr val="accent6">
                <a:lumMod val="75000"/>
              </a:schemeClr>
            </a:solidFill>
            <a:effectLst/>
          </a:endParaRPr>
        </a:p>
        <a:p>
          <a:pPr algn="ctr"/>
          <a:r>
            <a:rPr lang="en-US" altLang="ko-KR" sz="1400" b="1">
              <a:solidFill>
                <a:schemeClr val="accent6">
                  <a:lumMod val="75000"/>
                </a:schemeClr>
              </a:solidFill>
              <a:effectLst/>
              <a:latin typeface="+mn-lt"/>
              <a:ea typeface="+mn-ea"/>
              <a:cs typeface="+mn-cs"/>
            </a:rPr>
            <a:t>0–7 days (12%)</a:t>
          </a:r>
          <a:endParaRPr lang="ko-KR" altLang="ko-KR" sz="1400" b="1">
            <a:solidFill>
              <a:schemeClr val="accent6">
                <a:lumMod val="75000"/>
              </a:schemeClr>
            </a:solidFill>
            <a:effectLst/>
          </a:endParaRPr>
        </a:p>
        <a:p>
          <a:pPr algn="ctr"/>
          <a:r>
            <a:rPr lang="en-US" altLang="ko-KR" sz="1400" b="0"/>
            <a:t>Lowest cancellations</a:t>
          </a:r>
          <a:endParaRPr lang="en-US" altLang="en-US" sz="1400" b="0" i="0" u="none" strike="noStrike">
            <a:solidFill>
              <a:schemeClr val="accent3">
                <a:lumMod val="60000"/>
                <a:lumOff val="40000"/>
              </a:schemeClr>
            </a:solidFill>
            <a:latin typeface="맑은 고딕"/>
            <a:ea typeface="맑은 고딕"/>
          </a:endParaRPr>
        </a:p>
      </xdr:txBody>
    </xdr:sp>
    <xdr:clientData/>
  </xdr:twoCellAnchor>
  <xdr:twoCellAnchor>
    <xdr:from>
      <xdr:col>1</xdr:col>
      <xdr:colOff>73519</xdr:colOff>
      <xdr:row>22</xdr:row>
      <xdr:rowOff>48986</xdr:rowOff>
    </xdr:from>
    <xdr:to>
      <xdr:col>7</xdr:col>
      <xdr:colOff>453707</xdr:colOff>
      <xdr:row>34</xdr:row>
      <xdr:rowOff>160119</xdr:rowOff>
    </xdr:to>
    <xdr:graphicFrame macro="">
      <xdr:nvGraphicFramePr>
        <xdr:cNvPr id="25" name="Chart 24">
          <a:extLst>
            <a:ext uri="{FF2B5EF4-FFF2-40B4-BE49-F238E27FC236}">
              <a16:creationId xmlns:a16="http://schemas.microsoft.com/office/drawing/2014/main" id="{2AE17648-5985-4D9E-9DBB-3D9B9F9F1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446803</xdr:colOff>
      <xdr:row>20</xdr:row>
      <xdr:rowOff>129979</xdr:rowOff>
    </xdr:from>
    <xdr:to>
      <xdr:col>22</xdr:col>
      <xdr:colOff>16249</xdr:colOff>
      <xdr:row>34</xdr:row>
      <xdr:rowOff>186845</xdr:rowOff>
    </xdr:to>
    <xdr:graphicFrame macro="">
      <xdr:nvGraphicFramePr>
        <xdr:cNvPr id="26" name="Chart 25">
          <a:extLst>
            <a:ext uri="{FF2B5EF4-FFF2-40B4-BE49-F238E27FC236}">
              <a16:creationId xmlns:a16="http://schemas.microsoft.com/office/drawing/2014/main" id="{A05AB8D9-68D8-47A8-9BC2-C0AC96414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545016</xdr:colOff>
      <xdr:row>21</xdr:row>
      <xdr:rowOff>121937</xdr:rowOff>
    </xdr:from>
    <xdr:to>
      <xdr:col>17</xdr:col>
      <xdr:colOff>129979</xdr:colOff>
      <xdr:row>23</xdr:row>
      <xdr:rowOff>8123</xdr:rowOff>
    </xdr:to>
    <xdr:sp macro="" textlink="KPI!AE12">
      <xdr:nvSpPr>
        <xdr:cNvPr id="27" name="TextBox 26">
          <a:extLst>
            <a:ext uri="{FF2B5EF4-FFF2-40B4-BE49-F238E27FC236}">
              <a16:creationId xmlns:a16="http://schemas.microsoft.com/office/drawing/2014/main" id="{B0A171E4-3350-2304-C6F0-53BC83A1C5EE}"/>
            </a:ext>
          </a:extLst>
        </xdr:cNvPr>
        <xdr:cNvSpPr txBox="1"/>
      </xdr:nvSpPr>
      <xdr:spPr>
        <a:xfrm>
          <a:off x="8928641" y="4728056"/>
          <a:ext cx="3078139" cy="324864"/>
        </a:xfrm>
        <a:prstGeom prst="rect">
          <a:avLst/>
        </a:prstGeom>
        <a:solidFill>
          <a:srgbClr val="F9F9F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altLang="ko-KR" sz="1600" b="1"/>
            <a:t>Cancellation Ratio by </a:t>
          </a:r>
          <a:r>
            <a:rPr lang="en-US" altLang="ko-KR" sz="2000" b="1">
              <a:solidFill>
                <a:schemeClr val="accent6">
                  <a:lumMod val="75000"/>
                </a:schemeClr>
              </a:solidFill>
            </a:rPr>
            <a:t>Channel</a:t>
          </a:r>
          <a:endParaRPr lang="en-US" altLang="en-US" sz="2000" b="1" i="0" u="none" strike="noStrike">
            <a:solidFill>
              <a:schemeClr val="accent6">
                <a:lumMod val="75000"/>
              </a:schemeClr>
            </a:solidFill>
            <a:latin typeface="맑은 고딕"/>
            <a:ea typeface="맑은 고딕"/>
          </a:endParaRPr>
        </a:p>
      </xdr:txBody>
    </xdr:sp>
    <xdr:clientData/>
  </xdr:twoCellAnchor>
  <xdr:twoCellAnchor>
    <xdr:from>
      <xdr:col>12</xdr:col>
      <xdr:colOff>480027</xdr:colOff>
      <xdr:row>25</xdr:row>
      <xdr:rowOff>162555</xdr:rowOff>
    </xdr:from>
    <xdr:to>
      <xdr:col>17</xdr:col>
      <xdr:colOff>64990</xdr:colOff>
      <xdr:row>31</xdr:row>
      <xdr:rowOff>73111</xdr:rowOff>
    </xdr:to>
    <xdr:sp macro="" textlink="KPI!AE12">
      <xdr:nvSpPr>
        <xdr:cNvPr id="28" name="TextBox 27">
          <a:extLst>
            <a:ext uri="{FF2B5EF4-FFF2-40B4-BE49-F238E27FC236}">
              <a16:creationId xmlns:a16="http://schemas.microsoft.com/office/drawing/2014/main" id="{F3A51276-EBD4-27F2-A699-AA13CB7C99E0}"/>
            </a:ext>
          </a:extLst>
        </xdr:cNvPr>
        <xdr:cNvSpPr txBox="1"/>
      </xdr:nvSpPr>
      <xdr:spPr>
        <a:xfrm>
          <a:off x="8863652" y="4988013"/>
          <a:ext cx="3078139" cy="1226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400" b="0"/>
            <a:t>Lowest cancellation rate comes from</a:t>
          </a:r>
          <a:r>
            <a:rPr lang="en-US" altLang="ko-KR" sz="1400" b="1"/>
            <a:t> </a:t>
          </a:r>
          <a:r>
            <a:rPr lang="en-US" altLang="ko-KR" sz="1600" b="1">
              <a:solidFill>
                <a:schemeClr val="accent6">
                  <a:lumMod val="75000"/>
                </a:schemeClr>
              </a:solidFill>
            </a:rPr>
            <a:t>Direct reservations.</a:t>
          </a:r>
          <a:endParaRPr lang="en-US" altLang="en-US" sz="1800" b="1" i="0" u="none" strike="noStrike">
            <a:solidFill>
              <a:schemeClr val="accent6">
                <a:lumMod val="75000"/>
              </a:schemeClr>
            </a:solidFill>
            <a:latin typeface="맑은 고딕"/>
            <a:ea typeface="맑은 고딕"/>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56365738" createdVersion="8" refreshedVersion="8" minRefreshableVersion="3" recordCount="0" supportSubquery="1" supportAdvancedDrill="1" xr:uid="{A3CBA70D-850A-4868-82A4-7B7AF2A9D13B}">
  <cacheSource type="external" connectionId="4"/>
  <cacheFields count="2">
    <cacheField name="[Measures].[Average of lenth of stay]" caption="Average of lenth of stay" numFmtId="0" hierarchy="52"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1"/>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62731481" createdVersion="8" refreshedVersion="8" minRefreshableVersion="3" recordCount="0" supportSubquery="1" supportAdvancedDrill="1" xr:uid="{9A3E23E8-1587-49AD-8711-49D8E842DE51}">
  <cacheSource type="external" connectionId="4"/>
  <cacheFields count="3">
    <cacheField name="[hotel_bookings].[customer_type].[customer_type]" caption="customer_type" numFmtId="0" hierarchy="29" level="1">
      <sharedItems count="4">
        <s v="Contract"/>
        <s v="Group"/>
        <s v="Transient"/>
        <s v="Transient-Party"/>
      </sharedItems>
    </cacheField>
    <cacheField name="[Measures].[Count of customer_type]" caption="Count of customer_type" numFmtId="0" hierarchy="54"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2"/>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2" memberValueDatatype="130" unbalanced="0">
      <fieldsUsage count="2">
        <fieldUsage x="-1"/>
        <fieldUsage x="0"/>
      </fieldsUsage>
    </cacheHierarchy>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5127315" createdVersion="8" refreshedVersion="8" minRefreshableVersion="3" recordCount="0" supportSubquery="1" supportAdvancedDrill="1" xr:uid="{6A03F993-ABAA-411B-B5AD-114F9969E78F}">
  <cacheSource type="external" connectionId="4"/>
  <cacheFields count="2">
    <cacheField name="[hotel_bookings].[arrival_date_year].[arrival_date_year]" caption="arrival_date_year" numFmtId="0" hierarchy="6" level="1">
      <sharedItems containsSemiMixedTypes="0" containsNonDate="0" containsString="0"/>
    </cacheField>
    <cacheField name="[Measures].[Average of lead_time]" caption="Average of lead_time" numFmtId="0" hierarchy="45" level="32767"/>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0"/>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53240743" createdVersion="8" refreshedVersion="8" minRefreshableVersion="3" recordCount="0" supportSubquery="1" supportAdvancedDrill="1" xr:uid="{B70D8660-1B49-4D7C-8C21-4E4B247CCF5C}">
  <cacheSource type="external" connectionId="4"/>
  <cacheFields count="2">
    <cacheField name="[Measures].[Count of hotel]" caption="Count of hotel" numFmtId="0" hierarchy="42"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1"/>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61574072" createdVersion="8" refreshedVersion="8" minRefreshableVersion="3" recordCount="0" supportSubquery="1" supportAdvancedDrill="1" xr:uid="{9FC50A9A-1976-42DF-88E4-7378D710B2BE}">
  <cacheSource type="external" connectionId="4"/>
  <cacheFields count="3">
    <cacheField name="[hotel_bookings].[hotel].[hotel]" caption="hotel" numFmtId="0" level="1">
      <sharedItems count="1">
        <s v="City Hotel"/>
      </sharedItems>
    </cacheField>
    <cacheField name="[Measures].[Count of hotel]" caption="Count of hotel" numFmtId="0" hierarchy="42"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2" memberValueDatatype="130" unbalanced="0">
      <fieldsUsage count="2">
        <fieldUsage x="-1"/>
        <fieldUsage x="0"/>
      </fieldsUsage>
    </cacheHierarchy>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2"/>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89840393518" createdVersion="8" refreshedVersion="8" minRefreshableVersion="3" recordCount="0" supportSubquery="1" supportAdvancedDrill="1" xr:uid="{0D970FE1-F7AA-4515-8298-B1A54138FD57}">
  <cacheSource type="external" connectionId="4"/>
  <cacheFields count="3">
    <cacheField name="[hotel_bookings].[distribution_channel].[distribution_channel]" caption="distribution_channel" numFmtId="0" hierarchy="18" level="1">
      <sharedItems count="4">
        <s v="Corporate"/>
        <s v="Direct"/>
        <s v="GDS"/>
        <s v="TA/TO"/>
      </sharedItems>
    </cacheField>
    <cacheField name="[Measures].[Count of distribution_channel]" caption="Count of distribution_channel" numFmtId="0" hierarchy="50" level="32767"/>
    <cacheField name="[Measures].[Sum of is_canceled]" caption="Sum of is_canceled" numFmtId="0" hierarchy="41" level="32767"/>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2" memberValueDatatype="130" unbalanced="0">
      <fieldsUsage count="2">
        <fieldUsage x="-1"/>
        <fieldUsage x="0"/>
      </fieldsUsage>
    </cacheHierarchy>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82861342595" createdVersion="8" refreshedVersion="8" minRefreshableVersion="3" recordCount="0" supportSubquery="1" supportAdvancedDrill="1" xr:uid="{FCC52D56-928D-4067-84C2-39336653FC6B}">
  <cacheSource type="external" connectionId="4"/>
  <cacheFields count="3">
    <cacheField name="[hotel_bookings].[market_segment].[market_segment]" caption="market_segment" numFmtId="0" hierarchy="17" level="1">
      <sharedItems count="7">
        <s v="Aviation"/>
        <s v="Complementary"/>
        <s v="Corporate"/>
        <s v="Direct"/>
        <s v="Groups"/>
        <s v="Offline TA/TO"/>
        <s v="Online TA"/>
      </sharedItems>
    </cacheField>
    <cacheField name="[Measures].[Sum of is_canceled]" caption="Sum of is_canceled" numFmtId="0" hierarchy="41" level="32767"/>
    <cacheField name="[Measures].[Count of hotel]" caption="Count of hotel" numFmtId="0" hierarchy="42" level="32767"/>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2" memberValueDatatype="130" unbalanced="0">
      <fieldsUsage count="2">
        <fieldUsage x="-1"/>
        <fieldUsage x="0"/>
      </fieldsUsage>
    </cacheHierarchy>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3935185" createdVersion="8" refreshedVersion="8" minRefreshableVersion="3" recordCount="0" supportSubquery="1" supportAdvancedDrill="1" xr:uid="{FB75B813-82DA-46B8-B006-AEF7A05EF475}">
  <cacheSource type="external" connectionId="4"/>
  <cacheFields count="3">
    <cacheField name="[hotel_bookings].[leadtime by week].[leadtime by week]" caption="leadtime by week" numFmtId="0" hierarchy="3" level="1">
      <sharedItems count="6">
        <s v="1. 0~7"/>
        <s v="2. 8~14"/>
        <s v="3. 15~30"/>
        <s v="4. 31~60"/>
        <s v="5. 61~90"/>
        <s v="91-000"/>
      </sharedItems>
    </cacheField>
    <cacheField name="[Measures].[Count of hotel]" caption="Count of hotel" numFmtId="0" hierarchy="42" level="32767"/>
    <cacheField name="[Measures].[Sum of is_canceled]" caption="Sum of is_canceled" numFmtId="0" hierarchy="41" level="32767"/>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2" memberValueDatatype="130" unbalanced="0">
      <fieldsUsage count="2">
        <fieldUsage x="-1"/>
        <fieldUsage x="0"/>
      </fieldsUsage>
    </cacheHierarchy>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44097222" createdVersion="8" refreshedVersion="8" minRefreshableVersion="3" recordCount="0" supportSubquery="1" supportAdvancedDrill="1" xr:uid="{53E375F1-3EDB-4706-AD28-7BD171B9F12A}">
  <cacheSource type="external" connectionId="4"/>
  <cacheFields count="3">
    <cacheField name="[Measures].[Sum of is_canceled]" caption="Sum of is_canceled" numFmtId="0" hierarchy="41" level="32767"/>
    <cacheField name="[hotel_bookings].[arrival_date_month].[arrival_date_month]" caption="arrival_date_month" numFmtId="0" hierarchy="7" level="1">
      <sharedItems count="12">
        <s v="April"/>
        <s v="August"/>
        <s v="December"/>
        <s v="February"/>
        <s v="January"/>
        <s v="July"/>
        <s v="June"/>
        <s v="March"/>
        <s v="May"/>
        <s v="November"/>
        <s v="October"/>
        <s v="September"/>
      </sharedItems>
    </cacheField>
    <cacheField name="[Measures].[Count of hotel]" caption="Count of hotel" numFmtId="0" hierarchy="42" level="32767"/>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2" memberValueDatatype="130" unbalanced="0">
      <fieldsUsage count="2">
        <fieldUsage x="-1"/>
        <fieldUsage x="1"/>
      </fieldsUsage>
    </cacheHierarchy>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6053241" createdVersion="8" refreshedVersion="8" minRefreshableVersion="3" recordCount="0" supportSubquery="1" supportAdvancedDrill="1" xr:uid="{3C7E1EF1-770C-4DF8-9F2C-DD80166C471D}">
  <cacheSource type="external" connectionId="4"/>
  <cacheFields count="3">
    <cacheField name="[Measures].[Count of hotel]" caption="Count of hotel" numFmtId="0" hierarchy="42" level="32767"/>
    <cacheField name="[hotel_bookings].[arrival_date_month].[arrival_date_month]" caption="arrival_date_month" numFmtId="0" hierarchy="7" level="1">
      <sharedItems count="12">
        <s v="April"/>
        <s v="August"/>
        <s v="December"/>
        <s v="February"/>
        <s v="January"/>
        <s v="July"/>
        <s v="June"/>
        <s v="March"/>
        <s v="May"/>
        <s v="November"/>
        <s v="October"/>
        <s v="September"/>
      </sharedItems>
    </cacheField>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2"/>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2" memberValueDatatype="130" unbalanced="0">
      <fieldsUsage count="2">
        <fieldUsage x="-1"/>
        <fieldUsage x="1"/>
      </fieldsUsage>
    </cacheHierarchy>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42824075" createdVersion="8" refreshedVersion="8" minRefreshableVersion="3" recordCount="0" supportSubquery="1" supportAdvancedDrill="1" xr:uid="{60F5BCAB-59EA-4165-B3D8-3320C6E57768}">
  <cacheSource type="external" connectionId="4"/>
  <cacheFields count="2">
    <cacheField name="[Measures].[Sum of is_canceled]" caption="Sum of is_canceled" numFmtId="0" hierarchy="41" level="32767"/>
    <cacheField name="[hotel_bookings].[Month in number].[Month in number]" caption="Month in number" numFmtId="0" hierarchy="37" level="1">
      <sharedItems count="12">
        <s v="1"/>
        <s v="10"/>
        <s v="11"/>
        <s v="12"/>
        <s v="2"/>
        <s v="3"/>
        <s v="4"/>
        <s v="5"/>
        <s v="6"/>
        <s v="7"/>
        <s v="8"/>
        <s v="9"/>
      </sharedItems>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2" memberValueDatatype="130" unbalanced="0">
      <fieldsUsage count="2">
        <fieldUsage x="-1"/>
        <fieldUsage x="1"/>
      </fieldsUsage>
    </cacheHierarchy>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50115741" createdVersion="8" refreshedVersion="8" minRefreshableVersion="3" recordCount="0" supportSubquery="1" supportAdvancedDrill="1" xr:uid="{87689681-FA90-4C6E-AE61-97CCB2F4A5CD}">
  <cacheSource type="external" connectionId="4"/>
  <cacheFields count="3">
    <cacheField name="[hotel_bookings].[customer_type].[customer_type]" caption="customer_type" numFmtId="0" hierarchy="29" level="1">
      <sharedItems count="4">
        <s v="Contract"/>
        <s v="Group"/>
        <s v="Transient"/>
        <s v="Transient-Party"/>
      </sharedItems>
    </cacheField>
    <cacheField name="[Measures].[Average of lead_time]" caption="Average of lead_time" numFmtId="0" hierarchy="45"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2"/>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2" memberValueDatatype="130" unbalanced="0">
      <fieldsUsage count="2">
        <fieldUsage x="-1"/>
        <fieldUsage x="0"/>
      </fieldsUsage>
    </cacheHierarchy>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41782405" createdVersion="8" refreshedVersion="8" minRefreshableVersion="3" recordCount="0" supportSubquery="1" supportAdvancedDrill="1" xr:uid="{80CC04EE-3436-4AF4-B31E-303F3EDC5AB6}">
  <cacheSource type="external" connectionId="4"/>
  <cacheFields count="2">
    <cacheField name="[hotel_bookings].[market_segment].[market_segment]" caption="market_segment" numFmtId="0" hierarchy="17" level="1">
      <sharedItems count="8">
        <s v="Aviation"/>
        <s v="Complementary"/>
        <s v="Corporate"/>
        <s v="Direct"/>
        <s v="Groups"/>
        <s v="Offline TA/TO"/>
        <s v="Online TA"/>
        <s v="Undefined"/>
      </sharedItems>
    </cacheField>
    <cacheField name="[Measures].[Sum of is_canceled]" caption="Sum of is_canceled" numFmtId="0" hierarchy="41" level="32767"/>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2" memberValueDatatype="130" unbalanced="0">
      <fieldsUsage count="2">
        <fieldUsage x="-1"/>
        <fieldUsage x="0"/>
      </fieldsUsage>
    </cacheHierarchy>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58912039" createdVersion="8" refreshedVersion="8" minRefreshableVersion="3" recordCount="0" supportSubquery="1" supportAdvancedDrill="1" xr:uid="{ADEABA27-6686-4384-A150-EB0EA68FC23B}">
  <cacheSource type="external" connectionId="4"/>
  <cacheFields count="3">
    <cacheField name="[hotel_bookings].[Week by canceled lead time].[Week by canceled lead time]" caption="Week by canceled lead time" numFmtId="0" hierarchy="5" level="1">
      <sharedItems count="5">
        <s v="15~30"/>
        <s v="31~60"/>
        <s v="61~90"/>
        <s v="8~14"/>
        <s v="91~000"/>
      </sharedItems>
    </cacheField>
    <cacheField name="[Measures].[Count of Week by canceled lead time]" caption="Count of Week by canceled lead time" numFmtId="0" hierarchy="57"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2" memberValueDatatype="130" unbalanced="0">
      <fieldsUsage count="2">
        <fieldUsage x="-1"/>
        <fieldUsage x="0"/>
      </fieldsUsage>
    </cacheHierarchy>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2"/>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57638892" createdVersion="8" refreshedVersion="8" minRefreshableVersion="3" recordCount="0" supportSubquery="1" supportAdvancedDrill="1" xr:uid="{A3E630F3-77E3-403A-8EFC-15147000D523}">
  <cacheSource type="external" connectionId="4"/>
  <cacheFields count="3">
    <cacheField name="[hotel_bookings].[leadtime by week].[leadtime by week]" caption="leadtime by week" numFmtId="0" hierarchy="3" level="1">
      <sharedItems count="6">
        <s v="1. 0~7"/>
        <s v="2. 8~14"/>
        <s v="3. 15~30"/>
        <s v="4. 31~60"/>
        <s v="5. 61~90"/>
        <s v="91-000"/>
      </sharedItems>
    </cacheField>
    <cacheField name="[Measures].[Count of leadtime by week]" caption="Count of leadtime by week" numFmtId="0" hierarchy="55"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2" memberValueDatatype="130" unbalanced="0">
      <fieldsUsage count="2">
        <fieldUsage x="-1"/>
        <fieldUsage x="0"/>
      </fieldsUsage>
    </cacheHierarchy>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2"/>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808446875002" createdVersion="8" refreshedVersion="8" minRefreshableVersion="3" recordCount="0" supportSubquery="1" supportAdvancedDrill="1" xr:uid="{9A2AD6C9-4B84-4892-83E1-0D80ED24D4C2}">
  <cacheSource type="external" connectionId="4"/>
  <cacheFields count="2">
    <cacheField name="[hotel_bookings].[market_segment].[market_segment]" caption="market_segment" numFmtId="0" hierarchy="17" level="1">
      <sharedItems count="8">
        <s v="Aviation"/>
        <s v="Complementary"/>
        <s v="Corporate"/>
        <s v="Direct"/>
        <s v="Groups"/>
        <s v="Offline TA/TO"/>
        <s v="Online TA"/>
        <s v="Undefined"/>
      </sharedItems>
    </cacheField>
    <cacheField name="[Measures].[Average of adr]" caption="Average of adr" numFmtId="0" hierarchy="47" level="32767"/>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2" memberValueDatatype="130" unbalanced="0">
      <fieldsUsage count="2">
        <fieldUsage x="-1"/>
        <fieldUsage x="0"/>
      </fieldsUsage>
    </cacheHierarchy>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2"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808507638889" createdVersion="8" refreshedVersion="8" minRefreshableVersion="3" recordCount="0" supportSubquery="1" supportAdvancedDrill="1" xr:uid="{114C72D7-570D-457D-B7DB-6BD574E2B1BA}">
  <cacheSource type="external" connectionId="4"/>
  <cacheFields count="2">
    <cacheField name="[hotel_bookings].[distribution_channel].[distribution_channel]" caption="distribution_channel" numFmtId="0" hierarchy="18" level="1">
      <sharedItems count="5">
        <s v="Corporate"/>
        <s v="Direct"/>
        <s v="GDS"/>
        <s v="TA/TO"/>
        <s v="Undefined"/>
      </sharedItems>
    </cacheField>
    <cacheField name="[Measures].[Average of adr]" caption="Average of adr" numFmtId="0" hierarchy="47" level="32767"/>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2" memberValueDatatype="130" unbalanced="0">
      <fieldsUsage count="2">
        <fieldUsage x="-1"/>
        <fieldUsage x="0"/>
      </fieldsUsage>
    </cacheHierarchy>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810084722223" createdVersion="8" refreshedVersion="8" minRefreshableVersion="3" recordCount="0" supportSubquery="1" supportAdvancedDrill="1" xr:uid="{06715400-2884-4909-97D7-B4AC59E35588}">
  <cacheSource type="external" connectionId="4"/>
  <cacheFields count="2">
    <cacheField name="[hotel_bookings].[arrival_date_month].[arrival_date_month]" caption="arrival_date_month" numFmtId="0" hierarchy="7" level="1">
      <sharedItems count="12">
        <s v="April"/>
        <s v="August"/>
        <s v="December"/>
        <s v="February"/>
        <s v="January"/>
        <s v="July"/>
        <s v="June"/>
        <s v="March"/>
        <s v="May"/>
        <s v="November"/>
        <s v="October"/>
        <s v="September"/>
      </sharedItems>
    </cacheField>
    <cacheField name="[Measures].[Average of adr]" caption="Average of adr" numFmtId="0" hierarchy="47" level="32767"/>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2" memberValueDatatype="130" unbalanced="0">
      <fieldsUsage count="2">
        <fieldUsage x="-1"/>
        <fieldUsage x="0"/>
      </fieldsUsage>
    </cacheHierarchy>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812540624996" createdVersion="8" refreshedVersion="8" minRefreshableVersion="3" recordCount="0" supportSubquery="1" supportAdvancedDrill="1" xr:uid="{64AE9CFB-E954-44AB-9B26-6FA8F336D2F1}">
  <cacheSource type="external" connectionId="4"/>
  <cacheFields count="0"/>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0"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2"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2"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2"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44907407" createdVersion="3" refreshedVersion="8" minRefreshableVersion="3" recordCount="0" supportSubquery="1" supportAdvancedDrill="1" xr:uid="{59FCE876-AF81-4E01-8DC4-38A1A817A507}">
  <cacheSource type="external" connectionId="4">
    <extLst>
      <ext xmlns:x14="http://schemas.microsoft.com/office/spreadsheetml/2009/9/main" uri="{F057638F-6D5F-4e77-A914-E7F072B9BCA8}">
        <x14:sourceConnection name="ThisWorkbookDataModel"/>
      </ext>
    </extLst>
  </cacheSource>
  <cacheFields count="0"/>
  <cacheHierarchies count="63">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2"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4508343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55439814" createdVersion="8" refreshedVersion="8" minRefreshableVersion="3" recordCount="0" supportSubquery="1" supportAdvancedDrill="1" xr:uid="{90BDFCF5-47E7-4278-9D37-EBFA45BE3B62}">
  <cacheSource type="external" connectionId="4"/>
  <cacheFields count="3">
    <cacheField name="[hotel_bookings].[country].[country]" caption="country" numFmtId="0" hierarchy="16" level="1">
      <sharedItems count="10">
        <s v="BEL"/>
        <s v="BRA"/>
        <s v="DEU"/>
        <s v="ESP"/>
        <s v="FRA"/>
        <s v="GBR"/>
        <s v="ITA"/>
        <s v="NLD"/>
        <s v="PRT"/>
        <s v="USA"/>
      </sharedItems>
    </cacheField>
    <cacheField name="[Measures].[Count of country]" caption="Count of country" numFmtId="0" hierarchy="53"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2"/>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2" memberValueDatatype="130" unbalanced="0">
      <fieldsUsage count="2">
        <fieldUsage x="-1"/>
        <fieldUsage x="0"/>
      </fieldsUsage>
    </cacheHierarchy>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48842594" createdVersion="8" refreshedVersion="8" minRefreshableVersion="3" recordCount="0" supportSubquery="1" supportAdvancedDrill="1" xr:uid="{CBDB4F09-44E3-470B-AB4D-2D3D5EF71455}">
  <cacheSource type="external" connectionId="4"/>
  <cacheFields count="2">
    <cacheField name="[Measures].[Average of adr]" caption="Average of adr" numFmtId="0" hierarchy="47"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1"/>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46875001" createdVersion="8" refreshedVersion="8" minRefreshableVersion="3" recordCount="0" supportSubquery="1" supportAdvancedDrill="1" xr:uid="{6E929376-53A0-4035-8EB1-DCEC9EC8C3AE}">
  <cacheSource type="external" connectionId="4"/>
  <cacheFields count="4">
    <cacheField name="[hotel_bookings].[distribution_channel].[distribution_channel]" caption="distribution_channel" numFmtId="0" hierarchy="18" level="1">
      <sharedItems count="4">
        <s v="Corporate"/>
        <s v="Direct"/>
        <s v="GDS"/>
        <s v="TA/TO"/>
      </sharedItems>
    </cacheField>
    <cacheField name="[Measures].[Count of distribution_channel]" caption="Count of distribution_channel" numFmtId="0" hierarchy="50" level="32767"/>
    <cacheField name="[hotel_bookings].[arrival_date_year].[arrival_date_year]" caption="arrival_date_year" numFmtId="0" hierarchy="6" level="1">
      <sharedItems containsSemiMixedTypes="0" containsNonDate="0" containsString="0"/>
    </cacheField>
    <cacheField name="[hotel_bookings].[country].[country]" caption="country" numFmtId="0" hierarchy="1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2"/>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2" memberValueDatatype="130" unbalanced="0">
      <fieldsUsage count="2">
        <fieldUsage x="-1"/>
        <fieldUsage x="3"/>
      </fieldsUsage>
    </cacheHierarchy>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2" memberValueDatatype="130" unbalanced="0">
      <fieldsUsage count="2">
        <fieldUsage x="-1"/>
        <fieldUsage x="0"/>
      </fieldsUsage>
    </cacheHierarchy>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48032409" createdVersion="8" refreshedVersion="8" minRefreshableVersion="3" recordCount="0" supportSubquery="1" supportAdvancedDrill="1" xr:uid="{E02B1024-870D-4A44-823A-44C2729F7362}">
  <cacheSource type="external" connectionId="4"/>
  <cacheFields count="4">
    <cacheField name="[hotel_bookings].[market_segment].[market_segment]" caption="market_segment" numFmtId="0" hierarchy="17" level="1">
      <sharedItems count="7">
        <s v="Aviation"/>
        <s v="Complementary"/>
        <s v="Corporate"/>
        <s v="Direct"/>
        <s v="Groups"/>
        <s v="Offline TA/TO"/>
        <s v="Online TA"/>
      </sharedItems>
    </cacheField>
    <cacheField name="[Measures].[Count of market_segment]" caption="Count of market_segment" numFmtId="0" hierarchy="49" level="32767"/>
    <cacheField name="[hotel_bookings].[arrival_date_year].[arrival_date_year]" caption="arrival_date_year" numFmtId="0" hierarchy="6" level="1">
      <sharedItems containsSemiMixedTypes="0" containsNonDate="0" containsString="0"/>
    </cacheField>
    <cacheField name="[hotel_bookings].[country].[country]" caption="country" numFmtId="0" hierarchy="1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2"/>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2" memberValueDatatype="130" unbalanced="0">
      <fieldsUsage count="2">
        <fieldUsage x="-1"/>
        <fieldUsage x="3"/>
      </fieldsUsage>
    </cacheHierarchy>
    <cacheHierarchy uniqueName="[hotel_bookings].[market_segment]" caption="market_segment" attribute="1" defaultMemberUniqueName="[hotel_bookings].[market_segment].[All]" allUniqueName="[hotel_bookings].[market_segment].[All]" dimensionUniqueName="[hotel_bookings]" displayFolder="" count="2" memberValueDatatype="130" unbalanced="0">
      <fieldsUsage count="2">
        <fieldUsage x="-1"/>
        <fieldUsage x="0"/>
      </fieldsUsage>
    </cacheHierarchy>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52199074" createdVersion="8" refreshedVersion="8" minRefreshableVersion="3" recordCount="0" supportSubquery="1" supportAdvancedDrill="1" xr:uid="{E0F5FE85-CC3D-4461-8862-60586E682AC2}">
  <cacheSource type="external" connectionId="4"/>
  <cacheFields count="2">
    <cacheField name="[Measures].[measure 1]" caption="measure 1" numFmtId="0" hierarchy="38"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1"/>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oneField="1">
      <fieldsUsage count="1">
        <fieldUsage x="0"/>
      </fieldsUsage>
    </cacheHierarchy>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6377315" createdVersion="8" refreshedVersion="8" minRefreshableVersion="3" recordCount="0" supportSubquery="1" supportAdvancedDrill="1" xr:uid="{E5E8712E-4908-4C90-89DD-62D51B56A39D}">
  <cacheSource type="external" connectionId="4"/>
  <cacheFields count="1">
    <cacheField name="[hotel_bookings].[arrival_date_year].[arrival_date_year]" caption="arrival_date_year" numFmtId="0" hierarchy="6" level="1">
      <sharedItems containsSemiMixedTypes="0" containsString="0" containsNumber="1" containsInteger="1" minValue="2015" maxValue="2017" count="3">
        <n v="2015"/>
        <n v="2016"/>
        <n v="2017"/>
      </sharedItems>
      <extLst>
        <ext xmlns:x15="http://schemas.microsoft.com/office/spreadsheetml/2010/11/main" uri="{4F2E5C28-24EA-4eb8-9CBF-B6C8F9C3D259}">
          <x15:cachedUniqueNames>
            <x15:cachedUniqueName index="0" name="[hotel_bookings].[arrival_date_year].&amp;[2015]"/>
            <x15:cachedUniqueName index="1" name="[hotel_bookings].[arrival_date_year].&amp;[2016]"/>
            <x15:cachedUniqueName index="2" name="[hotel_bookings].[arrival_date_year].&amp;[2017]"/>
          </x15:cachedUniqueNames>
        </ext>
      </extLst>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0"/>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hidden="1">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김하늘" refreshedDate="45914.723254282406" createdVersion="8" refreshedVersion="8" minRefreshableVersion="3" recordCount="0" supportSubquery="1" supportAdvancedDrill="1" xr:uid="{A767F73B-E728-401E-9E3C-A59C59DEA129}">
  <cacheSource type="external" connectionId="4"/>
  <cacheFields count="2">
    <cacheField name="[Measures].[Sum of is_canceled]" caption="Sum of is_canceled" numFmtId="0" hierarchy="41" level="32767"/>
    <cacheField name="[hotel_bookings].[arrival_date_year].[arrival_date_year]" caption="arrival_date_year" numFmtId="0" hierarchy="6" level="1">
      <sharedItems containsSemiMixedTypes="0" containsNonDate="0" containsString="0"/>
    </cacheField>
  </cacheFields>
  <cacheHierarchies count="64">
    <cacheHierarchy uniqueName="[hotel_bookings].[hotel]" caption="hotel" attribute="1" defaultMemberUniqueName="[hotel_bookings].[hotel].[All]" allUniqueName="[hotel_bookings].[hotel].[All]" dimensionUniqueName="[hotel_bookings]" displayFolder="" count="0" memberValueDatatype="130" unbalanced="0"/>
    <cacheHierarchy uniqueName="[hotel_bookings].[is_canceled]" caption="is_canceled" attribute="1" defaultMemberUniqueName="[hotel_bookings].[is_canceled].[All]" allUniqueName="[hotel_bookings].[is_canceled].[All]" dimensionUniqueName="[hotel_bookings]" displayFolder="" count="0" memberValueDatatype="20" unbalanced="0"/>
    <cacheHierarchy uniqueName="[hotel_bookings].[lead_time]" caption="lead_time" attribute="1" defaultMemberUniqueName="[hotel_bookings].[lead_time].[All]" allUniqueName="[hotel_bookings].[lead_time].[All]" dimensionUniqueName="[hotel_bookings]" displayFolder="" count="0" memberValueDatatype="20" unbalanced="0"/>
    <cacheHierarchy uniqueName="[hotel_bookings].[leadtime by week]" caption="leadtime by week" attribute="1" defaultMemberUniqueName="[hotel_bookings].[leadtime by week].[All]" allUniqueName="[hotel_bookings].[leadtime by week].[All]" dimensionUniqueName="[hotel_bookings]" displayFolder="" count="0" memberValueDatatype="130" unbalanced="0"/>
    <cacheHierarchy uniqueName="[hotel_bookings].[Canceled leadtime]" caption="Canceled leadtime" attribute="1" defaultMemberUniqueName="[hotel_bookings].[Canceled leadtime].[All]" allUniqueName="[hotel_bookings].[Canceled leadtime].[All]" dimensionUniqueName="[hotel_bookings]" displayFolder="" count="0" memberValueDatatype="130" unbalanced="0"/>
    <cacheHierarchy uniqueName="[hotel_bookings].[Week by canceled lead time]" caption="Week by canceled lead time" attribute="1" defaultMemberUniqueName="[hotel_bookings].[Week by canceled lead time].[All]" allUniqueName="[hotel_bookings].[Week by canceled lead time].[All]" dimensionUniqueName="[hotel_bookings]" displayFolder="" count="0" memberValueDatatype="130" unbalanced="0"/>
    <cacheHierarchy uniqueName="[hotel_bookings].[arrival_date_year]" caption="arrival_date_year" attribute="1" defaultMemberUniqueName="[hotel_bookings].[arrival_date_year].[All]" allUniqueName="[hotel_bookings].[arrival_date_year].[All]" dimensionUniqueName="[hotel_bookings]" displayFolder="" count="2" memberValueDatatype="20" unbalanced="0">
      <fieldsUsage count="2">
        <fieldUsage x="-1"/>
        <fieldUsage x="1"/>
      </fieldsUsage>
    </cacheHierarchy>
    <cacheHierarchy uniqueName="[hotel_bookings].[arrival_date_month]" caption="arrival_date_month" attribute="1" defaultMemberUniqueName="[hotel_bookings].[arrival_date_month].[All]" allUniqueName="[hotel_bookings].[arrival_date_month].[All]" dimensionUniqueName="[hotel_bookings]" displayFolder="" count="0" memberValueDatatype="130" unbalanced="0"/>
    <cacheHierarchy uniqueName="[hotel_bookings].[arrival_date_week_number]" caption="arrival_date_week_number" attribute="1" defaultMemberUniqueName="[hotel_bookings].[arrival_date_week_number].[All]" allUniqueName="[hotel_bookings].[arrival_date_week_number].[All]" dimensionUniqueName="[hotel_bookings]" displayFolder="" count="0" memberValueDatatype="20" unbalanced="0"/>
    <cacheHierarchy uniqueName="[hotel_bookings].[arrival_date_day_of_month]" caption="arrival_date_day_of_month" attribute="1" defaultMemberUniqueName="[hotel_bookings].[arrival_date_day_of_month].[All]" allUniqueName="[hotel_bookings].[arrival_date_day_of_month].[All]" dimensionUniqueName="[hotel_bookings]" displayFolder="" count="0" memberValueDatatype="20" unbalanced="0"/>
    <cacheHierarchy uniqueName="[hotel_bookings].[stays_in_weekend_nights]" caption="stays_in_weekend_nights" attribute="1" defaultMemberUniqueName="[hotel_bookings].[stays_in_weekend_nights].[All]" allUniqueName="[hotel_bookings].[stays_in_weekend_nights].[All]" dimensionUniqueName="[hotel_bookings]" displayFolder="" count="0" memberValueDatatype="20" unbalanced="0"/>
    <cacheHierarchy uniqueName="[hotel_bookings].[stays_in_week_nights]" caption="stays_in_week_nights" attribute="1" defaultMemberUniqueName="[hotel_bookings].[stays_in_week_nights].[All]" allUniqueName="[hotel_bookings].[stays_in_week_nights].[All]" dimensionUniqueName="[hotel_bookings]" displayFolder="" count="0" memberValueDatatype="20" unbalanced="0"/>
    <cacheHierarchy uniqueName="[hotel_bookings].[adults]" caption="adults" attribute="1" defaultMemberUniqueName="[hotel_bookings].[adults].[All]" allUniqueName="[hotel_bookings].[adults].[All]" dimensionUniqueName="[hotel_bookings]" displayFolder="" count="0" memberValueDatatype="20" unbalanced="0"/>
    <cacheHierarchy uniqueName="[hotel_bookings].[children]" caption="children" attribute="1" defaultMemberUniqueName="[hotel_bookings].[children].[All]" allUniqueName="[hotel_bookings].[children].[All]" dimensionUniqueName="[hotel_bookings]" displayFolder="" count="0" memberValueDatatype="20" unbalanced="0"/>
    <cacheHierarchy uniqueName="[hotel_bookings].[babies]" caption="babies" attribute="1" defaultMemberUniqueName="[hotel_bookings].[babies].[All]" allUniqueName="[hotel_bookings].[babies].[All]" dimensionUniqueName="[hotel_bookings]" displayFolder="" count="0" memberValueDatatype="20" unbalanced="0"/>
    <cacheHierarchy uniqueName="[hotel_bookings].[meal]" caption="meal" attribute="1" defaultMemberUniqueName="[hotel_bookings].[meal].[All]" allUniqueName="[hotel_bookings].[meal].[All]" dimensionUniqueName="[hotel_bookings]" displayFolder="" count="0" memberValueDatatype="130" unbalanced="0"/>
    <cacheHierarchy uniqueName="[hotel_bookings].[country]" caption="country" attribute="1" defaultMemberUniqueName="[hotel_bookings].[country].[All]" allUniqueName="[hotel_bookings].[country].[All]" dimensionUniqueName="[hotel_bookings]" displayFolder="" count="0" memberValueDatatype="130" unbalanced="0"/>
    <cacheHierarchy uniqueName="[hotel_bookings].[market_segment]" caption="market_segment" attribute="1" defaultMemberUniqueName="[hotel_bookings].[market_segment].[All]" allUniqueName="[hotel_bookings].[market_segment].[All]" dimensionUniqueName="[hotel_bookings]" displayFolder="" count="0" memberValueDatatype="130" unbalanced="0"/>
    <cacheHierarchy uniqueName="[hotel_bookings].[distribution_channel]" caption="distribution_channel" attribute="1" defaultMemberUniqueName="[hotel_bookings].[distribution_channel].[All]" allUniqueName="[hotel_bookings].[distribution_channel].[All]" dimensionUniqueName="[hotel_bookings]" displayFolder="" count="0" memberValueDatatype="130" unbalanced="0"/>
    <cacheHierarchy uniqueName="[hotel_bookings].[is_repeated_guest]" caption="is_repeated_guest" attribute="1" defaultMemberUniqueName="[hotel_bookings].[is_repeated_guest].[All]" allUniqueName="[hotel_bookings].[is_repeated_guest].[All]" dimensionUniqueName="[hotel_bookings]" displayFolder="" count="0" memberValueDatatype="20" unbalanced="0"/>
    <cacheHierarchy uniqueName="[hotel_bookings].[previous_cancellations]" caption="previous_cancellations" attribute="1" defaultMemberUniqueName="[hotel_bookings].[previous_cancellations].[All]" allUniqueName="[hotel_bookings].[previous_cancellations].[All]" dimensionUniqueName="[hotel_bookings]" displayFolder="" count="0" memberValueDatatype="20" unbalanced="0"/>
    <cacheHierarchy uniqueName="[hotel_bookings].[previous_bookings_not_canceled]" caption="previous_bookings_not_canceled" attribute="1" defaultMemberUniqueName="[hotel_bookings].[previous_bookings_not_canceled].[All]" allUniqueName="[hotel_bookings].[previous_bookings_not_canceled].[All]" dimensionUniqueName="[hotel_bookings]" displayFolder="" count="0" memberValueDatatype="20" unbalanced="0"/>
    <cacheHierarchy uniqueName="[hotel_bookings].[reserved_room_type]" caption="reserved_room_type" attribute="1" defaultMemberUniqueName="[hotel_bookings].[reserved_room_type].[All]" allUniqueName="[hotel_bookings].[reserved_room_type].[All]" dimensionUniqueName="[hotel_bookings]" displayFolder="" count="0" memberValueDatatype="130" unbalanced="0"/>
    <cacheHierarchy uniqueName="[hotel_bookings].[assigned_room_type]" caption="assigned_room_type" attribute="1" defaultMemberUniqueName="[hotel_bookings].[assigned_room_type].[All]" allUniqueName="[hotel_bookings].[assigned_room_type].[All]" dimensionUniqueName="[hotel_bookings]" displayFolder="" count="0" memberValueDatatype="130" unbalanced="0"/>
    <cacheHierarchy uniqueName="[hotel_bookings].[booking_changes]" caption="booking_changes" attribute="1" defaultMemberUniqueName="[hotel_bookings].[booking_changes].[All]" allUniqueName="[hotel_bookings].[booking_changes].[All]" dimensionUniqueName="[hotel_bookings]" displayFolder="" count="0" memberValueDatatype="20" unbalanced="0"/>
    <cacheHierarchy uniqueName="[hotel_bookings].[deposit_type]" caption="deposit_type" attribute="1" defaultMemberUniqueName="[hotel_bookings].[deposit_type].[All]" allUniqueName="[hotel_bookings].[deposit_type].[All]" dimensionUniqueName="[hotel_bookings]" displayFolder="" count="0" memberValueDatatype="130" unbalanced="0"/>
    <cacheHierarchy uniqueName="[hotel_bookings].[agent]" caption="agent" attribute="1" defaultMemberUniqueName="[hotel_bookings].[agent].[All]" allUniqueName="[hotel_bookings].[agent].[All]" dimensionUniqueName="[hotel_bookings]" displayFolder="" count="0" memberValueDatatype="130" unbalanced="0"/>
    <cacheHierarchy uniqueName="[hotel_bookings].[company]" caption="company" attribute="1" defaultMemberUniqueName="[hotel_bookings].[company].[All]" allUniqueName="[hotel_bookings].[company].[All]" dimensionUniqueName="[hotel_bookings]" displayFolder="" count="0" memberValueDatatype="130" unbalanced="0"/>
    <cacheHierarchy uniqueName="[hotel_bookings].[days_in_waiting_list]" caption="days_in_waiting_list" attribute="1" defaultMemberUniqueName="[hotel_bookings].[days_in_waiting_list].[All]" allUniqueName="[hotel_bookings].[days_in_waiting_list].[All]" dimensionUniqueName="[hotel_bookings]" displayFolder="" count="0" memberValueDatatype="20" unbalanced="0"/>
    <cacheHierarchy uniqueName="[hotel_bookings].[customer_type]" caption="customer_type" attribute="1" defaultMemberUniqueName="[hotel_bookings].[customer_type].[All]" allUniqueName="[hotel_bookings].[customer_type].[All]" dimensionUniqueName="[hotel_bookings]" displayFolder="" count="0" memberValueDatatype="130" unbalanced="0"/>
    <cacheHierarchy uniqueName="[hotel_bookings].[adr]" caption="adr" attribute="1" defaultMemberUniqueName="[hotel_bookings].[adr].[All]" allUniqueName="[hotel_bookings].[adr].[All]" dimensionUniqueName="[hotel_bookings]" displayFolder="" count="0" memberValueDatatype="5" unbalanced="0"/>
    <cacheHierarchy uniqueName="[hotel_bookings].[required_car_parking_spaces]" caption="required_car_parking_spaces" attribute="1" defaultMemberUniqueName="[hotel_bookings].[required_car_parking_spaces].[All]" allUniqueName="[hotel_bookings].[required_car_parking_spaces].[All]" dimensionUniqueName="[hotel_bookings]" displayFolder="" count="0" memberValueDatatype="20" unbalanced="0"/>
    <cacheHierarchy uniqueName="[hotel_bookings].[total_of_special_requests]" caption="total_of_special_requests" attribute="1" defaultMemberUniqueName="[hotel_bookings].[total_of_special_requests].[All]" allUniqueName="[hotel_bookings].[total_of_special_requests].[All]" dimensionUniqueName="[hotel_bookings]" displayFolder="" count="0" memberValueDatatype="20" unbalanced="0"/>
    <cacheHierarchy uniqueName="[hotel_bookings].[reservation_status]" caption="reservation_status" attribute="1" defaultMemberUniqueName="[hotel_bookings].[reservation_status].[All]" allUniqueName="[hotel_bookings].[reservation_status].[All]" dimensionUniqueName="[hotel_bookings]" displayFolder="" count="0" memberValueDatatype="130" unbalanced="0"/>
    <cacheHierarchy uniqueName="[hotel_bookings].[reservation_status_date]" caption="reservation_status_date" attribute="1" time="1" defaultMemberUniqueName="[hotel_bookings].[reservation_status_date].[All]" allUniqueName="[hotel_bookings].[reservation_status_date].[All]" dimensionUniqueName="[hotel_bookings]" displayFolder="" count="0" memberValueDatatype="7" unbalanced="0"/>
    <cacheHierarchy uniqueName="[hotel_bookings].[cityhotel]" caption="cityhotel" attribute="1" defaultMemberUniqueName="[hotel_bookings].[cityhotel].[All]" allUniqueName="[hotel_bookings].[cityhotel].[All]" dimensionUniqueName="[hotel_bookings]" displayFolder="" count="0" memberValueDatatype="130" unbalanced="0"/>
    <cacheHierarchy uniqueName="[hotel_bookings].[lenth of stay]" caption="lenth of stay" attribute="1" defaultMemberUniqueName="[hotel_bookings].[lenth of stay].[All]" allUniqueName="[hotel_bookings].[lenth of stay].[All]" dimensionUniqueName="[hotel_bookings]" displayFolder="" count="0" memberValueDatatype="20" unbalanced="0"/>
    <cacheHierarchy uniqueName="[hotel_bookings].[Month in number]" caption="Month in number" attribute="1" defaultMemberUniqueName="[hotel_bookings].[Month in number].[All]" allUniqueName="[hotel_bookings].[Month in number].[All]" dimensionUniqueName="[hotel_bookings]" displayFolder="" count="0" memberValueDatatype="130" unbalanced="0"/>
    <cacheHierarchy uniqueName="[Measures].[measure 1]" caption="measure 1" measure="1" displayFolder="" measureGroup="hotel_bookings" count="0"/>
    <cacheHierarchy uniqueName="[Measures].[__XL_Count hotel_bookings]" caption="__XL_Count hotel_bookings" measure="1" displayFolder="" measureGroup="hotel_bookings" count="0" hidden="1"/>
    <cacheHierarchy uniqueName="[Measures].[__No measures defined]" caption="__No measures defined" measure="1" displayFolder="" count="0" hidden="1"/>
    <cacheHierarchy uniqueName="[Measures].[Sum of is_canceled]" caption="Sum of is_canceled" measure="1" displayFolder="" measureGroup="hotel_booking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hotel]" caption="Count of hotel" measure="1" displayFolder="" measureGroup="hotel_bookings" count="0" hidden="1">
      <extLst>
        <ext xmlns:x15="http://schemas.microsoft.com/office/spreadsheetml/2010/11/main" uri="{B97F6D7D-B522-45F9-BDA1-12C45D357490}">
          <x15:cacheHierarchy aggregatedColumn="0"/>
        </ext>
      </extLst>
    </cacheHierarchy>
    <cacheHierarchy uniqueName="[Measures].[Sum of arrival_date_year]" caption="Sum of arrival_date_year" measure="1" displayFolder="" measureGroup="hotel_bookings" count="0" hidden="1">
      <extLst>
        <ext xmlns:x15="http://schemas.microsoft.com/office/spreadsheetml/2010/11/main" uri="{B97F6D7D-B522-45F9-BDA1-12C45D357490}">
          <x15:cacheHierarchy aggregatedColumn="6"/>
        </ext>
      </extLst>
    </cacheHierarchy>
    <cacheHierarchy uniqueName="[Measures].[Sum of lead_time]" caption="Sum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Average of lead_time]" caption="Average of lead_time" measure="1" displayFolder="" measureGroup="hotel_bookings" count="0" hidden="1">
      <extLst>
        <ext xmlns:x15="http://schemas.microsoft.com/office/spreadsheetml/2010/11/main" uri="{B97F6D7D-B522-45F9-BDA1-12C45D357490}">
          <x15:cacheHierarchy aggregatedColumn="2"/>
        </ext>
      </extLst>
    </cacheHierarchy>
    <cacheHierarchy uniqueName="[Measures].[Sum of adr]" caption="Sum of adr" measure="1" displayFolder="" measureGroup="hotel_bookings" count="0" hidden="1">
      <extLst>
        <ext xmlns:x15="http://schemas.microsoft.com/office/spreadsheetml/2010/11/main" uri="{B97F6D7D-B522-45F9-BDA1-12C45D357490}">
          <x15:cacheHierarchy aggregatedColumn="30"/>
        </ext>
      </extLst>
    </cacheHierarchy>
    <cacheHierarchy uniqueName="[Measures].[Average of adr]" caption="Average of adr" measure="1" displayFolder="" measureGroup="hotel_bookings" count="0" hidden="1">
      <extLst>
        <ext xmlns:x15="http://schemas.microsoft.com/office/spreadsheetml/2010/11/main" uri="{B97F6D7D-B522-45F9-BDA1-12C45D357490}">
          <x15:cacheHierarchy aggregatedColumn="30"/>
        </ext>
      </extLst>
    </cacheHierarchy>
    <cacheHierarchy uniqueName="[Measures].[Count of reservation_status_date]" caption="Count of reservation_status_date" measure="1" displayFolder="" measureGroup="hotel_bookings" count="0" hidden="1">
      <extLst>
        <ext xmlns:x15="http://schemas.microsoft.com/office/spreadsheetml/2010/11/main" uri="{B97F6D7D-B522-45F9-BDA1-12C45D357490}">
          <x15:cacheHierarchy aggregatedColumn="34"/>
        </ext>
      </extLst>
    </cacheHierarchy>
    <cacheHierarchy uniqueName="[Measures].[Count of market_segment]" caption="Count of market_segment" measure="1" displayFolder="" measureGroup="hotel_bookings" count="0" hidden="1">
      <extLst>
        <ext xmlns:x15="http://schemas.microsoft.com/office/spreadsheetml/2010/11/main" uri="{B97F6D7D-B522-45F9-BDA1-12C45D357490}">
          <x15:cacheHierarchy aggregatedColumn="17"/>
        </ext>
      </extLst>
    </cacheHierarchy>
    <cacheHierarchy uniqueName="[Measures].[Count of distribution_channel]" caption="Count of distribution_channel" measure="1" displayFolder="" measureGroup="hotel_bookings" count="0" hidden="1">
      <extLst>
        <ext xmlns:x15="http://schemas.microsoft.com/office/spreadsheetml/2010/11/main" uri="{B97F6D7D-B522-45F9-BDA1-12C45D357490}">
          <x15:cacheHierarchy aggregatedColumn="18"/>
        </ext>
      </extLst>
    </cacheHierarchy>
    <cacheHierarchy uniqueName="[Measures].[Count of lenth of stay]" caption="Count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Average of lenth of stay]" caption="Average of lenth of stay" measure="1" displayFolder="" measureGroup="hotel_bookings" count="0" hidden="1">
      <extLst>
        <ext xmlns:x15="http://schemas.microsoft.com/office/spreadsheetml/2010/11/main" uri="{B97F6D7D-B522-45F9-BDA1-12C45D357490}">
          <x15:cacheHierarchy aggregatedColumn="36"/>
        </ext>
      </extLst>
    </cacheHierarchy>
    <cacheHierarchy uniqueName="[Measures].[Count of country]" caption="Count of country" measure="1" displayFolder="" measureGroup="hotel_bookings" count="0" hidden="1">
      <extLst>
        <ext xmlns:x15="http://schemas.microsoft.com/office/spreadsheetml/2010/11/main" uri="{B97F6D7D-B522-45F9-BDA1-12C45D357490}">
          <x15:cacheHierarchy aggregatedColumn="16"/>
        </ext>
      </extLst>
    </cacheHierarchy>
    <cacheHierarchy uniqueName="[Measures].[Count of customer_type]" caption="Count of customer_type" measure="1" displayFolder="" measureGroup="hotel_bookings" count="0" hidden="1">
      <extLst>
        <ext xmlns:x15="http://schemas.microsoft.com/office/spreadsheetml/2010/11/main" uri="{B97F6D7D-B522-45F9-BDA1-12C45D357490}">
          <x15:cacheHierarchy aggregatedColumn="29"/>
        </ext>
      </extLst>
    </cacheHierarchy>
    <cacheHierarchy uniqueName="[Measures].[Count of leadtime by week]" caption="Count of leadtime by week" measure="1" displayFolder="" measureGroup="hotel_bookings" count="0" hidden="1">
      <extLst>
        <ext xmlns:x15="http://schemas.microsoft.com/office/spreadsheetml/2010/11/main" uri="{B97F6D7D-B522-45F9-BDA1-12C45D357490}">
          <x15:cacheHierarchy aggregatedColumn="3"/>
        </ext>
      </extLst>
    </cacheHierarchy>
    <cacheHierarchy uniqueName="[Measures].[Count of Canceled leadtime]" caption="Count of Canceled leadtime" measure="1" displayFolder="" measureGroup="hotel_bookings" count="0" hidden="1">
      <extLst>
        <ext xmlns:x15="http://schemas.microsoft.com/office/spreadsheetml/2010/11/main" uri="{B97F6D7D-B522-45F9-BDA1-12C45D357490}">
          <x15:cacheHierarchy aggregatedColumn="4"/>
        </ext>
      </extLst>
    </cacheHierarchy>
    <cacheHierarchy uniqueName="[Measures].[Count of Week by canceled lead time]" caption="Count of Week by canceled lead time" measure="1" displayFolder="" measureGroup="hotel_bookings" count="0" hidden="1">
      <extLst>
        <ext xmlns:x15="http://schemas.microsoft.com/office/spreadsheetml/2010/11/main" uri="{B97F6D7D-B522-45F9-BDA1-12C45D357490}">
          <x15:cacheHierarchy aggregatedColumn="5"/>
        </ext>
      </extLst>
    </cacheHierarchy>
    <cacheHierarchy uniqueName="[Measures].[Sum of stays_in_weekend_nights]" caption="Sum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Sum of stays_in_week_nights]" caption="Sum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stays_in_weekend_nights]" caption="Count of stays_in_weekend_nights" measure="1" displayFolder="" measureGroup="hotel_bookings" count="0" hidden="1">
      <extLst>
        <ext xmlns:x15="http://schemas.microsoft.com/office/spreadsheetml/2010/11/main" uri="{B97F6D7D-B522-45F9-BDA1-12C45D357490}">
          <x15:cacheHierarchy aggregatedColumn="10"/>
        </ext>
      </extLst>
    </cacheHierarchy>
    <cacheHierarchy uniqueName="[Measures].[Count of stays_in_week_nights]" caption="Count of stays_in_week_nights" measure="1" displayFolder="" measureGroup="hotel_bookings" count="0" hidden="1">
      <extLst>
        <ext xmlns:x15="http://schemas.microsoft.com/office/spreadsheetml/2010/11/main" uri="{B97F6D7D-B522-45F9-BDA1-12C45D357490}">
          <x15:cacheHierarchy aggregatedColumn="11"/>
        </ext>
      </extLst>
    </cacheHierarchy>
    <cacheHierarchy uniqueName="[Measures].[Count of arrival_date_month]" caption="Count of arrival_date_month" measure="1" displayFolder="" measureGroup="hotel_bookings" count="0" hidden="1">
      <extLst>
        <ext xmlns:x15="http://schemas.microsoft.com/office/spreadsheetml/2010/11/main" uri="{B97F6D7D-B522-45F9-BDA1-12C45D357490}">
          <x15:cacheHierarchy aggregatedColumn="7"/>
        </ext>
      </extLst>
    </cacheHierarchy>
    <cacheHierarchy uniqueName="[Measures].[Count of is_canceled]" caption="Count of is_canceled" measure="1" displayFolder="" measureGroup="hotel_bookings" count="0" hidden="1">
      <extLst>
        <ext xmlns:x15="http://schemas.microsoft.com/office/spreadsheetml/2010/11/main" uri="{B97F6D7D-B522-45F9-BDA1-12C45D357490}">
          <x15:cacheHierarchy aggregatedColumn="1"/>
        </ext>
      </extLst>
    </cacheHierarchy>
  </cacheHierarchies>
  <kpis count="0"/>
  <dimensions count="2">
    <dimension name="hotel_bookings" uniqueName="[hotel_bookings]" caption="hotel_bookings"/>
    <dimension measure="1" name="Measures" uniqueName="[Measures]" caption="Measures"/>
  </dimensions>
  <measureGroups count="1">
    <measureGroup name="hotel_bookings" caption="hotel_booking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46C85E-910B-4F9D-9B35-1A8044E683C4}" name="PivotTable12" cacheId="4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N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lenth of stay" fld="0" subtotal="average" baseField="0" baseItem="0" numFmtId="1"/>
  </dataFields>
  <formats count="1">
    <format dxfId="6">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lenth of sta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2B5118-5DA9-4CF1-B484-4BCE4B7D922F}" name="PivotTable7" cacheId="4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D3:AE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3"/>
    </i>
    <i>
      <x/>
    </i>
    <i>
      <x v="1"/>
    </i>
    <i t="grand">
      <x/>
    </i>
  </rowItems>
  <colItems count="1">
    <i/>
  </colItems>
  <dataFields count="1">
    <dataField name="Count of customer_type" fld="1" subtotal="count" baseField="0" baseItem="0" numFmtId="176"/>
  </dataFields>
  <chartFormats count="5">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 chart="7" format="12">
      <pivotArea type="data" outline="0" fieldPosition="0">
        <references count="2">
          <reference field="4294967294" count="1" selected="0">
            <x v="0"/>
          </reference>
          <reference field="0" count="1" selected="0">
            <x v="1"/>
          </reference>
        </references>
      </pivotArea>
    </chartFormat>
    <chartFormat chart="7" format="13">
      <pivotArea type="data" outline="0" fieldPosition="0">
        <references count="2">
          <reference field="4294967294" count="1" selected="0">
            <x v="0"/>
          </reference>
          <reference field="0" count="1" selected="0">
            <x v="2"/>
          </reference>
        </references>
      </pivotArea>
    </chartFormat>
    <chartFormat chart="7" format="14">
      <pivotArea type="data" outline="0" fieldPosition="0">
        <references count="2">
          <reference field="4294967294" count="1" selected="0">
            <x v="0"/>
          </reference>
          <reference field="0" count="1" selected="0">
            <x v="3"/>
          </reference>
        </references>
      </pivotArea>
    </chartFormat>
  </chart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153532-C60A-4586-B160-0B4A5F6EAE76}" name="PivotTable5" cacheId="490" applyNumberFormats="0" applyBorderFormats="0" applyFontFormats="0" applyPatternFormats="0" applyAlignmentFormats="0" applyWidthHeightFormats="1" dataCaption="Values" tag="443d15eb-4bda-4751-b1e8-13e30a7b385a" updatedVersion="8" minRefreshableVersion="3" useAutoFormatting="1" subtotalHiddenItems="1" rowGrandTotals="0" colGrandTotals="0" itemPrintTitles="1" createdVersion="8" indent="0" outline="1" outlineData="1" multipleFieldFilters="0">
  <location ref="J3:J4"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Average of lead_time" fld="1" subtotal="average" baseField="0" baseItem="0" numFmtId="1"/>
  </dataFields>
  <formats count="1">
    <format dxfId="15">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lead_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70E1E5-18A6-491C-A4E9-9DAF96742AF7}" name="PivotTable2" cacheId="491" applyNumberFormats="0" applyBorderFormats="0" applyFontFormats="0" applyPatternFormats="0" applyAlignmentFormats="0" applyWidthHeightFormats="1" dataCaption="Values" tag="326ba4cd-ea71-417a-9af2-e379de7fb1ea"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hotel reservation" fld="0" subtotal="count" baseField="0" baseItem="0" numFmtId="176"/>
  </dataFields>
  <formats count="1">
    <format dxfId="16">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hotel reserv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CCD24E-E137-40D2-A239-D28A3925B687}" name="PivotTable14" cacheId="492" applyNumberFormats="0" applyBorderFormats="0" applyFontFormats="0" applyPatternFormats="0" applyAlignmentFormats="0" applyWidthHeightFormats="1" dataCaption="Values" tag="5a23a407-40db-4890-8953-8ea59e7e1d49" updatedVersion="8" minRefreshableVersion="3" useAutoFormatting="1" itemPrintTitles="1" createdVersion="8" indent="0" outline="1" outlineData="1" multipleFieldFilters="0">
  <location ref="AK3:AL5"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hotel" fld="1" subtotal="count" baseField="0" baseItem="0"/>
  </dataField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00FA39D-8F09-4F57-9D5F-FA468A20B394}" name="PivotTable51" cacheId="6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Y20" firstHeaderRow="1" firstDataRow="1" firstDataCol="0"/>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8968059-25C9-47E1-AA0A-E902DFDD3188}" name="PivotTable50" cacheId="5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2:V15"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adr" fld="1" subtotal="average" baseField="0" baseItem="0" numFmtId="1"/>
  </dataFields>
  <formats count="1">
    <format dxfId="0">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d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EBCD1D6-1B75-493F-A582-C457E91369B5}" name="PivotTable49" cacheId="5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2:T8"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adr" fld="1" subtotal="average" baseField="0" baseItem="0"/>
  </dataFields>
  <formats count="1">
    <format dxfId="1">
      <pivotArea collapsedLevelsAreSubtotals="1" fieldPosition="0">
        <references count="1">
          <reference field="0" count="0"/>
        </references>
      </pivotArea>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d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8071195-AE47-4980-B9E3-7E2B513F0EBB}" name="PivotTable48" cacheId="5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R11"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adr" fld="1" subtotal="average" baseField="0" baseItem="0"/>
  </dataFields>
  <formats count="1">
    <format dxfId="2">
      <pivotArea collapsedLevelsAreSubtotals="1" fieldPosition="0">
        <references count="1">
          <reference field="0" count="0"/>
        </references>
      </pivotArea>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d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s_canceled"/>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47D9379-C461-48F8-93D7-6B4A7F78B65C}" name="PivotTable47" cacheId="4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O7" firstHeaderRow="0" firstDataRow="1" firstDataCol="1"/>
  <pivotFields count="3">
    <pivotField axis="axisRow"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Count of distribution_channel" fld="1" subtotal="count" baseField="0" baseItem="0"/>
    <dataField name="Sum of is_canceled" fld="2"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E5E6046-B781-49D4-8680-2C9BAAEA77C6}" name="PivotTable31" cacheId="4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K10" firstHeaderRow="0" firstDataRow="1" firstDataCol="1"/>
  <pivotFields count="3">
    <pivotField axis="axisRow" allDrilled="1" subtotalTop="0" showAll="0" sortType="descending" defaultSubtotal="0" defaultAttributeDrillState="1">
      <items count="7">
        <item s="1" x="0"/>
        <item s="1" x="1"/>
        <item s="1" x="2"/>
        <item s="1" x="3"/>
        <item s="1" x="4"/>
        <item s="1" x="5"/>
        <item s="1" x="6"/>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8">
    <i>
      <x v="6"/>
    </i>
    <i>
      <x v="4"/>
    </i>
    <i>
      <x v="5"/>
    </i>
    <i>
      <x v="3"/>
    </i>
    <i>
      <x v="2"/>
    </i>
    <i>
      <x v="1"/>
    </i>
    <i>
      <x/>
    </i>
    <i t="grand">
      <x/>
    </i>
  </rowItems>
  <colFields count="1">
    <field x="-2"/>
  </colFields>
  <colItems count="2">
    <i>
      <x/>
    </i>
    <i i="1">
      <x v="1"/>
    </i>
  </colItems>
  <dataFields count="2">
    <dataField name="Sum of is_canceled" fld="1" baseField="0" baseItem="0"/>
    <dataField name="Count of hotel" fld="2"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2B27E9-6D7E-4086-9F28-A4CA557B3AC9}" name="PivotTable6" cacheId="481" applyNumberFormats="0" applyBorderFormats="0" applyFontFormats="0" applyPatternFormats="0" applyAlignmentFormats="0" applyWidthHeightFormats="1" dataCaption="Values" tag="e32f04fb-dbc8-4647-9dde-c9081dec4588" updatedVersion="8" minRefreshableVersion="3" useAutoFormatting="1" subtotalHiddenItems="1" rowGrandTotals="0" colGrandTotals="0" itemPrintTitles="1" createdVersion="8" indent="0" outline="1" outlineData="1" multipleFieldFilters="0">
  <location ref="E3:F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lead_time" fld="1" subtotal="average" baseField="0" baseItem="0"/>
  </dataFields>
  <formats count="4">
    <format dxfId="10">
      <pivotArea collapsedLevelsAreSubtotals="1" fieldPosition="0">
        <references count="1">
          <reference field="0" count="0"/>
        </references>
      </pivotArea>
    </format>
    <format dxfId="9">
      <pivotArea collapsedLevelsAreSubtotals="1" fieldPosition="0">
        <references count="1">
          <reference field="0" count="1">
            <x v="1"/>
          </reference>
        </references>
      </pivotArea>
    </format>
    <format dxfId="8">
      <pivotArea collapsedLevelsAreSubtotals="1" fieldPosition="0">
        <references count="1">
          <reference field="0" count="1">
            <x v="2"/>
          </reference>
        </references>
      </pivotArea>
    </format>
    <format dxfId="7">
      <pivotArea collapsedLevelsAreSubtotals="1" fieldPosition="0">
        <references count="1">
          <reference field="0" count="1">
            <x v="3"/>
          </reference>
        </references>
      </pivotArea>
    </format>
  </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lead_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04D34CC-BA5E-4480-A156-EC3FDABE3072}" name="PivotTable7" cacheId="4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8" firstHeaderRow="0" firstDataRow="1" firstDataCol="1"/>
  <pivotFields count="3">
    <pivotField axis="axisRow" allDrilled="1" subtotalTop="0" showAll="0" sortType="ascending"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Count of hotel" fld="1" subtotal="count" baseField="0" baseItem="0"/>
    <dataField name="Sum of is_canceled" fld="2"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3891F79-1D6D-4A87-92DF-00E691530302}" name="PivotTable2" cacheId="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W2:Y15" firstHeaderRow="0"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s_canceled" fld="0" baseField="0" baseItem="0"/>
    <dataField name="Count of hotel" fld="2" subtotal="count"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99A0D5C-9FDB-46D2-BAF5-58C76F405734}" name="PivotTable1" cacheId="4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U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Count of hotel" fld="0" subtotal="count" baseField="0" baseItem="0"/>
  </dataField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BFEF044-665F-4014-9DB4-5A7F6A04B3B7}" name="PivotTable17" cacheId="499" applyNumberFormats="0" applyBorderFormats="0" applyFontFormats="0" applyPatternFormats="0" applyAlignmentFormats="0" applyWidthHeightFormats="1" dataCaption="Values" tag="0e1588c8-8696-46fd-b64e-cd9cf3d580ca" updatedVersion="8" minRefreshableVersion="3" useAutoFormatting="1" itemPrintTitles="1" createdVersion="8" indent="0" outline="1" outlineData="1" multipleFieldFilters="0">
  <location ref="Q2:R15" firstHeaderRow="1" firstDataRow="1" firstDataCol="1"/>
  <pivotFields count="2">
    <pivotField dataField="1" subtotalTop="0" showAll="0" defaultSubtotal="0"/>
    <pivotField axis="axisRow" allDrilled="1" subtotalTop="0" showAll="0" sortType="ascending"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is_canceled" fld="0"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CC2EFCA-2557-488D-A3D9-AB8063BDDAF6}" name="PivotTable8" cacheId="5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M11" firstHeaderRow="1" firstDataRow="1" firstDataCol="1"/>
  <pivotFields count="2">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9">
    <i>
      <x v="6"/>
    </i>
    <i>
      <x v="4"/>
    </i>
    <i>
      <x v="5"/>
    </i>
    <i>
      <x v="3"/>
    </i>
    <i>
      <x v="2"/>
    </i>
    <i>
      <x v="1"/>
    </i>
    <i>
      <x/>
    </i>
    <i>
      <x v="7"/>
    </i>
    <i t="grand">
      <x/>
    </i>
  </rowItems>
  <colItems count="1">
    <i/>
  </colItems>
  <dataFields count="1">
    <dataField name="Sum of is_canceled" fld="1"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C48EA1C-3E4B-49CB-932D-3778E0F4F33E}" name="PivotTable13" cacheId="501" applyNumberFormats="0" applyBorderFormats="0" applyFontFormats="0" applyPatternFormats="0" applyAlignmentFormats="0" applyWidthHeightFormats="1" dataCaption="Values" tag="f1cab421-b28a-4e83-83be-85a92017109e" updatedVersion="8" minRefreshableVersion="3" useAutoFormatting="1" itemPrintTitles="1" createdVersion="8" indent="0" outline="1" outlineData="1" multipleFieldFilters="0">
  <location ref="D2:E8" firstHeaderRow="1" firstDataRow="1" firstDataCol="1"/>
  <pivotFields count="3">
    <pivotField axis="axisRow" allDrilled="1" subtotalTop="0" showAll="0" dataSourceSort="1" defaultSubtotal="0" defaultAttributeDrillState="1">
      <items count="5">
        <item s="1" x="0"/>
        <item s="1" x="1"/>
        <item s="1" x="2"/>
        <item s="1" x="3"/>
        <item s="1"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Week by canceled lead time" fld="1" subtotal="count" baseField="0" baseItem="0"/>
  </dataField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67A2857-4ECA-4B39-93AA-BC0ADB420BF5}" name="PivotTable11" cacheId="502" applyNumberFormats="0" applyBorderFormats="0" applyFontFormats="0" applyPatternFormats="0" applyAlignmentFormats="0" applyWidthHeightFormats="1" dataCaption="Values" tag="b0dd34d6-0a17-428e-ac12-a22c451cc3c8" updatedVersion="8" minRefreshableVersion="3" useAutoFormatting="1" itemPrintTitles="1" createdVersion="8" indent="0" outline="1" outlineData="1" multipleFieldFilters="0">
  <location ref="B2:C9" firstHeaderRow="1" firstDataRow="1" firstDataCol="1"/>
  <pivotFields count="3">
    <pivotField axis="axisRow" allDrilled="1" subtotalTop="0" showAll="0" sortType="ascending"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leadtime by week" fld="1" subtotal="count" baseField="0" baseItem="0"/>
  </dataField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78F96A-A2E7-42C2-B96D-B290257AE1B2}" name="PivotTable11" cacheId="4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3:W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4"/>
    </i>
    <i>
      <x v="2"/>
    </i>
    <i>
      <x v="5"/>
    </i>
    <i>
      <x v="3"/>
    </i>
    <i>
      <x v="6"/>
    </i>
    <i>
      <x/>
    </i>
    <i>
      <x v="1"/>
    </i>
    <i>
      <x v="9"/>
    </i>
    <i>
      <x v="7"/>
    </i>
    <i t="grand">
      <x/>
    </i>
  </rowItems>
  <colItems count="1">
    <i/>
  </colItems>
  <dataFields count="1">
    <dataField name="Count of country" fld="1" subtotal="count" baseField="0" baseItem="0"/>
  </dataFields>
  <formats count="2">
    <format dxfId="12">
      <pivotArea collapsedLevelsAreSubtotals="1" fieldPosition="0">
        <references count="1">
          <reference field="0" count="4">
            <x v="2"/>
            <x v="4"/>
            <x v="5"/>
            <x v="8"/>
          </reference>
        </references>
      </pivotArea>
    </format>
    <format dxfId="11">
      <pivotArea dataOnly="0" labelOnly="1" fieldPosition="0">
        <references count="1">
          <reference field="0" count="4">
            <x v="2"/>
            <x v="4"/>
            <x v="5"/>
            <x v="8"/>
          </reference>
        </references>
      </pivotArea>
    </format>
  </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3">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9BB3A5-9F24-41C9-B37E-3744025B049F}" name="PivotTable1" cacheId="4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3:L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dr" fld="0" subtotal="average" baseField="0" baseItem="0" numFmtId="177"/>
  </dataFields>
  <formats count="1">
    <format dxfId="13">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d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59158A-7239-45F6-97AA-565A25C61AF4}" name="PivotTable9" cacheId="4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T3:U8" firstHeaderRow="1" firstDataRow="1" firstDataCol="1"/>
  <pivotFields count="4">
    <pivotField axis="axisRow" allDrilled="1" subtotalTop="0" showAll="0" sortType="ascending" defaultSubtotal="0" defaultAttributeDrillState="1">
      <items count="4">
        <item s="1" x="0"/>
        <item s="1" x="1"/>
        <item s="1" x="2"/>
        <item s="1"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2"/>
    </i>
    <i>
      <x/>
    </i>
    <i>
      <x v="1"/>
    </i>
    <i>
      <x v="3"/>
    </i>
    <i t="grand">
      <x/>
    </i>
  </rowItems>
  <colItems count="1">
    <i/>
  </colItems>
  <dataFields count="1">
    <dataField name="Count of distribution_channel" fld="1" subtotal="count" baseField="0" baseItem="0"/>
  </dataFields>
  <chartFormats count="5">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0" count="1" selected="0">
            <x v="0"/>
          </reference>
        </references>
      </pivotArea>
    </chartFormat>
    <chartFormat chart="13" format="10">
      <pivotArea type="data" outline="0" fieldPosition="0">
        <references count="2">
          <reference field="4294967294" count="1" selected="0">
            <x v="0"/>
          </reference>
          <reference field="0" count="1" selected="0">
            <x v="1"/>
          </reference>
        </references>
      </pivotArea>
    </chartFormat>
    <chartFormat chart="13" format="11">
      <pivotArea type="data" outline="0" fieldPosition="0">
        <references count="2">
          <reference field="4294967294" count="1" selected="0">
            <x v="0"/>
          </reference>
          <reference field="0" count="1" selected="0">
            <x v="2"/>
          </reference>
        </references>
      </pivotArea>
    </chartFormat>
    <chartFormat chart="13" format="12">
      <pivotArea type="data" outline="0" fieldPosition="0">
        <references count="2">
          <reference field="4294967294" count="1" selected="0">
            <x v="0"/>
          </reference>
          <reference field="0" count="1" selected="0">
            <x v="3"/>
          </reference>
        </references>
      </pivotArea>
    </chartFormat>
  </chart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8CE479-D42A-4B97-BA78-BC6AEF31F6A1}" name="PivotTable8" cacheId="4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Q3:R11" firstHeaderRow="1" firstDataRow="1" firstDataCol="1"/>
  <pivotFields count="4">
    <pivotField axis="axisRow" allDrilled="1" subtotalTop="0" showAll="0" defaultSubtotal="0" defaultAttributeDrillState="1">
      <items count="7">
        <item s="1" x="0"/>
        <item s="1" x="1"/>
        <item s="1" x="2"/>
        <item s="1" x="3"/>
        <item s="1" x="4"/>
        <item s="1" x="5"/>
        <item s="1"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market_segment"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6"/>
          </reference>
        </references>
      </pivotArea>
    </chartFormat>
  </chart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BF11D2-8665-4FE6-8DCC-9E979786123B}" name="PivotTable4" cacheId="486" applyNumberFormats="0" applyBorderFormats="0" applyFontFormats="0" applyPatternFormats="0" applyAlignmentFormats="0" applyWidthHeightFormats="1" dataCaption="Values" tag="a6587937-b09a-4063-a032-1922651a4972" updatedVersion="8" minRefreshableVersion="3" useAutoFormatting="1" subtotalHiddenItems="1" rowGrandTotals="0" colGrandTotals="0" itemPrintTitles="1" createdVersion="8"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1">
    <format dxfId="14">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C8C4BA-6B8C-491A-B01A-DA0657279CAF}" name="PivotTable10" cacheId="487" applyNumberFormats="0" applyBorderFormats="0" applyFontFormats="0" applyPatternFormats="0" applyAlignmentFormats="0" applyWidthHeightFormats="1" dataCaption="Values" tag="cc2eeb1a-9f36-403f-b1c5-ede7792c1a95" updatedVersion="8" minRefreshableVersion="3" useAutoFormatting="1" subtotalHiddenItems="1" rowGrandTotals="0" colGrandTotals="0" itemPrintTitles="1" createdVersion="8" indent="0" outline="1" outlineData="1" multipleFieldFilters="0">
  <location ref="A12:A15"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3">
    <i>
      <x/>
    </i>
    <i>
      <x v="1"/>
    </i>
    <i>
      <x v="2"/>
    </i>
  </rowItem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0E950D-3ABA-4BA0-9D40-E6FD4A7227B9}" name="PivotTable3" cacheId="488" applyNumberFormats="0" applyBorderFormats="0" applyFontFormats="0" applyPatternFormats="0" applyAlignmentFormats="0" applyWidthHeightFormats="1" dataCaption="Values" tag="6ee5cc0d-84ae-4041-8e19-8b3fd6588f0d" updatedVersion="8" minRefreshableVersion="3" useAutoFormatting="1" subtotalHiddenItems="1" rowGrandTotals="0" colGrandTotals="0"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is_canceled" fld="0" baseField="0" baseItem="0"/>
  </dataFields>
  <pivotHierarchies count="6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tel_booking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rival_date_year1" xr10:uid="{7A5E5ED0-11FA-4E46-B4EE-C19D6E7F0DD4}" sourceName="[hotel_bookings].[arrival_date_year]">
  <pivotTables>
    <pivotTable tabId="1" name="PivotTable10"/>
    <pivotTable tabId="1" name="PivotTable9"/>
    <pivotTable tabId="1" name="PivotTable8"/>
    <pivotTable tabId="1" name="PivotTable1"/>
    <pivotTable tabId="1" name="PivotTable6"/>
    <pivotTable tabId="1" name="PivotTable5"/>
    <pivotTable tabId="1" name="PivotTable4"/>
    <pivotTable tabId="1" name="PivotTable2"/>
    <pivotTable tabId="1" name="PivotTable3"/>
    <pivotTable tabId="1" name="PivotTable11"/>
    <pivotTable tabId="1" name="PivotTable12"/>
    <pivotTable tabId="5" name="PivotTable11"/>
    <pivotTable tabId="5" name="PivotTable13"/>
    <pivotTable tabId="5" name="PivotTable1"/>
    <pivotTable tabId="1" name="PivotTable14"/>
    <pivotTable tabId="1" name="PivotTable7"/>
  </pivotTables>
  <data>
    <olap pivotCacheId="745083434">
      <levels count="2">
        <level uniqueName="[hotel_bookings].[arrival_date_year].[(All)]" sourceCaption="(All)" count="0"/>
        <level uniqueName="[hotel_bookings].[arrival_date_year].[arrival_date_year]" sourceCaption="arrival_date_year" count="3">
          <ranges>
            <range startItem="0">
              <i n="[hotel_bookings].[arrival_date_year].&amp;[2015]" c="2015"/>
              <i n="[hotel_bookings].[arrival_date_year].&amp;[2016]" c="2016"/>
              <i n="[hotel_bookings].[arrival_date_year].&amp;[2017]" c="2017"/>
            </range>
          </ranges>
        </level>
      </levels>
      <selections count="1">
        <selection n="[hotel_bookings].[arrival_date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FBA3893-C698-40CD-8A68-54485995B446}" sourceName="[hotel_bookings].[country]">
  <pivotTables>
    <pivotTable tabId="1" name="PivotTable8"/>
    <pivotTable tabId="1" name="PivotTable9"/>
  </pivotTables>
  <data>
    <olap pivotCacheId="745083434">
      <levels count="2">
        <level uniqueName="[hotel_bookings].[country].[(All)]" sourceCaption="(All)" count="0"/>
        <level uniqueName="[hotel_bookings].[country].[country]" sourceCaption="country" count="167">
          <ranges>
            <range startItem="0">
              <i n="[hotel_bookings].[country].&amp;[ABW]" c="ABW"/>
              <i n="[hotel_bookings].[country].&amp;[AGO]" c="AGO"/>
              <i n="[hotel_bookings].[country].&amp;[AIA]" c="AIA"/>
              <i n="[hotel_bookings].[country].&amp;[ALB]" c="ALB"/>
              <i n="[hotel_bookings].[country].&amp;[AND]" c="AND"/>
              <i n="[hotel_bookings].[country].&amp;[ARE]" c="ARE"/>
              <i n="[hotel_bookings].[country].&amp;[ARG]" c="ARG"/>
              <i n="[hotel_bookings].[country].&amp;[ARM]" c="ARM"/>
              <i n="[hotel_bookings].[country].&amp;[ASM]" c="ASM"/>
              <i n="[hotel_bookings].[country].&amp;[ATA]" c="ATA"/>
              <i n="[hotel_bookings].[country].&amp;[ATF]" c="ATF"/>
              <i n="[hotel_bookings].[country].&amp;[AUS]" c="AUS"/>
              <i n="[hotel_bookings].[country].&amp;[AUT]" c="AUT"/>
              <i n="[hotel_bookings].[country].&amp;[AZE]" c="AZE"/>
              <i n="[hotel_bookings].[country].&amp;[BEL]" c="BEL"/>
              <i n="[hotel_bookings].[country].&amp;[BEN]" c="BEN"/>
              <i n="[hotel_bookings].[country].&amp;[BFA]" c="BFA"/>
              <i n="[hotel_bookings].[country].&amp;[BGD]" c="BGD"/>
              <i n="[hotel_bookings].[country].&amp;[BGR]" c="BGR"/>
              <i n="[hotel_bookings].[country].&amp;[BHR]" c="BHR"/>
              <i n="[hotel_bookings].[country].&amp;[BIH]" c="BIH"/>
              <i n="[hotel_bookings].[country].&amp;[BLR]" c="BLR"/>
              <i n="[hotel_bookings].[country].&amp;[BOL]" c="BOL"/>
              <i n="[hotel_bookings].[country].&amp;[BRA]" c="BRA"/>
              <i n="[hotel_bookings].[country].&amp;[BRB]" c="BRB"/>
              <i n="[hotel_bookings].[country].&amp;[CAF]" c="CAF"/>
              <i n="[hotel_bookings].[country].&amp;[CHE]" c="CHE"/>
              <i n="[hotel_bookings].[country].&amp;[CHL]" c="CHL"/>
              <i n="[hotel_bookings].[country].&amp;[CHN]" c="CHN"/>
              <i n="[hotel_bookings].[country].&amp;[CIV]" c="CIV"/>
              <i n="[hotel_bookings].[country].&amp;[CMR]" c="CMR"/>
              <i n="[hotel_bookings].[country].&amp;[CN]" c="CN"/>
              <i n="[hotel_bookings].[country].&amp;[COL]" c="COL"/>
              <i n="[hotel_bookings].[country].&amp;[COM]" c="COM"/>
              <i n="[hotel_bookings].[country].&amp;[CPV]" c="CPV"/>
              <i n="[hotel_bookings].[country].&amp;[CRI]" c="CRI"/>
              <i n="[hotel_bookings].[country].&amp;[CUB]" c="CUB"/>
              <i n="[hotel_bookings].[country].&amp;[CYP]" c="CYP"/>
              <i n="[hotel_bookings].[country].&amp;[CZE]" c="CZE"/>
              <i n="[hotel_bookings].[country].&amp;[DEU]" c="DEU"/>
              <i n="[hotel_bookings].[country].&amp;[DMA]" c="DMA"/>
              <i n="[hotel_bookings].[country].&amp;[DNK]" c="DNK"/>
              <i n="[hotel_bookings].[country].&amp;[DOM]" c="DOM"/>
              <i n="[hotel_bookings].[country].&amp;[DZA]" c="DZA"/>
              <i n="[hotel_bookings].[country].&amp;[ECU]" c="ECU"/>
              <i n="[hotel_bookings].[country].&amp;[EGY]" c="EGY"/>
              <i n="[hotel_bookings].[country].&amp;[ESP]" c="ESP"/>
              <i n="[hotel_bookings].[country].&amp;[EST]" c="EST"/>
              <i n="[hotel_bookings].[country].&amp;[ETH]" c="ETH"/>
              <i n="[hotel_bookings].[country].&amp;[FIN]" c="FIN"/>
              <i n="[hotel_bookings].[country].&amp;[FRA]" c="FRA"/>
              <i n="[hotel_bookings].[country].&amp;[FRO]" c="FRO"/>
              <i n="[hotel_bookings].[country].&amp;[GAB]" c="GAB"/>
              <i n="[hotel_bookings].[country].&amp;[GBR]" c="GBR"/>
              <i n="[hotel_bookings].[country].&amp;[GEO]" c="GEO"/>
              <i n="[hotel_bookings].[country].&amp;[GGY]" c="GGY"/>
              <i n="[hotel_bookings].[country].&amp;[GHA]" c="GHA"/>
              <i n="[hotel_bookings].[country].&amp;[GIB]" c="GIB"/>
              <i n="[hotel_bookings].[country].&amp;[GLP]" c="GLP"/>
              <i n="[hotel_bookings].[country].&amp;[GNB]" c="GNB"/>
              <i n="[hotel_bookings].[country].&amp;[GRC]" c="GRC"/>
              <i n="[hotel_bookings].[country].&amp;[GTM]" c="GTM"/>
              <i n="[hotel_bookings].[country].&amp;[GUY]" c="GUY"/>
              <i n="[hotel_bookings].[country].&amp;[HKG]" c="HKG"/>
              <i n="[hotel_bookings].[country].&amp;[HND]" c="HND"/>
              <i n="[hotel_bookings].[country].&amp;[HRV]" c="HRV"/>
              <i n="[hotel_bookings].[country].&amp;[HUN]" c="HUN"/>
              <i n="[hotel_bookings].[country].&amp;[IDN]" c="IDN"/>
              <i n="[hotel_bookings].[country].&amp;[IMN]" c="IMN"/>
              <i n="[hotel_bookings].[country].&amp;[IND]" c="IND"/>
              <i n="[hotel_bookings].[country].&amp;[IRL]" c="IRL"/>
              <i n="[hotel_bookings].[country].&amp;[IRN]" c="IRN"/>
              <i n="[hotel_bookings].[country].&amp;[IRQ]" c="IRQ"/>
              <i n="[hotel_bookings].[country].&amp;[ISL]" c="ISL"/>
              <i n="[hotel_bookings].[country].&amp;[ISR]" c="ISR"/>
              <i n="[hotel_bookings].[country].&amp;[ITA]" c="ITA"/>
              <i n="[hotel_bookings].[country].&amp;[JAM]" c="JAM"/>
              <i n="[hotel_bookings].[country].&amp;[JEY]" c="JEY"/>
              <i n="[hotel_bookings].[country].&amp;[JOR]" c="JOR"/>
              <i n="[hotel_bookings].[country].&amp;[JPN]" c="JPN"/>
              <i n="[hotel_bookings].[country].&amp;[KAZ]" c="KAZ"/>
              <i n="[hotel_bookings].[country].&amp;[KEN]" c="KEN"/>
              <i n="[hotel_bookings].[country].&amp;[KHM]" c="KHM"/>
              <i n="[hotel_bookings].[country].&amp;[KIR]" c="KIR"/>
              <i n="[hotel_bookings].[country].&amp;[KNA]" c="KNA"/>
              <i n="[hotel_bookings].[country].&amp;[KOR]" c="KOR"/>
              <i n="[hotel_bookings].[country].&amp;[KWT]" c="KWT"/>
              <i n="[hotel_bookings].[country].&amp;[LAO]" c="LAO"/>
              <i n="[hotel_bookings].[country].&amp;[LBN]" c="LBN"/>
              <i n="[hotel_bookings].[country].&amp;[LBY]" c="LBY"/>
              <i n="[hotel_bookings].[country].&amp;[LCA]" c="LCA"/>
              <i n="[hotel_bookings].[country].&amp;[LIE]" c="LIE"/>
              <i n="[hotel_bookings].[country].&amp;[LKA]" c="LKA"/>
              <i n="[hotel_bookings].[country].&amp;[LTU]" c="LTU"/>
              <i n="[hotel_bookings].[country].&amp;[LUX]" c="LUX"/>
              <i n="[hotel_bookings].[country].&amp;[LVA]" c="LVA"/>
              <i n="[hotel_bookings].[country].&amp;[MAC]" c="MAC"/>
              <i n="[hotel_bookings].[country].&amp;[MAR]" c="MAR"/>
              <i n="[hotel_bookings].[country].&amp;[MCO]" c="MCO"/>
              <i n="[hotel_bookings].[country].&amp;[MDV]" c="MDV"/>
              <i n="[hotel_bookings].[country].&amp;[MEX]" c="MEX"/>
              <i n="[hotel_bookings].[country].&amp;[MKD]" c="MKD"/>
              <i n="[hotel_bookings].[country].&amp;[MLI]" c="MLI"/>
              <i n="[hotel_bookings].[country].&amp;[MLT]" c="MLT"/>
              <i n="[hotel_bookings].[country].&amp;[MMR]" c="MMR"/>
              <i n="[hotel_bookings].[country].&amp;[MNE]" c="MNE"/>
              <i n="[hotel_bookings].[country].&amp;[MOZ]" c="MOZ"/>
              <i n="[hotel_bookings].[country].&amp;[MRT]" c="MRT"/>
              <i n="[hotel_bookings].[country].&amp;[MUS]" c="MUS"/>
              <i n="[hotel_bookings].[country].&amp;[MYS]" c="MYS"/>
              <i n="[hotel_bookings].[country].&amp;[MYT]" c="MYT"/>
              <i n="[hotel_bookings].[country].&amp;[NAM]" c="NAM"/>
              <i n="[hotel_bookings].[country].&amp;[NCL]" c="NCL"/>
              <i n="[hotel_bookings].[country].&amp;[NGA]" c="NGA"/>
              <i n="[hotel_bookings].[country].&amp;[NIC]" c="NIC"/>
              <i n="[hotel_bookings].[country].&amp;[NLD]" c="NLD"/>
              <i n="[hotel_bookings].[country].&amp;[NOR]" c="NOR"/>
              <i n="[hotel_bookings].[country].&amp;[NULL]" c="NULL"/>
              <i n="[hotel_bookings].[country].&amp;[NZL]" c="NZL"/>
              <i n="[hotel_bookings].[country].&amp;[OMN]" c="OMN"/>
              <i n="[hotel_bookings].[country].&amp;[PAK]" c="PAK"/>
              <i n="[hotel_bookings].[country].&amp;[PAN]" c="PAN"/>
              <i n="[hotel_bookings].[country].&amp;[PER]" c="PER"/>
              <i n="[hotel_bookings].[country].&amp;[PHL]" c="PHL"/>
              <i n="[hotel_bookings].[country].&amp;[POL]" c="POL"/>
              <i n="[hotel_bookings].[country].&amp;[PRI]" c="PRI"/>
              <i n="[hotel_bookings].[country].&amp;[PRT]" c="PRT"/>
              <i n="[hotel_bookings].[country].&amp;[PRY]" c="PRY"/>
              <i n="[hotel_bookings].[country].&amp;[PYF]" c="PYF"/>
              <i n="[hotel_bookings].[country].&amp;[QAT]" c="QAT"/>
              <i n="[hotel_bookings].[country].&amp;[ROU]" c="ROU"/>
              <i n="[hotel_bookings].[country].&amp;[RUS]" c="RUS"/>
              <i n="[hotel_bookings].[country].&amp;[RWA]" c="RWA"/>
              <i n="[hotel_bookings].[country].&amp;[SAU]" c="SAU"/>
              <i n="[hotel_bookings].[country].&amp;[SDN]" c="SDN"/>
              <i n="[hotel_bookings].[country].&amp;[SEN]" c="SEN"/>
              <i n="[hotel_bookings].[country].&amp;[SGP]" c="SGP"/>
              <i n="[hotel_bookings].[country].&amp;[SLE]" c="SLE"/>
              <i n="[hotel_bookings].[country].&amp;[SLV]" c="SLV"/>
              <i n="[hotel_bookings].[country].&amp;[SRB]" c="SRB"/>
              <i n="[hotel_bookings].[country].&amp;[STP]" c="STP"/>
              <i n="[hotel_bookings].[country].&amp;[SUR]" c="SUR"/>
              <i n="[hotel_bookings].[country].&amp;[SVK]" c="SVK"/>
              <i n="[hotel_bookings].[country].&amp;[SVN]" c="SVN"/>
              <i n="[hotel_bookings].[country].&amp;[SWE]" c="SWE"/>
              <i n="[hotel_bookings].[country].&amp;[SYC]" c="SYC"/>
              <i n="[hotel_bookings].[country].&amp;[SYR]" c="SYR"/>
              <i n="[hotel_bookings].[country].&amp;[TGO]" c="TGO"/>
              <i n="[hotel_bookings].[country].&amp;[THA]" c="THA"/>
              <i n="[hotel_bookings].[country].&amp;[TJK]" c="TJK"/>
              <i n="[hotel_bookings].[country].&amp;[TMP]" c="TMP"/>
              <i n="[hotel_bookings].[country].&amp;[TUN]" c="TUN"/>
              <i n="[hotel_bookings].[country].&amp;[TUR]" c="TUR"/>
              <i n="[hotel_bookings].[country].&amp;[TWN]" c="TWN"/>
              <i n="[hotel_bookings].[country].&amp;[TZA]" c="TZA"/>
              <i n="[hotel_bookings].[country].&amp;[UGA]" c="UGA"/>
              <i n="[hotel_bookings].[country].&amp;[UKR]" c="UKR"/>
              <i n="[hotel_bookings].[country].&amp;[UMI]" c="UMI"/>
              <i n="[hotel_bookings].[country].&amp;[URY]" c="URY"/>
              <i n="[hotel_bookings].[country].&amp;[USA]" c="USA"/>
              <i n="[hotel_bookings].[country].&amp;[UZB]" c="UZB"/>
              <i n="[hotel_bookings].[country].&amp;[VEN]" c="VEN"/>
              <i n="[hotel_bookings].[country].&amp;[VGB]" c="VGB"/>
              <i n="[hotel_bookings].[country].&amp;[VNM]" c="VNM"/>
              <i n="[hotel_bookings].[country].&amp;[ZAF]" c="ZAF"/>
              <i n="[hotel_bookings].[country].&amp;[ZMB]" c="ZMB"/>
              <i n="[hotel_bookings].[country].&amp;[ZWE]" c="ZWE"/>
            </range>
          </ranges>
        </level>
      </levels>
      <selections count="1">
        <selection n="[hotel_booking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2B7E741-EE0B-4992-A684-C46F8C826451}" cache="Slicer_country" caption="country" level="1" rowHeight="29119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rival_date_year 1" xr10:uid="{DDE1221B-7A93-41AA-ACBF-5C19CC9C93B3}" cache="Slicer_arrival_date_year1" caption="arrival_date_year" columnCount="3" showCaption="0" level="1" style="Slicer Style 1" rowHeight="29119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019BB0-5F38-4566-9AC2-D4CE12FA96B8}" name="Table2" displayName="Table2" ref="AG3:AI6" headerRowCount="0" totalsRowShown="0">
  <tableColumns count="3">
    <tableColumn id="1" xr3:uid="{5C75A326-F395-473F-AAB6-8E20FDEE1A12}" name="Column1">
      <calculatedColumnFormula>AD4</calculatedColumnFormula>
    </tableColumn>
    <tableColumn id="2" xr3:uid="{50C1B5D0-29A6-44C6-9C0A-CCD4CE26D937}" name="Column2" dataDxfId="5">
      <calculatedColumnFormula>AE4</calculatedColumnFormula>
    </tableColumn>
    <tableColumn id="3" xr3:uid="{3D6A430C-52C0-4FA0-8D4F-F1738B3D3073}" name="Column3" headerRowDxfId="4" dataDxfId="3" headerRowCellStyle="Percent" dataCellStyle="Percent">
      <calculatedColumnFormula>AH3/GETPIVOTDATA("[Measures].[Count of customer_type]",$AD$3)</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table" Target="../tables/table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23.xml"/><Relationship Id="rId7" Type="http://schemas.openxmlformats.org/officeDocument/2006/relationships/printerSettings" Target="../printerSettings/printerSettings2.bin"/><Relationship Id="rId2" Type="http://schemas.openxmlformats.org/officeDocument/2006/relationships/pivotTable" Target="../pivotTables/pivotTable22.xml"/><Relationship Id="rId1" Type="http://schemas.openxmlformats.org/officeDocument/2006/relationships/pivotTable" Target="../pivotTables/pivotTable21.xml"/><Relationship Id="rId6" Type="http://schemas.openxmlformats.org/officeDocument/2006/relationships/pivotTable" Target="../pivotTables/pivotTable26.xml"/><Relationship Id="rId5" Type="http://schemas.openxmlformats.org/officeDocument/2006/relationships/pivotTable" Target="../pivotTables/pivotTable25.xml"/><Relationship Id="rId4" Type="http://schemas.openxmlformats.org/officeDocument/2006/relationships/pivotTable" Target="../pivotTables/pivotTable2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ABE13-7C70-4D2D-93A4-705BAC7B955B}">
  <dimension ref="A2:AL18"/>
  <sheetViews>
    <sheetView zoomScale="104" zoomScaleNormal="85" workbookViewId="0">
      <selection activeCell="AG11" sqref="AG11"/>
    </sheetView>
  </sheetViews>
  <sheetFormatPr defaultRowHeight="17.600000000000001" x14ac:dyDescent="0.55000000000000004"/>
  <cols>
    <col min="1" max="1" width="13.2109375" bestFit="1" customWidth="1"/>
    <col min="2" max="2" width="3.85546875" customWidth="1"/>
    <col min="3" max="3" width="18.5" bestFit="1" customWidth="1"/>
    <col min="4" max="4" width="3.28515625" customWidth="1"/>
    <col min="5" max="5" width="14.140625" bestFit="1" customWidth="1"/>
    <col min="6" max="6" width="20.42578125" bestFit="1" customWidth="1"/>
    <col min="7" max="7" width="2.2109375" customWidth="1"/>
    <col min="8" max="8" width="10.35546875" bestFit="1" customWidth="1"/>
    <col min="9" max="9" width="3.78515625" customWidth="1"/>
    <col min="10" max="10" width="20.42578125" bestFit="1" customWidth="1"/>
    <col min="11" max="11" width="3.78515625" customWidth="1"/>
    <col min="12" max="12" width="14.7109375" bestFit="1" customWidth="1"/>
    <col min="13" max="13" width="1.92578125" customWidth="1"/>
    <col min="14" max="14" width="23.42578125" bestFit="1" customWidth="1"/>
    <col min="15" max="15" width="14.5703125" customWidth="1"/>
    <col min="16" max="16" width="3.5703125" style="8" customWidth="1"/>
    <col min="17" max="17" width="14.92578125" bestFit="1" customWidth="1"/>
    <col min="18" max="18" width="25.0703125" bestFit="1" customWidth="1"/>
    <col min="20" max="20" width="13.2109375" bestFit="1" customWidth="1"/>
    <col min="21" max="21" width="28.640625" bestFit="1" customWidth="1"/>
    <col min="22" max="22" width="13.2109375" bestFit="1" customWidth="1"/>
    <col min="23" max="23" width="16.85546875" bestFit="1" customWidth="1"/>
    <col min="30" max="30" width="14.140625" bestFit="1" customWidth="1"/>
    <col min="31" max="31" width="23.28515625" bestFit="1" customWidth="1"/>
    <col min="32" max="32" width="10.35546875" customWidth="1"/>
    <col min="33" max="33" width="14.28515625" bestFit="1" customWidth="1"/>
    <col min="34" max="34" width="7.28515625" bestFit="1" customWidth="1"/>
    <col min="37" max="37" width="13.2109375" bestFit="1" customWidth="1"/>
    <col min="38" max="38" width="14.42578125" bestFit="1" customWidth="1"/>
  </cols>
  <sheetData>
    <row r="2" spans="1:38" x14ac:dyDescent="0.55000000000000004">
      <c r="T2" t="s">
        <v>23</v>
      </c>
    </row>
    <row r="3" spans="1:38" x14ac:dyDescent="0.55000000000000004">
      <c r="A3" t="s">
        <v>5</v>
      </c>
      <c r="C3" t="s">
        <v>4</v>
      </c>
      <c r="E3" s="1" t="s">
        <v>6</v>
      </c>
      <c r="F3" t="s">
        <v>9</v>
      </c>
      <c r="H3" t="s">
        <v>8</v>
      </c>
      <c r="J3" t="s">
        <v>9</v>
      </c>
      <c r="L3" t="s">
        <v>10</v>
      </c>
      <c r="N3" t="s">
        <v>22</v>
      </c>
      <c r="Q3" s="1" t="s">
        <v>6</v>
      </c>
      <c r="R3" t="s">
        <v>20</v>
      </c>
      <c r="T3" s="1" t="s">
        <v>6</v>
      </c>
      <c r="U3" t="s">
        <v>21</v>
      </c>
      <c r="V3" s="1" t="s">
        <v>6</v>
      </c>
      <c r="W3" t="s">
        <v>34</v>
      </c>
      <c r="Y3" s="9" t="s">
        <v>35</v>
      </c>
      <c r="Z3" s="9" t="s">
        <v>36</v>
      </c>
      <c r="AA3" s="9" t="s">
        <v>37</v>
      </c>
      <c r="AB3" s="9" t="s">
        <v>38</v>
      </c>
      <c r="AD3" s="1" t="s">
        <v>6</v>
      </c>
      <c r="AE3" t="s">
        <v>41</v>
      </c>
      <c r="AG3" t="str">
        <f t="shared" ref="AG3:AH6" si="0">AD4</f>
        <v>Transient</v>
      </c>
      <c r="AH3" s="5">
        <f t="shared" si="0"/>
        <v>59404</v>
      </c>
      <c r="AI3" s="12">
        <f>AH3/GETPIVOTDATA("[Measures].[Count of customer_type]",$AD$3)</f>
        <v>0.74882137904953994</v>
      </c>
      <c r="AK3" s="1" t="s">
        <v>6</v>
      </c>
      <c r="AL3" t="s">
        <v>64</v>
      </c>
    </row>
    <row r="4" spans="1:38" x14ac:dyDescent="0.55000000000000004">
      <c r="A4" s="5">
        <v>79330</v>
      </c>
      <c r="C4" s="23">
        <v>33102</v>
      </c>
      <c r="E4" s="2" t="s">
        <v>2</v>
      </c>
      <c r="F4" s="4">
        <v>126.48217391304348</v>
      </c>
      <c r="H4" s="3">
        <v>0.41726963317786464</v>
      </c>
      <c r="J4" s="4">
        <v>109.73572419009201</v>
      </c>
      <c r="L4" s="6">
        <v>105.30446539770578</v>
      </c>
      <c r="M4" s="6"/>
      <c r="N4" s="4">
        <v>2.9781419387369219</v>
      </c>
      <c r="Q4" s="2" t="s">
        <v>19</v>
      </c>
      <c r="R4" s="23">
        <v>237</v>
      </c>
      <c r="T4" s="2" t="s">
        <v>18</v>
      </c>
      <c r="U4" s="23">
        <v>193</v>
      </c>
      <c r="V4" s="11" t="s">
        <v>32</v>
      </c>
      <c r="W4" s="5">
        <v>30960</v>
      </c>
      <c r="Y4" s="10" t="s">
        <v>32</v>
      </c>
      <c r="Z4" s="10">
        <v>1</v>
      </c>
      <c r="AA4" s="10">
        <v>1</v>
      </c>
      <c r="AB4" s="10">
        <v>30960</v>
      </c>
      <c r="AD4" s="2" t="s">
        <v>0</v>
      </c>
      <c r="AE4" s="5">
        <v>59404</v>
      </c>
      <c r="AG4" t="str">
        <f t="shared" si="0"/>
        <v>Transient-Party</v>
      </c>
      <c r="AH4" s="5">
        <f t="shared" si="0"/>
        <v>17333</v>
      </c>
      <c r="AI4" s="12">
        <f>AH4/GETPIVOTDATA("[Measures].[Count of customer_type]",$AD$3)</f>
        <v>0.21849237362914409</v>
      </c>
      <c r="AK4" s="2" t="s">
        <v>54</v>
      </c>
      <c r="AL4" s="23">
        <v>79330</v>
      </c>
    </row>
    <row r="5" spans="1:38" x14ac:dyDescent="0.55000000000000004">
      <c r="E5" s="2" t="s">
        <v>3</v>
      </c>
      <c r="F5" s="4">
        <v>57.146757679180887</v>
      </c>
      <c r="Q5" s="2" t="s">
        <v>16</v>
      </c>
      <c r="R5" s="23">
        <v>542</v>
      </c>
      <c r="T5" s="2" t="s">
        <v>12</v>
      </c>
      <c r="U5" s="23">
        <v>3408</v>
      </c>
      <c r="V5" s="11" t="s">
        <v>28</v>
      </c>
      <c r="W5" s="5">
        <v>8804</v>
      </c>
      <c r="Y5" s="10" t="s">
        <v>28</v>
      </c>
      <c r="Z5" s="10">
        <v>2</v>
      </c>
      <c r="AA5" s="10">
        <v>2</v>
      </c>
      <c r="AB5" s="10">
        <v>8804</v>
      </c>
      <c r="AD5" s="2" t="s">
        <v>1</v>
      </c>
      <c r="AE5" s="5">
        <v>17333</v>
      </c>
      <c r="AG5" t="str">
        <f t="shared" si="0"/>
        <v>Contract</v>
      </c>
      <c r="AH5" s="5">
        <f t="shared" si="0"/>
        <v>2300</v>
      </c>
      <c r="AI5" s="12">
        <f>AH5/GETPIVOTDATA("[Measures].[Count of customer_type]",$AD$3)</f>
        <v>2.8992814824152276E-2</v>
      </c>
      <c r="AK5" s="2" t="s">
        <v>7</v>
      </c>
      <c r="AL5" s="23">
        <v>79330</v>
      </c>
    </row>
    <row r="6" spans="1:38" x14ac:dyDescent="0.55000000000000004">
      <c r="E6" s="2" t="s">
        <v>0</v>
      </c>
      <c r="F6" s="4">
        <v>99.918490337351017</v>
      </c>
      <c r="Q6" s="2" t="s">
        <v>12</v>
      </c>
      <c r="R6" s="23">
        <v>2986</v>
      </c>
      <c r="T6" s="2" t="s">
        <v>11</v>
      </c>
      <c r="U6" s="23">
        <v>6780</v>
      </c>
      <c r="V6" s="11" t="s">
        <v>26</v>
      </c>
      <c r="W6" s="5">
        <v>6084</v>
      </c>
      <c r="Y6" s="10" t="s">
        <v>26</v>
      </c>
      <c r="Z6" s="10">
        <v>3</v>
      </c>
      <c r="AA6" s="10">
        <v>3</v>
      </c>
      <c r="AB6" s="10">
        <v>6084</v>
      </c>
      <c r="AD6" s="2" t="s">
        <v>2</v>
      </c>
      <c r="AE6" s="5">
        <v>2300</v>
      </c>
      <c r="AG6" t="str">
        <f t="shared" si="0"/>
        <v>Group</v>
      </c>
      <c r="AH6" s="5">
        <f t="shared" si="0"/>
        <v>293</v>
      </c>
      <c r="AI6" s="12">
        <f>AH6/GETPIVOTDATA("[Measures].[Count of customer_type]",$AD$3)</f>
        <v>3.6934324971637463E-3</v>
      </c>
    </row>
    <row r="7" spans="1:38" x14ac:dyDescent="0.55000000000000004">
      <c r="E7" s="2" t="s">
        <v>1</v>
      </c>
      <c r="F7" s="4">
        <v>142.04834708359778</v>
      </c>
      <c r="Q7" s="2" t="s">
        <v>11</v>
      </c>
      <c r="R7" s="23">
        <v>6093</v>
      </c>
      <c r="T7" s="2" t="s">
        <v>14</v>
      </c>
      <c r="U7" s="23">
        <v>68945</v>
      </c>
      <c r="V7" s="11" t="s">
        <v>29</v>
      </c>
      <c r="W7" s="5">
        <v>5315</v>
      </c>
      <c r="Y7" s="10" t="s">
        <v>29</v>
      </c>
      <c r="Z7" s="10">
        <v>4</v>
      </c>
      <c r="AA7" s="10">
        <v>4</v>
      </c>
      <c r="AB7" s="10">
        <v>5315</v>
      </c>
      <c r="AD7" s="2" t="s">
        <v>3</v>
      </c>
      <c r="AE7" s="5">
        <v>293</v>
      </c>
      <c r="AH7" s="5"/>
    </row>
    <row r="8" spans="1:38" x14ac:dyDescent="0.55000000000000004">
      <c r="Q8" s="2" t="s">
        <v>17</v>
      </c>
      <c r="R8" s="23">
        <v>13975</v>
      </c>
      <c r="T8" s="2" t="s">
        <v>7</v>
      </c>
      <c r="U8" s="23">
        <v>79326</v>
      </c>
      <c r="V8" s="2" t="s">
        <v>27</v>
      </c>
      <c r="W8" s="23">
        <v>4611</v>
      </c>
      <c r="Y8" s="10" t="s">
        <v>27</v>
      </c>
      <c r="Z8" s="10">
        <v>5</v>
      </c>
      <c r="AA8" s="10">
        <v>5</v>
      </c>
      <c r="AB8" s="10">
        <v>4611</v>
      </c>
      <c r="AD8" s="2" t="s">
        <v>7</v>
      </c>
      <c r="AE8" s="5">
        <v>79330</v>
      </c>
    </row>
    <row r="9" spans="1:38" x14ac:dyDescent="0.55000000000000004">
      <c r="Q9" s="2" t="s">
        <v>15</v>
      </c>
      <c r="R9" s="23">
        <v>16747</v>
      </c>
      <c r="V9" s="2" t="s">
        <v>30</v>
      </c>
      <c r="W9" s="23">
        <v>3307</v>
      </c>
    </row>
    <row r="10" spans="1:38" x14ac:dyDescent="0.55000000000000004">
      <c r="Q10" s="2" t="s">
        <v>13</v>
      </c>
      <c r="R10" s="23">
        <v>38748</v>
      </c>
      <c r="V10" s="2" t="s">
        <v>24</v>
      </c>
      <c r="W10" s="23">
        <v>1894</v>
      </c>
      <c r="Y10" s="9" t="s">
        <v>35</v>
      </c>
      <c r="Z10" s="9" t="s">
        <v>39</v>
      </c>
      <c r="AA10" s="9" t="s">
        <v>40</v>
      </c>
      <c r="AB10" s="9" t="s">
        <v>38</v>
      </c>
    </row>
    <row r="11" spans="1:38" x14ac:dyDescent="0.55000000000000004">
      <c r="Q11" s="2" t="s">
        <v>7</v>
      </c>
      <c r="R11" s="23">
        <v>79328</v>
      </c>
      <c r="U11">
        <f>MAX(U4:U7)</f>
        <v>68945</v>
      </c>
      <c r="V11" s="2" t="s">
        <v>25</v>
      </c>
      <c r="W11" s="23">
        <v>1794</v>
      </c>
      <c r="Y11" s="10" t="s">
        <v>32</v>
      </c>
      <c r="Z11" s="10">
        <v>29</v>
      </c>
      <c r="AA11" s="10">
        <v>6</v>
      </c>
      <c r="AB11" s="10">
        <v>30960</v>
      </c>
      <c r="AE11" s="7">
        <f>GETPIVOTDATA("[Measures].[Count of customer_type]",$AD$3,"[hotel_bookings].[customer_type]","[hotel_bookings].[customer_type].&amp;[Transient]")/GETPIVOTDATA("[Measures].[Count of customer_type]",$AD$3)</f>
        <v>0.74882137904953994</v>
      </c>
    </row>
    <row r="12" spans="1:38" x14ac:dyDescent="0.55000000000000004">
      <c r="A12" s="1" t="s">
        <v>6</v>
      </c>
      <c r="U12" t="str">
        <f>INDEX(T4:T7,MATCH(MAX(U4:U7),U4:U7,0))</f>
        <v>TA/TO</v>
      </c>
      <c r="V12" s="2" t="s">
        <v>33</v>
      </c>
      <c r="W12" s="23">
        <v>1618</v>
      </c>
      <c r="Y12" s="10" t="s">
        <v>28</v>
      </c>
      <c r="Z12" s="10">
        <v>32</v>
      </c>
      <c r="AA12" s="10">
        <v>6.5</v>
      </c>
      <c r="AB12" s="10">
        <v>8804</v>
      </c>
      <c r="AE12" t="str">
        <f>INDEX(AD4:AD7,MATCH(MAX(AE4:AE7),AE4:AE7,0))</f>
        <v>Transient</v>
      </c>
    </row>
    <row r="13" spans="1:38" x14ac:dyDescent="0.55000000000000004">
      <c r="A13" s="2">
        <v>2015</v>
      </c>
      <c r="U13" s="7">
        <f>U11/GETPIVOTDATA("[Measures].[Count of distribution_channel]",$T$3)</f>
        <v>0.86913496205531604</v>
      </c>
      <c r="V13" s="2" t="s">
        <v>31</v>
      </c>
      <c r="W13" s="23">
        <v>1590</v>
      </c>
      <c r="Y13" s="10" t="s">
        <v>26</v>
      </c>
      <c r="Z13" s="10">
        <v>35</v>
      </c>
      <c r="AA13" s="10">
        <v>7</v>
      </c>
      <c r="AB13" s="10">
        <v>6084</v>
      </c>
    </row>
    <row r="14" spans="1:38" x14ac:dyDescent="0.55000000000000004">
      <c r="A14" s="2">
        <v>2016</v>
      </c>
      <c r="V14" s="2" t="s">
        <v>7</v>
      </c>
      <c r="W14" s="23">
        <v>65977</v>
      </c>
      <c r="Y14" s="10" t="s">
        <v>29</v>
      </c>
      <c r="Z14" s="10">
        <v>32</v>
      </c>
      <c r="AA14" s="10">
        <v>7.5</v>
      </c>
      <c r="AB14" s="10">
        <v>5315</v>
      </c>
    </row>
    <row r="15" spans="1:38" x14ac:dyDescent="0.55000000000000004">
      <c r="A15" s="2">
        <v>2017</v>
      </c>
      <c r="Y15" s="10" t="s">
        <v>27</v>
      </c>
      <c r="Z15" s="10">
        <v>30</v>
      </c>
      <c r="AA15" s="10">
        <v>6</v>
      </c>
      <c r="AB15" s="10">
        <v>4611</v>
      </c>
    </row>
    <row r="16" spans="1:38" x14ac:dyDescent="0.55000000000000004">
      <c r="R16">
        <f>MAX(R4:R10)</f>
        <v>38748</v>
      </c>
      <c r="U16" s="13"/>
    </row>
    <row r="17" spans="18:18" x14ac:dyDescent="0.55000000000000004">
      <c r="R17" s="7">
        <f>R16/GETPIVOTDATA("[Measures].[Count of market_segment]",$Q$3)</f>
        <v>0.48845300524405</v>
      </c>
    </row>
    <row r="18" spans="18:18" x14ac:dyDescent="0.55000000000000004">
      <c r="R18" t="str">
        <f>INDEX(Q4:Q10,MATCH(MAX(R4:R10),R4:R10,0))</f>
        <v>Online TA</v>
      </c>
    </row>
  </sheetData>
  <phoneticPr fontId="1" type="noConversion"/>
  <pageMargins left="0.7" right="0.7" top="0.75" bottom="0.75" header="0.3" footer="0.3"/>
  <pageSetup paperSize="9" orientation="portrait" r:id="rId14"/>
  <drawing r:id="rId15"/>
  <tableParts count="1">
    <tablePart r:id="rId16"/>
  </tableParts>
  <extLst>
    <ext xmlns:x14="http://schemas.microsoft.com/office/spreadsheetml/2009/9/main" uri="{A8765BA9-456A-4dab-B4F3-ACF838C121DE}">
      <x14:slicerList>
        <x14:slicer r:id="rId1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DE196-B9E8-47CE-BF60-E2C37C3AB908}">
  <dimension ref="A1:Y39"/>
  <sheetViews>
    <sheetView topLeftCell="Q1" workbookViewId="0">
      <selection activeCell="W3" sqref="W3"/>
    </sheetView>
  </sheetViews>
  <sheetFormatPr defaultRowHeight="17.600000000000001" x14ac:dyDescent="0.55000000000000004"/>
  <cols>
    <col min="1" max="1" width="13.2109375" bestFit="1" customWidth="1"/>
    <col min="2" max="2" width="14.42578125" bestFit="1" customWidth="1"/>
    <col min="3" max="3" width="18.5" bestFit="1" customWidth="1"/>
    <col min="9" max="9" width="14.92578125" bestFit="1" customWidth="1"/>
    <col min="10" max="10" width="18.5" bestFit="1" customWidth="1"/>
    <col min="11" max="11" width="14.42578125" bestFit="1" customWidth="1"/>
    <col min="13" max="13" width="13.2109375" bestFit="1" customWidth="1"/>
    <col min="14" max="14" width="28.640625" bestFit="1" customWidth="1"/>
    <col min="15" max="15" width="18.5" bestFit="1" customWidth="1"/>
    <col min="17" max="17" width="14.92578125" bestFit="1" customWidth="1"/>
    <col min="18" max="18" width="14.5703125" bestFit="1" customWidth="1"/>
    <col min="19" max="19" width="13.2109375" bestFit="1" customWidth="1"/>
    <col min="20" max="20" width="14.5703125" bestFit="1" customWidth="1"/>
    <col min="21" max="21" width="13.2109375" bestFit="1" customWidth="1"/>
    <col min="22" max="22" width="14.5703125" bestFit="1" customWidth="1"/>
    <col min="23" max="24" width="25.0703125" bestFit="1" customWidth="1"/>
    <col min="25" max="25" width="15.5" bestFit="1" customWidth="1"/>
    <col min="26" max="26" width="9.92578125" bestFit="1" customWidth="1"/>
    <col min="27" max="27" width="6.35546875" bestFit="1" customWidth="1"/>
    <col min="28" max="28" width="7.5" bestFit="1" customWidth="1"/>
    <col min="29" max="29" width="13.640625" bestFit="1" customWidth="1"/>
    <col min="30" max="30" width="9.85546875" bestFit="1" customWidth="1"/>
    <col min="31" max="31" width="10.35546875" bestFit="1" customWidth="1"/>
    <col min="32" max="32" width="11.7109375" bestFit="1" customWidth="1"/>
  </cols>
  <sheetData>
    <row r="1" spans="1:25" x14ac:dyDescent="0.55000000000000004">
      <c r="A1" s="1" t="s">
        <v>6</v>
      </c>
      <c r="B1" t="s">
        <v>64</v>
      </c>
      <c r="C1" t="s">
        <v>4</v>
      </c>
    </row>
    <row r="2" spans="1:25" x14ac:dyDescent="0.55000000000000004">
      <c r="A2" s="2" t="s">
        <v>85</v>
      </c>
      <c r="B2" s="23">
        <v>10808</v>
      </c>
      <c r="C2" s="23">
        <v>1319</v>
      </c>
      <c r="F2" t="str">
        <f>A11</f>
        <v>Time</v>
      </c>
      <c r="G2" s="7" t="str">
        <f>D11</f>
        <v>Ratio</v>
      </c>
      <c r="I2" s="1" t="s">
        <v>6</v>
      </c>
      <c r="J2" t="s">
        <v>4</v>
      </c>
      <c r="K2" t="s">
        <v>64</v>
      </c>
      <c r="M2" s="1" t="s">
        <v>6</v>
      </c>
      <c r="N2" t="s">
        <v>21</v>
      </c>
      <c r="O2" t="s">
        <v>4</v>
      </c>
      <c r="Q2" s="1" t="s">
        <v>6</v>
      </c>
      <c r="R2" t="s">
        <v>10</v>
      </c>
      <c r="S2" s="1" t="s">
        <v>6</v>
      </c>
      <c r="T2" t="s">
        <v>10</v>
      </c>
      <c r="U2" s="1" t="s">
        <v>6</v>
      </c>
      <c r="V2" t="s">
        <v>10</v>
      </c>
    </row>
    <row r="3" spans="1:25" x14ac:dyDescent="0.55000000000000004">
      <c r="A3" s="2" t="s">
        <v>86</v>
      </c>
      <c r="B3" s="23">
        <v>4564</v>
      </c>
      <c r="C3" s="23">
        <v>1133</v>
      </c>
      <c r="F3" t="str">
        <f t="shared" ref="F3:F12" si="0">A12</f>
        <v>0~7</v>
      </c>
      <c r="G3" s="7">
        <f t="shared" ref="G3:G8" si="1">D12</f>
        <v>0.12203923019985197</v>
      </c>
      <c r="I3" s="2" t="s">
        <v>13</v>
      </c>
      <c r="J3" s="23">
        <v>14491</v>
      </c>
      <c r="K3" s="23">
        <v>38748</v>
      </c>
      <c r="M3" s="2" t="s">
        <v>12</v>
      </c>
      <c r="N3" s="23">
        <v>3408</v>
      </c>
      <c r="O3" s="23">
        <v>786</v>
      </c>
      <c r="Q3" s="2" t="s">
        <v>19</v>
      </c>
      <c r="R3" s="4">
        <v>100.14210970464136</v>
      </c>
      <c r="S3" s="2" t="s">
        <v>12</v>
      </c>
      <c r="T3" s="4">
        <v>84.718104460093898</v>
      </c>
      <c r="U3" s="2" t="s">
        <v>72</v>
      </c>
      <c r="V3" s="4">
        <v>82.62898554603855</v>
      </c>
      <c r="W3" s="14"/>
      <c r="X3" s="15"/>
      <c r="Y3" s="16"/>
    </row>
    <row r="4" spans="1:25" x14ac:dyDescent="0.55000000000000004">
      <c r="A4" s="2" t="s">
        <v>87</v>
      </c>
      <c r="B4" s="23">
        <v>7990</v>
      </c>
      <c r="C4" s="23">
        <v>2747</v>
      </c>
      <c r="F4" t="str">
        <f t="shared" si="0"/>
        <v>8~14</v>
      </c>
      <c r="G4" s="7">
        <f t="shared" si="1"/>
        <v>0.24824715162138475</v>
      </c>
      <c r="I4" s="2" t="s">
        <v>17</v>
      </c>
      <c r="J4" s="23">
        <v>9623</v>
      </c>
      <c r="K4" s="23">
        <v>13975</v>
      </c>
      <c r="M4" s="2" t="s">
        <v>11</v>
      </c>
      <c r="N4" s="23">
        <v>6780</v>
      </c>
      <c r="O4" s="23">
        <v>1232</v>
      </c>
      <c r="Q4" s="2" t="s">
        <v>16</v>
      </c>
      <c r="R4" s="4">
        <v>2.6004243542435423</v>
      </c>
      <c r="S4" s="2" t="s">
        <v>11</v>
      </c>
      <c r="T4" s="4">
        <v>110.80841740412978</v>
      </c>
      <c r="U4" s="2" t="s">
        <v>71</v>
      </c>
      <c r="V4" s="4">
        <v>85.088277945619339</v>
      </c>
      <c r="W4" s="17"/>
      <c r="X4" s="18"/>
      <c r="Y4" s="19"/>
    </row>
    <row r="5" spans="1:25" x14ac:dyDescent="0.55000000000000004">
      <c r="A5" s="2" t="s">
        <v>88</v>
      </c>
      <c r="B5" s="23">
        <v>11889</v>
      </c>
      <c r="C5" s="23">
        <v>4608</v>
      </c>
      <c r="F5" t="str">
        <f t="shared" si="0"/>
        <v>15~30</v>
      </c>
      <c r="G5" s="7">
        <f t="shared" si="1"/>
        <v>0.34380475594493115</v>
      </c>
      <c r="I5" s="2" t="s">
        <v>15</v>
      </c>
      <c r="J5" s="23">
        <v>7173</v>
      </c>
      <c r="K5" s="23">
        <v>16747</v>
      </c>
      <c r="M5" s="2" t="s">
        <v>18</v>
      </c>
      <c r="N5" s="23">
        <v>193</v>
      </c>
      <c r="O5" s="23">
        <v>37</v>
      </c>
      <c r="Q5" s="2" t="s">
        <v>12</v>
      </c>
      <c r="R5" s="4">
        <v>83.119979906229077</v>
      </c>
      <c r="S5" s="2" t="s">
        <v>18</v>
      </c>
      <c r="T5" s="4">
        <v>120.55430051813471</v>
      </c>
      <c r="U5" s="2" t="s">
        <v>75</v>
      </c>
      <c r="V5" s="4">
        <v>92.643115515639522</v>
      </c>
      <c r="W5" s="17"/>
      <c r="X5" s="18"/>
      <c r="Y5" s="19"/>
    </row>
    <row r="6" spans="1:25" x14ac:dyDescent="0.55000000000000004">
      <c r="A6" s="2" t="s">
        <v>89</v>
      </c>
      <c r="B6" s="23">
        <v>8908</v>
      </c>
      <c r="C6" s="23">
        <v>3692</v>
      </c>
      <c r="F6" t="str">
        <f t="shared" si="0"/>
        <v>31~60</v>
      </c>
      <c r="G6" s="7">
        <f t="shared" si="1"/>
        <v>0.38758516275548827</v>
      </c>
      <c r="I6" s="2" t="s">
        <v>11</v>
      </c>
      <c r="J6" s="23">
        <v>1056</v>
      </c>
      <c r="K6" s="23">
        <v>6093</v>
      </c>
      <c r="M6" s="2" t="s">
        <v>14</v>
      </c>
      <c r="N6" s="23">
        <v>68945</v>
      </c>
      <c r="O6" s="23">
        <v>31043</v>
      </c>
      <c r="Q6" s="2" t="s">
        <v>11</v>
      </c>
      <c r="R6" s="4">
        <v>119.47968160183817</v>
      </c>
      <c r="S6" s="2" t="s">
        <v>14</v>
      </c>
      <c r="T6" s="4">
        <v>105.74251055188918</v>
      </c>
      <c r="U6" s="2" t="s">
        <v>68</v>
      </c>
      <c r="V6" s="4">
        <v>111.25183823529412</v>
      </c>
      <c r="W6" s="17"/>
      <c r="X6" s="18"/>
      <c r="Y6" s="19"/>
    </row>
    <row r="7" spans="1:25" x14ac:dyDescent="0.55000000000000004">
      <c r="A7" s="2" t="s">
        <v>42</v>
      </c>
      <c r="B7" s="23">
        <v>35171</v>
      </c>
      <c r="C7" s="23">
        <v>19603</v>
      </c>
      <c r="F7" t="str">
        <f t="shared" si="0"/>
        <v>61~90</v>
      </c>
      <c r="G7" s="7">
        <f t="shared" si="1"/>
        <v>0.4144589133363269</v>
      </c>
      <c r="I7" s="2" t="s">
        <v>12</v>
      </c>
      <c r="J7" s="23">
        <v>641</v>
      </c>
      <c r="K7" s="23">
        <v>2986</v>
      </c>
      <c r="M7" s="2" t="s">
        <v>7</v>
      </c>
      <c r="N7" s="23">
        <v>79326</v>
      </c>
      <c r="O7" s="23">
        <v>33098</v>
      </c>
      <c r="Q7" s="2" t="s">
        <v>17</v>
      </c>
      <c r="R7" s="4">
        <v>84.921884794275499</v>
      </c>
      <c r="S7" s="2" t="s">
        <v>53</v>
      </c>
      <c r="T7" s="4">
        <v>29.625</v>
      </c>
      <c r="U7" s="2" t="s">
        <v>76</v>
      </c>
      <c r="V7" s="4">
        <v>121.63856049562682</v>
      </c>
      <c r="W7" s="17"/>
      <c r="X7" s="18"/>
      <c r="Y7" s="19"/>
    </row>
    <row r="8" spans="1:25" x14ac:dyDescent="0.55000000000000004">
      <c r="A8" s="2" t="s">
        <v>7</v>
      </c>
      <c r="B8" s="23">
        <v>79330</v>
      </c>
      <c r="C8" s="23">
        <v>33102</v>
      </c>
      <c r="F8" t="str">
        <f t="shared" si="0"/>
        <v>91-000</v>
      </c>
      <c r="G8" s="7">
        <f t="shared" si="1"/>
        <v>0.55736259986921044</v>
      </c>
      <c r="I8" s="2" t="s">
        <v>16</v>
      </c>
      <c r="J8" s="23">
        <v>64</v>
      </c>
      <c r="K8" s="23">
        <v>542</v>
      </c>
      <c r="Q8" s="2" t="s">
        <v>15</v>
      </c>
      <c r="R8" s="4">
        <v>93.017659879381384</v>
      </c>
      <c r="S8" s="2" t="s">
        <v>7</v>
      </c>
      <c r="T8" s="23">
        <v>105.30446539770578</v>
      </c>
      <c r="U8" s="2" t="s">
        <v>74</v>
      </c>
      <c r="V8" s="4">
        <v>119.07434127185203</v>
      </c>
      <c r="W8" s="17"/>
      <c r="X8" s="18"/>
      <c r="Y8" s="19"/>
    </row>
    <row r="9" spans="1:25" x14ac:dyDescent="0.55000000000000004">
      <c r="I9" s="2" t="s">
        <v>19</v>
      </c>
      <c r="J9" s="23">
        <v>52</v>
      </c>
      <c r="K9" s="23">
        <v>237</v>
      </c>
      <c r="M9" t="str">
        <f>M2</f>
        <v>Row Labels</v>
      </c>
      <c r="N9" t="str">
        <f t="shared" ref="N9:O9" si="2">N2</f>
        <v>Count of distribution_channel</v>
      </c>
      <c r="O9" t="str">
        <f t="shared" si="2"/>
        <v>Sum of is_canceled</v>
      </c>
      <c r="P9" t="s">
        <v>98</v>
      </c>
      <c r="Q9" s="2" t="s">
        <v>13</v>
      </c>
      <c r="R9" s="4">
        <v>118.91953339527201</v>
      </c>
      <c r="U9" s="2" t="s">
        <v>73</v>
      </c>
      <c r="V9" s="4">
        <v>110.7342915430267</v>
      </c>
      <c r="W9" s="17"/>
      <c r="X9" s="18"/>
      <c r="Y9" s="19"/>
    </row>
    <row r="10" spans="1:25" x14ac:dyDescent="0.55000000000000004">
      <c r="I10" s="2" t="s">
        <v>7</v>
      </c>
      <c r="J10" s="23">
        <v>33100</v>
      </c>
      <c r="K10" s="23">
        <v>79328</v>
      </c>
      <c r="M10" t="str">
        <f t="shared" ref="M10:O10" si="3">M3</f>
        <v>Corporate</v>
      </c>
      <c r="N10">
        <f t="shared" si="3"/>
        <v>3408</v>
      </c>
      <c r="O10">
        <f t="shared" si="3"/>
        <v>786</v>
      </c>
      <c r="P10" s="7">
        <f>O10/N10</f>
        <v>0.23063380281690141</v>
      </c>
      <c r="Q10" s="2" t="s">
        <v>53</v>
      </c>
      <c r="R10" s="4">
        <v>15</v>
      </c>
      <c r="U10" s="2" t="s">
        <v>69</v>
      </c>
      <c r="V10" s="4">
        <v>114.68045530446399</v>
      </c>
      <c r="W10" s="17"/>
      <c r="X10" s="18"/>
      <c r="Y10" s="19"/>
    </row>
    <row r="11" spans="1:25" x14ac:dyDescent="0.55000000000000004">
      <c r="A11" t="s">
        <v>90</v>
      </c>
      <c r="B11" t="s">
        <v>96</v>
      </c>
      <c r="C11" t="s">
        <v>97</v>
      </c>
      <c r="D11" t="s">
        <v>98</v>
      </c>
      <c r="M11" t="str">
        <f t="shared" ref="M11:O11" si="4">M4</f>
        <v>Direct</v>
      </c>
      <c r="N11">
        <f t="shared" si="4"/>
        <v>6780</v>
      </c>
      <c r="O11">
        <f t="shared" si="4"/>
        <v>1232</v>
      </c>
      <c r="P11" s="7">
        <f t="shared" ref="P11:P13" si="5">O11/N11</f>
        <v>0.18171091445427728</v>
      </c>
      <c r="Q11" s="2" t="s">
        <v>7</v>
      </c>
      <c r="R11" s="23">
        <v>105.30446539770578</v>
      </c>
      <c r="U11" s="2" t="s">
        <v>79</v>
      </c>
      <c r="V11" s="4">
        <v>110.0046608108108</v>
      </c>
      <c r="W11" s="17"/>
      <c r="X11" s="18"/>
      <c r="Y11" s="19"/>
    </row>
    <row r="12" spans="1:25" x14ac:dyDescent="0.55000000000000004">
      <c r="A12" t="s">
        <v>92</v>
      </c>
      <c r="B12">
        <f>B2</f>
        <v>10808</v>
      </c>
      <c r="C12">
        <f>C2</f>
        <v>1319</v>
      </c>
      <c r="D12" s="7">
        <f>C12/B12</f>
        <v>0.12203923019985197</v>
      </c>
      <c r="I12" t="str">
        <f>I2</f>
        <v>Row Labels</v>
      </c>
      <c r="J12" t="s">
        <v>101</v>
      </c>
      <c r="K12" t="s">
        <v>96</v>
      </c>
      <c r="L12" t="s">
        <v>99</v>
      </c>
      <c r="M12" t="str">
        <f t="shared" ref="M12:O12" si="6">M5</f>
        <v>GDS</v>
      </c>
      <c r="N12">
        <f t="shared" si="6"/>
        <v>193</v>
      </c>
      <c r="O12">
        <f t="shared" si="6"/>
        <v>37</v>
      </c>
      <c r="P12" s="7">
        <f t="shared" si="5"/>
        <v>0.19170984455958548</v>
      </c>
      <c r="U12" s="2" t="s">
        <v>78</v>
      </c>
      <c r="V12" s="4">
        <v>99.974498356344512</v>
      </c>
      <c r="W12" s="17"/>
      <c r="X12" s="18"/>
      <c r="Y12" s="19"/>
    </row>
    <row r="13" spans="1:25" x14ac:dyDescent="0.55000000000000004">
      <c r="A13" s="24" t="s">
        <v>91</v>
      </c>
      <c r="B13">
        <f>B3</f>
        <v>4564</v>
      </c>
      <c r="C13">
        <f>C3</f>
        <v>1133</v>
      </c>
      <c r="D13" s="7">
        <f t="shared" ref="D13:D18" si="7">C13/B13</f>
        <v>0.24824715162138475</v>
      </c>
      <c r="I13" t="str">
        <f t="shared" ref="I13:K13" si="8">I3</f>
        <v>Online TA</v>
      </c>
      <c r="J13">
        <f t="shared" si="8"/>
        <v>14491</v>
      </c>
      <c r="K13">
        <f t="shared" si="8"/>
        <v>38748</v>
      </c>
      <c r="L13" s="7">
        <f>J13/K13</f>
        <v>0.37398059254671207</v>
      </c>
      <c r="M13" t="str">
        <f t="shared" ref="M13:O13" si="9">M6</f>
        <v>TA/TO</v>
      </c>
      <c r="N13">
        <f t="shared" si="9"/>
        <v>68945</v>
      </c>
      <c r="O13">
        <f t="shared" si="9"/>
        <v>31043</v>
      </c>
      <c r="P13" s="7">
        <f t="shared" si="5"/>
        <v>0.4502574515918486</v>
      </c>
      <c r="U13" s="2" t="s">
        <v>77</v>
      </c>
      <c r="V13" s="4">
        <v>88.069600642644019</v>
      </c>
      <c r="W13" s="17"/>
      <c r="X13" s="18"/>
      <c r="Y13" s="19"/>
    </row>
    <row r="14" spans="1:25" x14ac:dyDescent="0.55000000000000004">
      <c r="A14" t="s">
        <v>93</v>
      </c>
      <c r="B14">
        <f>B4</f>
        <v>7990</v>
      </c>
      <c r="C14">
        <f>C4</f>
        <v>2747</v>
      </c>
      <c r="D14" s="7">
        <f>C14/B14</f>
        <v>0.34380475594493115</v>
      </c>
      <c r="I14" t="str">
        <f t="shared" ref="I14:K14" si="10">I4</f>
        <v>Groups</v>
      </c>
      <c r="J14">
        <f t="shared" si="10"/>
        <v>9623</v>
      </c>
      <c r="K14">
        <f t="shared" si="10"/>
        <v>13975</v>
      </c>
      <c r="L14" s="7">
        <f t="shared" ref="L14:L19" si="11">J14/K14</f>
        <v>0.68858676207513414</v>
      </c>
      <c r="U14" s="2" t="s">
        <v>70</v>
      </c>
      <c r="V14" s="4">
        <v>88.82630687318489</v>
      </c>
      <c r="W14" s="17"/>
      <c r="X14" s="18"/>
      <c r="Y14" s="19"/>
    </row>
    <row r="15" spans="1:25" x14ac:dyDescent="0.55000000000000004">
      <c r="A15" t="s">
        <v>94</v>
      </c>
      <c r="B15">
        <f>B5</f>
        <v>11889</v>
      </c>
      <c r="C15">
        <f>C5</f>
        <v>4608</v>
      </c>
      <c r="D15" s="7">
        <f t="shared" si="7"/>
        <v>0.38758516275548827</v>
      </c>
      <c r="I15" t="str">
        <f t="shared" ref="I15:K15" si="12">I5</f>
        <v>Offline TA/TO</v>
      </c>
      <c r="J15">
        <f t="shared" si="12"/>
        <v>7173</v>
      </c>
      <c r="K15">
        <f t="shared" si="12"/>
        <v>16747</v>
      </c>
      <c r="L15" s="7">
        <f t="shared" si="11"/>
        <v>0.42831551919746819</v>
      </c>
      <c r="U15" s="2" t="s">
        <v>7</v>
      </c>
      <c r="V15" s="4">
        <v>105.30446539770578</v>
      </c>
      <c r="W15" s="17"/>
      <c r="X15" s="18"/>
      <c r="Y15" s="19"/>
    </row>
    <row r="16" spans="1:25" x14ac:dyDescent="0.55000000000000004">
      <c r="A16" t="s">
        <v>95</v>
      </c>
      <c r="B16">
        <f>B6</f>
        <v>8908</v>
      </c>
      <c r="C16">
        <f>C6</f>
        <v>3692</v>
      </c>
      <c r="D16" s="7">
        <f t="shared" si="7"/>
        <v>0.4144589133363269</v>
      </c>
      <c r="I16" t="str">
        <f t="shared" ref="I16:K16" si="13">I6</f>
        <v>Direct</v>
      </c>
      <c r="J16">
        <f t="shared" si="13"/>
        <v>1056</v>
      </c>
      <c r="K16">
        <f t="shared" si="13"/>
        <v>6093</v>
      </c>
      <c r="L16" s="7">
        <f t="shared" si="11"/>
        <v>0.17331363860167406</v>
      </c>
      <c r="M16" t="str">
        <f>M9</f>
        <v>Row Labels</v>
      </c>
      <c r="N16" t="str">
        <f>P9</f>
        <v>Ratio</v>
      </c>
      <c r="W16" s="17"/>
      <c r="X16" s="18"/>
      <c r="Y16" s="19"/>
    </row>
    <row r="17" spans="1:25" x14ac:dyDescent="0.55000000000000004">
      <c r="A17" t="str">
        <f>A7</f>
        <v>91-000</v>
      </c>
      <c r="B17">
        <f>B7</f>
        <v>35171</v>
      </c>
      <c r="C17">
        <f>C7</f>
        <v>19603</v>
      </c>
      <c r="D17" s="7">
        <f t="shared" si="7"/>
        <v>0.55736259986921044</v>
      </c>
      <c r="I17" t="str">
        <f t="shared" ref="I17:K17" si="14">I7</f>
        <v>Corporate</v>
      </c>
      <c r="J17">
        <f t="shared" si="14"/>
        <v>641</v>
      </c>
      <c r="K17">
        <f t="shared" si="14"/>
        <v>2986</v>
      </c>
      <c r="L17" s="7">
        <f t="shared" si="11"/>
        <v>0.21466845277963831</v>
      </c>
      <c r="M17" t="str">
        <f t="shared" ref="M17:M20" si="15">M10</f>
        <v>Corporate</v>
      </c>
      <c r="N17" s="7">
        <f t="shared" ref="N17:N20" si="16">P10</f>
        <v>0.23063380281690141</v>
      </c>
      <c r="W17" s="17"/>
      <c r="X17" s="18"/>
      <c r="Y17" s="19"/>
    </row>
    <row r="18" spans="1:25" x14ac:dyDescent="0.55000000000000004">
      <c r="A18" t="str">
        <f>A8</f>
        <v>Grand Total</v>
      </c>
      <c r="B18">
        <f>B8</f>
        <v>79330</v>
      </c>
      <c r="C18">
        <f>C8</f>
        <v>33102</v>
      </c>
      <c r="D18" s="7">
        <f t="shared" si="7"/>
        <v>0.41726963317786464</v>
      </c>
      <c r="I18" t="str">
        <f t="shared" ref="I18:K18" si="17">I8</f>
        <v>Complementary</v>
      </c>
      <c r="J18">
        <f t="shared" si="17"/>
        <v>64</v>
      </c>
      <c r="K18">
        <f t="shared" si="17"/>
        <v>542</v>
      </c>
      <c r="L18" s="7">
        <f t="shared" si="11"/>
        <v>0.11808118081180811</v>
      </c>
      <c r="M18" t="str">
        <f t="shared" si="15"/>
        <v>Direct</v>
      </c>
      <c r="N18" s="7">
        <f t="shared" si="16"/>
        <v>0.18171091445427728</v>
      </c>
      <c r="W18" s="17"/>
      <c r="X18" s="18"/>
      <c r="Y18" s="19"/>
    </row>
    <row r="19" spans="1:25" x14ac:dyDescent="0.55000000000000004">
      <c r="I19" t="str">
        <f t="shared" ref="I19:K19" si="18">I9</f>
        <v>Aviation</v>
      </c>
      <c r="J19">
        <f t="shared" si="18"/>
        <v>52</v>
      </c>
      <c r="K19">
        <f t="shared" si="18"/>
        <v>237</v>
      </c>
      <c r="L19" s="7">
        <f t="shared" si="11"/>
        <v>0.21940928270042195</v>
      </c>
      <c r="M19" t="str">
        <f t="shared" si="15"/>
        <v>GDS</v>
      </c>
      <c r="N19" s="7">
        <f t="shared" si="16"/>
        <v>0.19170984455958548</v>
      </c>
      <c r="W19" s="17"/>
      <c r="X19" s="18"/>
      <c r="Y19" s="19"/>
    </row>
    <row r="20" spans="1:25" x14ac:dyDescent="0.55000000000000004">
      <c r="M20" t="str">
        <f t="shared" si="15"/>
        <v>TA/TO</v>
      </c>
      <c r="N20" s="7">
        <f t="shared" si="16"/>
        <v>0.4502574515918486</v>
      </c>
      <c r="W20" s="20"/>
      <c r="X20" s="21"/>
      <c r="Y20" s="22"/>
    </row>
    <row r="22" spans="1:25" x14ac:dyDescent="0.55000000000000004">
      <c r="I22" t="str">
        <f>I12</f>
        <v>Row Labels</v>
      </c>
      <c r="J22" t="str">
        <f>J12</f>
        <v xml:space="preserve">Canceled </v>
      </c>
      <c r="K22" t="str">
        <f>L12</f>
        <v>Cancellation Ratio by segment</v>
      </c>
    </row>
    <row r="23" spans="1:25" x14ac:dyDescent="0.55000000000000004">
      <c r="I23" t="str">
        <f t="shared" ref="I23:J23" si="19">I13</f>
        <v>Online TA</v>
      </c>
      <c r="J23">
        <f t="shared" si="19"/>
        <v>14491</v>
      </c>
      <c r="K23" s="7">
        <f t="shared" ref="K23:K29" si="20">L13</f>
        <v>0.37398059254671207</v>
      </c>
    </row>
    <row r="24" spans="1:25" x14ac:dyDescent="0.55000000000000004">
      <c r="I24" t="str">
        <f t="shared" ref="I24:J24" si="21">I14</f>
        <v>Groups</v>
      </c>
      <c r="J24">
        <f t="shared" si="21"/>
        <v>9623</v>
      </c>
      <c r="K24" s="7">
        <f t="shared" si="20"/>
        <v>0.68858676207513414</v>
      </c>
    </row>
    <row r="25" spans="1:25" x14ac:dyDescent="0.55000000000000004">
      <c r="I25" t="str">
        <f t="shared" ref="I25:J25" si="22">I15</f>
        <v>Offline TA/TO</v>
      </c>
      <c r="J25">
        <f t="shared" si="22"/>
        <v>7173</v>
      </c>
      <c r="K25" s="7">
        <f t="shared" si="20"/>
        <v>0.42831551919746819</v>
      </c>
    </row>
    <row r="26" spans="1:25" x14ac:dyDescent="0.55000000000000004">
      <c r="I26" t="str">
        <f t="shared" ref="I26:J26" si="23">I16</f>
        <v>Direct</v>
      </c>
      <c r="J26">
        <f t="shared" si="23"/>
        <v>1056</v>
      </c>
      <c r="K26" s="7">
        <f t="shared" si="20"/>
        <v>0.17331363860167406</v>
      </c>
    </row>
    <row r="27" spans="1:25" x14ac:dyDescent="0.55000000000000004">
      <c r="I27" t="str">
        <f t="shared" ref="I27:J27" si="24">I17</f>
        <v>Corporate</v>
      </c>
      <c r="J27">
        <f t="shared" si="24"/>
        <v>641</v>
      </c>
      <c r="K27" s="7">
        <f t="shared" si="20"/>
        <v>0.21466845277963831</v>
      </c>
    </row>
    <row r="28" spans="1:25" x14ac:dyDescent="0.55000000000000004">
      <c r="I28" t="str">
        <f t="shared" ref="I28:J29" si="25">I18</f>
        <v>Complementary</v>
      </c>
      <c r="J28">
        <f t="shared" si="25"/>
        <v>64</v>
      </c>
      <c r="K28" s="7">
        <f t="shared" si="20"/>
        <v>0.11808118081180811</v>
      </c>
    </row>
    <row r="29" spans="1:25" x14ac:dyDescent="0.55000000000000004">
      <c r="I29" t="str">
        <f t="shared" si="25"/>
        <v>Aviation</v>
      </c>
      <c r="J29">
        <f t="shared" si="25"/>
        <v>52</v>
      </c>
      <c r="K29" s="7">
        <f t="shared" si="20"/>
        <v>0.21940928270042195</v>
      </c>
    </row>
    <row r="32" spans="1:25" x14ac:dyDescent="0.55000000000000004">
      <c r="I32" t="s">
        <v>100</v>
      </c>
      <c r="J32" t="str">
        <f>K22</f>
        <v>Cancellation Ratio by segment</v>
      </c>
    </row>
    <row r="33" spans="9:10" x14ac:dyDescent="0.55000000000000004">
      <c r="I33" t="str">
        <f t="shared" ref="I33" si="26">I23</f>
        <v>Online TA</v>
      </c>
      <c r="J33" s="7">
        <f t="shared" ref="J33:J39" si="27">K23</f>
        <v>0.37398059254671207</v>
      </c>
    </row>
    <row r="34" spans="9:10" x14ac:dyDescent="0.55000000000000004">
      <c r="I34" t="str">
        <f t="shared" ref="I34" si="28">I24</f>
        <v>Groups</v>
      </c>
      <c r="J34" s="7">
        <f t="shared" si="27"/>
        <v>0.68858676207513414</v>
      </c>
    </row>
    <row r="35" spans="9:10" x14ac:dyDescent="0.55000000000000004">
      <c r="I35" t="str">
        <f t="shared" ref="I35" si="29">I25</f>
        <v>Offline TA/TO</v>
      </c>
      <c r="J35" s="7">
        <f t="shared" si="27"/>
        <v>0.42831551919746819</v>
      </c>
    </row>
    <row r="36" spans="9:10" x14ac:dyDescent="0.55000000000000004">
      <c r="I36" t="str">
        <f t="shared" ref="I36" si="30">I26</f>
        <v>Direct</v>
      </c>
      <c r="J36" s="7">
        <f t="shared" si="27"/>
        <v>0.17331363860167406</v>
      </c>
    </row>
    <row r="37" spans="9:10" x14ac:dyDescent="0.55000000000000004">
      <c r="I37" t="str">
        <f t="shared" ref="I37" si="31">I27</f>
        <v>Corporate</v>
      </c>
      <c r="J37" s="7">
        <f t="shared" si="27"/>
        <v>0.21466845277963831</v>
      </c>
    </row>
    <row r="38" spans="9:10" x14ac:dyDescent="0.55000000000000004">
      <c r="I38" t="str">
        <f t="shared" ref="I38" si="32">I28</f>
        <v>Complementary</v>
      </c>
      <c r="J38" s="7">
        <f t="shared" si="27"/>
        <v>0.11808118081180811</v>
      </c>
    </row>
    <row r="39" spans="9:10" x14ac:dyDescent="0.55000000000000004">
      <c r="I39" t="str">
        <f t="shared" ref="I39" si="33">I29</f>
        <v>Aviation</v>
      </c>
      <c r="J39" s="7">
        <f t="shared" si="27"/>
        <v>0.21940928270042195</v>
      </c>
    </row>
  </sheetData>
  <autoFilter ref="A11:D11" xr:uid="{A77DE196-B9E8-47CE-BF60-E2C37C3AB908}"/>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B72A5-A645-4224-A0EA-2344FFC490DA}">
  <dimension ref="B2:AE22"/>
  <sheetViews>
    <sheetView topLeftCell="T1" zoomScale="138" zoomScaleNormal="130" workbookViewId="0">
      <selection activeCell="AF2" sqref="AF2"/>
    </sheetView>
  </sheetViews>
  <sheetFormatPr defaultRowHeight="17.600000000000001" x14ac:dyDescent="0.55000000000000004"/>
  <cols>
    <col min="2" max="2" width="13.2109375" bestFit="1" customWidth="1"/>
    <col min="3" max="3" width="26.140625" bestFit="1" customWidth="1"/>
    <col min="4" max="4" width="13.2109375" bestFit="1" customWidth="1"/>
    <col min="5" max="5" width="36" bestFit="1" customWidth="1"/>
    <col min="7" max="7" width="13.2109375" bestFit="1" customWidth="1"/>
    <col min="8" max="8" width="8.85546875" bestFit="1" customWidth="1"/>
    <col min="9" max="9" width="17.2109375" bestFit="1" customWidth="1"/>
    <col min="12" max="12" width="14.92578125" bestFit="1" customWidth="1"/>
    <col min="13" max="13" width="18.5" bestFit="1" customWidth="1"/>
    <col min="14" max="14" width="6.140625" bestFit="1" customWidth="1"/>
    <col min="15" max="16" width="3.28515625" bestFit="1" customWidth="1"/>
    <col min="17" max="17" width="13.2109375" bestFit="1" customWidth="1"/>
    <col min="18" max="18" width="18.5" bestFit="1" customWidth="1"/>
    <col min="20" max="20" width="13.2109375" bestFit="1" customWidth="1"/>
    <col min="21" max="21" width="14.42578125" bestFit="1" customWidth="1"/>
    <col min="23" max="23" width="13.2109375" bestFit="1" customWidth="1"/>
    <col min="24" max="24" width="18.5" bestFit="1" customWidth="1"/>
    <col min="25" max="25" width="14.42578125" bestFit="1" customWidth="1"/>
    <col min="28" max="28" width="11.2109375" customWidth="1"/>
  </cols>
  <sheetData>
    <row r="2" spans="2:31" x14ac:dyDescent="0.55000000000000004">
      <c r="B2" s="1" t="s">
        <v>6</v>
      </c>
      <c r="C2" t="s">
        <v>43</v>
      </c>
      <c r="D2" s="1" t="s">
        <v>6</v>
      </c>
      <c r="E2" t="s">
        <v>49</v>
      </c>
      <c r="G2" s="2" t="s">
        <v>84</v>
      </c>
      <c r="H2" t="s">
        <v>50</v>
      </c>
      <c r="I2" s="2" t="s">
        <v>51</v>
      </c>
      <c r="J2" t="s">
        <v>52</v>
      </c>
      <c r="L2" s="1" t="s">
        <v>6</v>
      </c>
      <c r="M2" t="s">
        <v>4</v>
      </c>
      <c r="Q2" s="1" t="s">
        <v>6</v>
      </c>
      <c r="R2" t="s">
        <v>4</v>
      </c>
      <c r="T2" s="1" t="s">
        <v>6</v>
      </c>
      <c r="U2" t="s">
        <v>64</v>
      </c>
      <c r="W2" s="1" t="s">
        <v>6</v>
      </c>
      <c r="X2" t="s">
        <v>4</v>
      </c>
      <c r="Y2" t="s">
        <v>64</v>
      </c>
      <c r="AA2" t="s">
        <v>81</v>
      </c>
      <c r="AB2" t="str">
        <f t="shared" ref="AB2:AC2" si="0">X2</f>
        <v>Sum of is_canceled</v>
      </c>
      <c r="AC2" t="str">
        <f t="shared" si="0"/>
        <v>Count of hotel</v>
      </c>
      <c r="AD2" t="s">
        <v>80</v>
      </c>
      <c r="AE2" t="s">
        <v>82</v>
      </c>
    </row>
    <row r="3" spans="2:31" x14ac:dyDescent="0.55000000000000004">
      <c r="B3" s="2" t="s">
        <v>85</v>
      </c>
      <c r="C3" s="23">
        <v>10808</v>
      </c>
      <c r="D3" s="2" t="s">
        <v>45</v>
      </c>
      <c r="E3" s="23">
        <v>2747</v>
      </c>
      <c r="G3" t="str">
        <f>B3</f>
        <v>1. 0~7</v>
      </c>
      <c r="H3">
        <f>C3</f>
        <v>10808</v>
      </c>
      <c r="I3">
        <f>E3</f>
        <v>2747</v>
      </c>
      <c r="J3" s="12" t="e">
        <f>I3/$E$9</f>
        <v>#DIV/0!</v>
      </c>
      <c r="L3" s="2" t="s">
        <v>13</v>
      </c>
      <c r="M3" s="23">
        <v>14491</v>
      </c>
      <c r="N3" s="12">
        <f>M3/$M$11</f>
        <v>0.43776811068817595</v>
      </c>
      <c r="Q3" s="2" t="s">
        <v>55</v>
      </c>
      <c r="R3" s="23">
        <v>1482</v>
      </c>
      <c r="T3" s="2" t="s">
        <v>72</v>
      </c>
      <c r="U3" s="23">
        <v>3736</v>
      </c>
      <c r="W3" s="2" t="s">
        <v>72</v>
      </c>
      <c r="X3" s="23">
        <v>1482</v>
      </c>
      <c r="Y3" s="23">
        <v>3736</v>
      </c>
      <c r="AA3" t="str">
        <f t="shared" ref="AA3:AA14" si="1">W3</f>
        <v>January</v>
      </c>
      <c r="AB3">
        <f t="shared" ref="AB3:AB14" si="2">X3</f>
        <v>1482</v>
      </c>
      <c r="AC3">
        <f t="shared" ref="AC3:AC14" si="3">Y3</f>
        <v>3736</v>
      </c>
      <c r="AD3">
        <f>AC3-AB3</f>
        <v>2254</v>
      </c>
      <c r="AE3" s="7">
        <f>AB3/AC3</f>
        <v>0.39668094218415417</v>
      </c>
    </row>
    <row r="4" spans="2:31" x14ac:dyDescent="0.55000000000000004">
      <c r="B4" s="2" t="s">
        <v>86</v>
      </c>
      <c r="C4" s="23">
        <v>4564</v>
      </c>
      <c r="D4" s="2" t="s">
        <v>46</v>
      </c>
      <c r="E4" s="23">
        <v>4608</v>
      </c>
      <c r="G4" t="str">
        <f>B4</f>
        <v>2. 8~14</v>
      </c>
      <c r="H4">
        <f>C4</f>
        <v>4564</v>
      </c>
      <c r="I4">
        <f>E4</f>
        <v>4608</v>
      </c>
      <c r="J4" s="12" t="e">
        <f>I4/$E$9</f>
        <v>#DIV/0!</v>
      </c>
      <c r="L4" s="2" t="s">
        <v>17</v>
      </c>
      <c r="M4" s="23">
        <v>9623</v>
      </c>
      <c r="N4" s="12">
        <f t="shared" ref="N4:N10" si="4">M4/$M$11</f>
        <v>0.29070751012023444</v>
      </c>
      <c r="Q4" s="2" t="s">
        <v>62</v>
      </c>
      <c r="R4" s="23">
        <v>3268</v>
      </c>
      <c r="T4" s="2" t="s">
        <v>71</v>
      </c>
      <c r="U4" s="23">
        <v>4965</v>
      </c>
      <c r="W4" s="2" t="s">
        <v>71</v>
      </c>
      <c r="X4" s="23">
        <v>1901</v>
      </c>
      <c r="Y4" s="23">
        <v>4965</v>
      </c>
      <c r="AA4" t="str">
        <f t="shared" si="1"/>
        <v>February</v>
      </c>
      <c r="AB4">
        <f t="shared" si="2"/>
        <v>1901</v>
      </c>
      <c r="AC4">
        <f t="shared" si="3"/>
        <v>4965</v>
      </c>
      <c r="AD4">
        <f t="shared" ref="AD4:AD14" si="5">AC4-AB4</f>
        <v>3064</v>
      </c>
      <c r="AE4" s="7">
        <f t="shared" ref="AE4:AE14" si="6">AB4/AC4</f>
        <v>0.38288016112789525</v>
      </c>
    </row>
    <row r="5" spans="2:31" x14ac:dyDescent="0.55000000000000004">
      <c r="B5" s="2" t="s">
        <v>87</v>
      </c>
      <c r="C5" s="23">
        <v>7990</v>
      </c>
      <c r="D5" s="2" t="s">
        <v>44</v>
      </c>
      <c r="E5" s="23">
        <v>3692</v>
      </c>
      <c r="G5" t="str">
        <f>B5</f>
        <v>3. 15~30</v>
      </c>
      <c r="H5">
        <f>C5</f>
        <v>7990</v>
      </c>
      <c r="I5">
        <f>E5</f>
        <v>3692</v>
      </c>
      <c r="J5" s="12" t="e">
        <f>I5/$E$9</f>
        <v>#DIV/0!</v>
      </c>
      <c r="L5" s="2" t="s">
        <v>15</v>
      </c>
      <c r="M5" s="23">
        <v>7173</v>
      </c>
      <c r="N5" s="12">
        <f t="shared" si="4"/>
        <v>0.21669385535617183</v>
      </c>
      <c r="Q5" s="2" t="s">
        <v>61</v>
      </c>
      <c r="R5" s="23">
        <v>1661</v>
      </c>
      <c r="T5" s="2" t="s">
        <v>75</v>
      </c>
      <c r="U5" s="23">
        <v>6458</v>
      </c>
      <c r="W5" s="2" t="s">
        <v>75</v>
      </c>
      <c r="X5" s="23">
        <v>2386</v>
      </c>
      <c r="Y5" s="23">
        <v>6458</v>
      </c>
      <c r="AA5" t="str">
        <f t="shared" si="1"/>
        <v>March</v>
      </c>
      <c r="AB5">
        <f t="shared" si="2"/>
        <v>2386</v>
      </c>
      <c r="AC5">
        <f t="shared" si="3"/>
        <v>6458</v>
      </c>
      <c r="AD5">
        <f t="shared" si="5"/>
        <v>4072</v>
      </c>
      <c r="AE5" s="7">
        <f t="shared" si="6"/>
        <v>0.36946423041189225</v>
      </c>
    </row>
    <row r="6" spans="2:31" x14ac:dyDescent="0.55000000000000004">
      <c r="B6" s="2" t="s">
        <v>88</v>
      </c>
      <c r="C6" s="23">
        <v>11889</v>
      </c>
      <c r="D6" s="2" t="s">
        <v>48</v>
      </c>
      <c r="E6" s="23">
        <v>1133</v>
      </c>
      <c r="G6" t="str">
        <f>B6</f>
        <v>4. 31~60</v>
      </c>
      <c r="H6">
        <f>C6</f>
        <v>11889</v>
      </c>
      <c r="I6">
        <f>E6</f>
        <v>1133</v>
      </c>
      <c r="J6" s="12" t="e">
        <f>I6/$E$9</f>
        <v>#DIV/0!</v>
      </c>
      <c r="L6" s="2" t="s">
        <v>11</v>
      </c>
      <c r="M6" s="23">
        <v>1056</v>
      </c>
      <c r="N6" s="12">
        <f t="shared" si="4"/>
        <v>3.1901395686061262E-2</v>
      </c>
      <c r="Q6" s="2" t="s">
        <v>65</v>
      </c>
      <c r="R6" s="23">
        <v>1740</v>
      </c>
      <c r="T6" s="2" t="s">
        <v>68</v>
      </c>
      <c r="U6" s="23">
        <v>7480</v>
      </c>
      <c r="W6" s="2" t="s">
        <v>68</v>
      </c>
      <c r="X6" s="23">
        <v>3465</v>
      </c>
      <c r="Y6" s="23">
        <v>7480</v>
      </c>
      <c r="AA6" t="str">
        <f t="shared" si="1"/>
        <v>April</v>
      </c>
      <c r="AB6">
        <f t="shared" si="2"/>
        <v>3465</v>
      </c>
      <c r="AC6">
        <f t="shared" si="3"/>
        <v>7480</v>
      </c>
      <c r="AD6">
        <f t="shared" si="5"/>
        <v>4015</v>
      </c>
      <c r="AE6" s="7">
        <f t="shared" si="6"/>
        <v>0.46323529411764708</v>
      </c>
    </row>
    <row r="7" spans="2:31" x14ac:dyDescent="0.55000000000000004">
      <c r="B7" s="2" t="s">
        <v>89</v>
      </c>
      <c r="C7" s="23">
        <v>8908</v>
      </c>
      <c r="D7" s="2" t="s">
        <v>47</v>
      </c>
      <c r="E7" s="23">
        <v>19603</v>
      </c>
      <c r="G7" t="str">
        <f>B7</f>
        <v>5. 61~90</v>
      </c>
      <c r="H7">
        <f>C7</f>
        <v>8908</v>
      </c>
      <c r="I7">
        <f>E7</f>
        <v>19603</v>
      </c>
      <c r="J7" s="12" t="e">
        <f>I7/$E$9</f>
        <v>#DIV/0!</v>
      </c>
      <c r="L7" s="2" t="s">
        <v>12</v>
      </c>
      <c r="M7" s="23">
        <v>641</v>
      </c>
      <c r="N7" s="12">
        <f t="shared" si="4"/>
        <v>1.9364388858679235E-2</v>
      </c>
      <c r="Q7" s="2" t="s">
        <v>56</v>
      </c>
      <c r="R7" s="23">
        <v>1901</v>
      </c>
      <c r="T7" s="2" t="s">
        <v>76</v>
      </c>
      <c r="U7" s="23">
        <v>8232</v>
      </c>
      <c r="W7" s="2" t="s">
        <v>76</v>
      </c>
      <c r="X7" s="23">
        <v>3653</v>
      </c>
      <c r="Y7" s="23">
        <v>8232</v>
      </c>
      <c r="AA7" t="str">
        <f t="shared" si="1"/>
        <v>May</v>
      </c>
      <c r="AB7">
        <f t="shared" si="2"/>
        <v>3653</v>
      </c>
      <c r="AC7">
        <f t="shared" si="3"/>
        <v>8232</v>
      </c>
      <c r="AD7">
        <f t="shared" si="5"/>
        <v>4579</v>
      </c>
      <c r="AE7" s="7">
        <f t="shared" si="6"/>
        <v>0.44375607385811466</v>
      </c>
    </row>
    <row r="8" spans="2:31" x14ac:dyDescent="0.55000000000000004">
      <c r="B8" s="2" t="s">
        <v>42</v>
      </c>
      <c r="C8" s="23">
        <v>35171</v>
      </c>
      <c r="D8" s="2" t="s">
        <v>7</v>
      </c>
      <c r="E8" s="23">
        <v>31783</v>
      </c>
      <c r="G8" t="str">
        <f>B8</f>
        <v>91-000</v>
      </c>
      <c r="H8">
        <f>C8</f>
        <v>35171</v>
      </c>
      <c r="I8">
        <f>E8</f>
        <v>31783</v>
      </c>
      <c r="J8" s="12" t="e">
        <f>I8/$E$9</f>
        <v>#DIV/0!</v>
      </c>
      <c r="L8" s="2" t="s">
        <v>16</v>
      </c>
      <c r="M8" s="23">
        <v>64</v>
      </c>
      <c r="N8" s="12">
        <f t="shared" si="4"/>
        <v>1.9334179203673494E-3</v>
      </c>
      <c r="Q8" s="2" t="s">
        <v>63</v>
      </c>
      <c r="R8" s="23">
        <v>2386</v>
      </c>
      <c r="T8" s="2" t="s">
        <v>74</v>
      </c>
      <c r="U8" s="23">
        <v>7894</v>
      </c>
      <c r="W8" s="2" t="s">
        <v>74</v>
      </c>
      <c r="X8" s="23">
        <v>3528</v>
      </c>
      <c r="Y8" s="23">
        <v>7894</v>
      </c>
      <c r="AA8" t="str">
        <f t="shared" si="1"/>
        <v>June</v>
      </c>
      <c r="AB8">
        <f t="shared" si="2"/>
        <v>3528</v>
      </c>
      <c r="AC8">
        <f t="shared" si="3"/>
        <v>7894</v>
      </c>
      <c r="AD8">
        <f t="shared" si="5"/>
        <v>4366</v>
      </c>
      <c r="AE8" s="7">
        <f t="shared" si="6"/>
        <v>0.4469217126931847</v>
      </c>
    </row>
    <row r="9" spans="2:31" x14ac:dyDescent="0.55000000000000004">
      <c r="B9" s="2" t="s">
        <v>7</v>
      </c>
      <c r="C9" s="23">
        <v>79330</v>
      </c>
      <c r="L9" s="2" t="s">
        <v>19</v>
      </c>
      <c r="M9" s="23">
        <v>52</v>
      </c>
      <c r="N9" s="12">
        <f t="shared" si="4"/>
        <v>1.5709020602984714E-3</v>
      </c>
      <c r="Q9" s="2" t="s">
        <v>58</v>
      </c>
      <c r="R9" s="23">
        <v>3465</v>
      </c>
      <c r="T9" s="2" t="s">
        <v>73</v>
      </c>
      <c r="U9" s="23">
        <v>8088</v>
      </c>
      <c r="W9" s="2" t="s">
        <v>73</v>
      </c>
      <c r="X9" s="23">
        <v>3306</v>
      </c>
      <c r="Y9" s="23">
        <v>8088</v>
      </c>
      <c r="AA9" t="str">
        <f t="shared" si="1"/>
        <v>July</v>
      </c>
      <c r="AB9">
        <f t="shared" si="2"/>
        <v>3306</v>
      </c>
      <c r="AC9">
        <f t="shared" si="3"/>
        <v>8088</v>
      </c>
      <c r="AD9">
        <f t="shared" si="5"/>
        <v>4782</v>
      </c>
      <c r="AE9" s="7">
        <f t="shared" si="6"/>
        <v>0.40875370919881304</v>
      </c>
    </row>
    <row r="10" spans="2:31" x14ac:dyDescent="0.55000000000000004">
      <c r="L10" s="2" t="s">
        <v>53</v>
      </c>
      <c r="M10" s="23">
        <v>2</v>
      </c>
      <c r="N10" s="12">
        <f t="shared" si="4"/>
        <v>6.0419310011479668E-5</v>
      </c>
      <c r="Q10" s="2" t="s">
        <v>57</v>
      </c>
      <c r="R10" s="23">
        <v>3653</v>
      </c>
      <c r="T10" s="2" t="s">
        <v>69</v>
      </c>
      <c r="U10" s="23">
        <v>8983</v>
      </c>
      <c r="W10" s="2" t="s">
        <v>69</v>
      </c>
      <c r="X10" s="23">
        <v>3602</v>
      </c>
      <c r="Y10" s="23">
        <v>8983</v>
      </c>
      <c r="AA10" t="str">
        <f t="shared" si="1"/>
        <v>August</v>
      </c>
      <c r="AB10">
        <f t="shared" si="2"/>
        <v>3602</v>
      </c>
      <c r="AC10">
        <f t="shared" si="3"/>
        <v>8983</v>
      </c>
      <c r="AD10">
        <f t="shared" si="5"/>
        <v>5381</v>
      </c>
      <c r="AE10" s="7">
        <f t="shared" si="6"/>
        <v>0.40097962818657462</v>
      </c>
    </row>
    <row r="11" spans="2:31" x14ac:dyDescent="0.55000000000000004">
      <c r="L11" s="2" t="s">
        <v>7</v>
      </c>
      <c r="M11" s="23">
        <v>33102</v>
      </c>
      <c r="Q11" s="2" t="s">
        <v>59</v>
      </c>
      <c r="R11" s="23">
        <v>3528</v>
      </c>
      <c r="T11" s="2" t="s">
        <v>79</v>
      </c>
      <c r="U11" s="23">
        <v>7400</v>
      </c>
      <c r="W11" s="2" t="s">
        <v>79</v>
      </c>
      <c r="X11" s="23">
        <v>3110</v>
      </c>
      <c r="Y11" s="23">
        <v>7400</v>
      </c>
      <c r="AA11" t="str">
        <f t="shared" si="1"/>
        <v>September</v>
      </c>
      <c r="AB11">
        <f t="shared" si="2"/>
        <v>3110</v>
      </c>
      <c r="AC11">
        <f t="shared" si="3"/>
        <v>7400</v>
      </c>
      <c r="AD11">
        <f t="shared" si="5"/>
        <v>4290</v>
      </c>
      <c r="AE11" s="7">
        <f t="shared" si="6"/>
        <v>0.42027027027027025</v>
      </c>
    </row>
    <row r="12" spans="2:31" x14ac:dyDescent="0.55000000000000004">
      <c r="Q12" s="2" t="s">
        <v>66</v>
      </c>
      <c r="R12" s="23">
        <v>3306</v>
      </c>
      <c r="T12" s="2" t="s">
        <v>78</v>
      </c>
      <c r="U12" s="23">
        <v>7605</v>
      </c>
      <c r="W12" s="2" t="s">
        <v>78</v>
      </c>
      <c r="X12" s="23">
        <v>3268</v>
      </c>
      <c r="Y12" s="23">
        <v>7605</v>
      </c>
      <c r="AA12" t="str">
        <f t="shared" si="1"/>
        <v>October</v>
      </c>
      <c r="AB12">
        <f t="shared" si="2"/>
        <v>3268</v>
      </c>
      <c r="AC12">
        <f t="shared" si="3"/>
        <v>7605</v>
      </c>
      <c r="AD12">
        <f t="shared" si="5"/>
        <v>4337</v>
      </c>
      <c r="AE12" s="7">
        <f t="shared" si="6"/>
        <v>0.42971729125575281</v>
      </c>
    </row>
    <row r="13" spans="2:31" x14ac:dyDescent="0.55000000000000004">
      <c r="Q13" s="2" t="s">
        <v>60</v>
      </c>
      <c r="R13" s="23">
        <v>3602</v>
      </c>
      <c r="T13" s="2" t="s">
        <v>77</v>
      </c>
      <c r="U13" s="23">
        <v>4357</v>
      </c>
      <c r="W13" s="2" t="s">
        <v>77</v>
      </c>
      <c r="X13" s="23">
        <v>1661</v>
      </c>
      <c r="Y13" s="23">
        <v>4357</v>
      </c>
      <c r="AA13" t="str">
        <f t="shared" si="1"/>
        <v>November</v>
      </c>
      <c r="AB13">
        <f t="shared" si="2"/>
        <v>1661</v>
      </c>
      <c r="AC13">
        <f t="shared" si="3"/>
        <v>4357</v>
      </c>
      <c r="AD13">
        <f t="shared" si="5"/>
        <v>2696</v>
      </c>
      <c r="AE13" s="7">
        <f t="shared" si="6"/>
        <v>0.3812256139545559</v>
      </c>
    </row>
    <row r="14" spans="2:31" x14ac:dyDescent="0.55000000000000004">
      <c r="Q14" s="2" t="s">
        <v>67</v>
      </c>
      <c r="R14" s="23">
        <v>3110</v>
      </c>
      <c r="T14" s="2" t="s">
        <v>70</v>
      </c>
      <c r="U14" s="23">
        <v>4132</v>
      </c>
      <c r="W14" s="2" t="s">
        <v>70</v>
      </c>
      <c r="X14" s="23">
        <v>1740</v>
      </c>
      <c r="Y14" s="23">
        <v>4132</v>
      </c>
      <c r="AA14" t="str">
        <f t="shared" si="1"/>
        <v>December</v>
      </c>
      <c r="AB14">
        <f t="shared" si="2"/>
        <v>1740</v>
      </c>
      <c r="AC14">
        <f t="shared" si="3"/>
        <v>4132</v>
      </c>
      <c r="AD14">
        <f t="shared" si="5"/>
        <v>2392</v>
      </c>
      <c r="AE14" s="7">
        <f t="shared" si="6"/>
        <v>0.42110358180058083</v>
      </c>
    </row>
    <row r="15" spans="2:31" x14ac:dyDescent="0.55000000000000004">
      <c r="L15" t="str">
        <f>L3</f>
        <v>Online TA</v>
      </c>
      <c r="M15" s="5">
        <f t="shared" ref="M15:N15" si="7">M3</f>
        <v>14491</v>
      </c>
      <c r="N15" s="12">
        <f t="shared" si="7"/>
        <v>0.43776811068817595</v>
      </c>
      <c r="Q15" s="2" t="s">
        <v>7</v>
      </c>
      <c r="R15" s="23">
        <v>33102</v>
      </c>
      <c r="T15" s="2" t="s">
        <v>7</v>
      </c>
      <c r="U15" s="23">
        <v>79330</v>
      </c>
      <c r="W15" s="2" t="s">
        <v>7</v>
      </c>
      <c r="X15" s="23">
        <v>33102</v>
      </c>
      <c r="Y15" s="23">
        <v>79330</v>
      </c>
    </row>
    <row r="16" spans="2:31" x14ac:dyDescent="0.55000000000000004">
      <c r="L16" t="str">
        <f t="shared" ref="L16:N16" si="8">L4</f>
        <v>Groups</v>
      </c>
      <c r="M16" s="5">
        <f t="shared" si="8"/>
        <v>9623</v>
      </c>
      <c r="N16" s="12">
        <f t="shared" si="8"/>
        <v>0.29070751012023444</v>
      </c>
      <c r="AD16" t="s">
        <v>83</v>
      </c>
      <c r="AE16" s="3">
        <f>AVERAGE(AE3:AE14)</f>
        <v>0.41374904242161964</v>
      </c>
    </row>
    <row r="17" spans="4:14" x14ac:dyDescent="0.55000000000000004">
      <c r="L17" t="str">
        <f t="shared" ref="L17:N17" si="9">L5</f>
        <v>Offline TA/TO</v>
      </c>
      <c r="M17" s="5">
        <f t="shared" si="9"/>
        <v>7173</v>
      </c>
      <c r="N17" s="12">
        <f t="shared" si="9"/>
        <v>0.21669385535617183</v>
      </c>
    </row>
    <row r="18" spans="4:14" x14ac:dyDescent="0.55000000000000004">
      <c r="D18" s="7"/>
      <c r="L18" t="str">
        <f t="shared" ref="L18:N18" si="10">L6</f>
        <v>Direct</v>
      </c>
      <c r="M18" s="5">
        <f t="shared" si="10"/>
        <v>1056</v>
      </c>
      <c r="N18" s="12">
        <f t="shared" si="10"/>
        <v>3.1901395686061262E-2</v>
      </c>
    </row>
    <row r="19" spans="4:14" x14ac:dyDescent="0.55000000000000004">
      <c r="D19" s="7"/>
      <c r="L19" t="str">
        <f t="shared" ref="L19:N19" si="11">L7</f>
        <v>Corporate</v>
      </c>
      <c r="M19" s="5">
        <f t="shared" si="11"/>
        <v>641</v>
      </c>
      <c r="N19" s="12">
        <f t="shared" si="11"/>
        <v>1.9364388858679235E-2</v>
      </c>
    </row>
    <row r="20" spans="4:14" x14ac:dyDescent="0.55000000000000004">
      <c r="L20" t="str">
        <f t="shared" ref="L20:N20" si="12">L8</f>
        <v>Complementary</v>
      </c>
      <c r="M20" s="5">
        <f t="shared" si="12"/>
        <v>64</v>
      </c>
      <c r="N20" s="12">
        <f t="shared" si="12"/>
        <v>1.9334179203673494E-3</v>
      </c>
    </row>
    <row r="21" spans="4:14" x14ac:dyDescent="0.55000000000000004">
      <c r="L21" t="str">
        <f t="shared" ref="L21:N21" si="13">L9</f>
        <v>Aviation</v>
      </c>
      <c r="M21" s="5">
        <f t="shared" si="13"/>
        <v>52</v>
      </c>
      <c r="N21" s="12">
        <f t="shared" si="13"/>
        <v>1.5709020602984714E-3</v>
      </c>
    </row>
    <row r="22" spans="4:14" x14ac:dyDescent="0.55000000000000004">
      <c r="L22" t="str">
        <f t="shared" ref="L22:N22" si="14">L10</f>
        <v>Undefined</v>
      </c>
      <c r="M22" s="5">
        <f t="shared" si="14"/>
        <v>2</v>
      </c>
      <c r="N22" s="12">
        <f t="shared" si="14"/>
        <v>6.0419310011479668E-5</v>
      </c>
    </row>
  </sheetData>
  <sortState xmlns:xlrd2="http://schemas.microsoft.com/office/spreadsheetml/2017/richdata2" ref="G3:J8">
    <sortCondition ref="G2:G8"/>
  </sortState>
  <phoneticPr fontId="1" type="noConversion"/>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86E22-7E14-48AA-AADB-A40FE12C461D}">
  <sheetPr>
    <pageSetUpPr fitToPage="1"/>
  </sheetPr>
  <dimension ref="A1"/>
  <sheetViews>
    <sheetView showGridLines="0" tabSelected="1" zoomScale="55" zoomScaleNormal="55" workbookViewId="0">
      <selection activeCell="W28" sqref="W28"/>
    </sheetView>
  </sheetViews>
  <sheetFormatPr defaultRowHeight="17.600000000000001" x14ac:dyDescent="0.55000000000000004"/>
  <sheetData/>
  <phoneticPr fontId="1" type="noConversion"/>
  <pageMargins left="0.25" right="0.25" top="0.75" bottom="0.75" header="0.3" footer="0.3"/>
  <pageSetup paperSize="9" scale="55"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4D4B5-547E-4EE8-8BAB-AE254A8C7518}">
  <dimension ref="A1:A3"/>
  <sheetViews>
    <sheetView showGridLines="0" zoomScale="67" workbookViewId="0">
      <selection activeCell="C40" sqref="C40"/>
    </sheetView>
  </sheetViews>
  <sheetFormatPr defaultRowHeight="17.600000000000001" x14ac:dyDescent="0.55000000000000004"/>
  <sheetData>
    <row r="1" customFormat="1" x14ac:dyDescent="0.55000000000000004"/>
    <row r="2" customFormat="1" x14ac:dyDescent="0.55000000000000004"/>
    <row r="3" customFormat="1" x14ac:dyDescent="0.55000000000000004"/>
  </sheetData>
  <phoneticPr fontId="1"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b 0 d d 3 4 d 6 - 0 a 1 7 - 4 2 8 e - a c 1 2 - a 2 2 c 4 5 1 c c 3 c 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 h o t e l _ b o o k i n g s 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 h o t e l _ b o o k i n g s 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 C o l u m n s \ h o t e l < / K e y > < / a : K e y > < a : V a l u e   i : t y p e = " T a b l e W i d g e t B a s e V i e w S t a t e " / > < / a : K e y V a l u e O f D i a g r a m O b j e c t K e y a n y T y p e z b w N T n L X > < a : K e y V a l u e O f D i a g r a m O b j e c t K e y a n y T y p e z b w N T n L X > < a : K e y > < K e y > C o l u m n s \ i s _ c a n c e l e d < / K e y > < / a : K e y > < a : V a l u e   i : t y p e = " T a b l e W i d g e t B a s e V i e w S t a t e " / > < / a : K e y V a l u e O f D i a g r a m O b j e c t K e y a n y T y p e z b w N T n L X > < a : K e y V a l u e O f D i a g r a m O b j e c t K e y a n y T y p e z b w N T n L X > < a : K e y > < K e y > C o l u m n s \ l e a d _ t i m e < / K e y > < / a : K e y > < a : V a l u e   i : t y p e = " T a b l e W i d g e t B a s e V i e w S t a t e " / > < / a : K e y V a l u e O f D i a g r a m O b j e c t K e y a n y T y p e z b w N T n L X > < a : K e y V a l u e O f D i a g r a m O b j e c t K e y a n y T y p e z b w N T n L X > < a : K e y > < K e y > C o l u m n s \ l e a d t i m e   b y   w e e k < / K e y > < / a : K e y > < a : V a l u e   i : t y p e = " T a b l e W i d g e t B a s e V i e w S t a t e " / > < / a : K e y V a l u e O f D i a g r a m O b j e c t K e y a n y T y p e z b w N T n L X > < a : K e y V a l u e O f D i a g r a m O b j e c t K e y a n y T y p e z b w N T n L X > < a : K e y > < K e y > C o l u m n s \ a r r i v a l _ d a t e _ y e a r < / K e y > < / a : K e y > < a : V a l u e   i : t y p e = " T a b l e W i d g e t B a s e V i e w S t a t e " / > < / a : K e y V a l u e O f D i a g r a m O b j e c t K e y a n y T y p e z b w N T n L X > < a : K e y V a l u e O f D i a g r a m O b j e c t K e y a n y T y p e z b w N T n L X > < a : K e y > < K e y > C o l u m n s \ a r r i v a l _ d a t e _ m o n t h < / K e y > < / a : K e y > < a : V a l u e   i : t y p e = " T a b l e W i d g e t B a s e V i e w S t a t e " / > < / a : K e y V a l u e O f D i a g r a m O b j e c t K e y a n y T y p e z b w N T n L X > < a : K e y V a l u e O f D i a g r a m O b j e c t K e y a n y T y p e z b w N T n L X > < a : K e y > < K e y > C o l u m n s \ a r r i v a l _ d a t e _ w e e k _ n u m b e r < / K e y > < / a : K e y > < a : V a l u e   i : t y p e = " T a b l e W i d g e t B a s e V i e w S t a t e " / > < / a : K e y V a l u e O f D i a g r a m O b j e c t K e y a n y T y p e z b w N T n L X > < a : K e y V a l u e O f D i a g r a m O b j e c t K e y a n y T y p e z b w N T n L X > < a : K e y > < K e y > C o l u m n s \ a r r i v a l _ d a t e _ d a y _ o f _ m o n t h < / K e y > < / a : K e y > < a : V a l u e   i : t y p e = " T a b l e W i d g e t B a s e V i e w S t a t e " / > < / a : K e y V a l u e O f D i a g r a m O b j e c t K e y a n y T y p e z b w N T n L X > < a : K e y V a l u e O f D i a g r a m O b j e c t K e y a n y T y p e z b w N T n L X > < a : K e y > < K e y > C o l u m n s \ s t a y s _ i n _ w e e k e n d _ n i g h t s < / K e y > < / a : K e y > < a : V a l u e   i : t y p e = " T a b l e W i d g e t B a s e V i e w S t a t e " / > < / a : K e y V a l u e O f D i a g r a m O b j e c t K e y a n y T y p e z b w N T n L X > < a : K e y V a l u e O f D i a g r a m O b j e c t K e y a n y T y p e z b w N T n L X > < a : K e y > < K e y > C o l u m n s \ s t a y s _ i n _ w e e k _ n i g h t s < / K e y > < / a : K e y > < a : V a l u e   i : t y p e = " T a b l e W i d g e t B a s e V i e w S t a t e " / > < / a : K e y V a l u e O f D i a g r a m O b j e c t K e y a n y T y p e z b w N T n L X > < a : K e y V a l u e O f D i a g r a m O b j e c t K e y a n y T y p e z b w N T n L X > < a : K e y > < K e y > C o l u m n s \ a d u l t s < / 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 C o l u m n s \ b a b i e s < / K e y > < / a : K e y > < a : V a l u e   i : t y p e = " T a b l e W i d g e t B a s e V i e w S t a t e " / > < / a : K e y V a l u e O f D i a g r a m O b j e c t K e y a n y T y p e z b w N T n L X > < a : K e y V a l u e O f D i a g r a m O b j e c t K e y a n y T y p e z b w N T n L X > < a : K e y > < K e y > C o l u m n s \ m e a l 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 C o l u m n s \ m a r k e t _ s e g m e n t < / K e y > < / a : K e y > < a : V a l u e   i : t y p e = " T a b l e W i d g e t B a s e V i e w S t a t e " / > < / a : K e y V a l u e O f D i a g r a m O b j e c t K e y a n y T y p e z b w N T n L X > < a : K e y V a l u e O f D i a g r a m O b j e c t K e y a n y T y p e z b w N T n L X > < a : K e y > < K e y > C o l u m n s \ d i s t r i b u t i o n _ c h a n n e l < / K e y > < / a : K e y > < a : V a l u e   i : t y p e = " T a b l e W i d g e t B a s e V i e w S t a t e " / > < / a : K e y V a l u e O f D i a g r a m O b j e c t K e y a n y T y p e z b w N T n L X > < a : K e y V a l u e O f D i a g r a m O b j e c t K e y a n y T y p e z b w N T n L X > < a : K e y > < K e y > C o l u m n s \ i s _ r e p e a t e d _ g u e s t < / K e y > < / a : K e y > < a : V a l u e   i : t y p e = " T a b l e W i d g e t B a s e V i e w S t a t e " / > < / a : K e y V a l u e O f D i a g r a m O b j e c t K e y a n y T y p e z b w N T n L X > < a : K e y V a l u e O f D i a g r a m O b j e c t K e y a n y T y p e z b w N T n L X > < a : K e y > < K e y > C o l u m n s \ p r e v i o u s _ c a n c e l l a t i o n s < / K e y > < / a : K e y > < a : V a l u e   i : t y p e = " T a b l e W i d g e t B a s e V i e w S t a t e " / > < / a : K e y V a l u e O f D i a g r a m O b j e c t K e y a n y T y p e z b w N T n L X > < a : K e y V a l u e O f D i a g r a m O b j e c t K e y a n y T y p e z b w N T n L X > < a : K e y > < K e y > C o l u m n s \ p r e v i o u s _ b o o k i n g s _ n o t _ c a n c e l e d < / K e y > < / a : K e y > < a : V a l u e   i : t y p e = " T a b l e W i d g e t B a s e V i e w S t a t e " / > < / a : K e y V a l u e O f D i a g r a m O b j e c t K e y a n y T y p e z b w N T n L X > < a : K e y V a l u e O f D i a g r a m O b j e c t K e y a n y T y p e z b w N T n L X > < a : K e y > < K e y > C o l u m n s \ r e s e r v e d _ r o o m _ t y p e < / K e y > < / a : K e y > < a : V a l u e   i : t y p e = " T a b l e W i d g e t B a s e V i e w S t a t e " / > < / a : K e y V a l u e O f D i a g r a m O b j e c t K e y a n y T y p e z b w N T n L X > < a : K e y V a l u e O f D i a g r a m O b j e c t K e y a n y T y p e z b w N T n L X > < a : K e y > < K e y > C o l u m n s \ a s s i g n e d _ r o o m _ t y p e < / K e y > < / a : K e y > < a : V a l u e   i : t y p e = " T a b l e W i d g e t B a s e V i e w S t a t e " / > < / a : K e y V a l u e O f D i a g r a m O b j e c t K e y a n y T y p e z b w N T n L X > < a : K e y V a l u e O f D i a g r a m O b j e c t K e y a n y T y p e z b w N T n L X > < a : K e y > < K e y > C o l u m n s \ b o o k i n g _ c h a n g e s < / K e y > < / a : K e y > < a : V a l u e   i : t y p e = " T a b l e W i d g e t B a s e V i e w S t a t e " / > < / a : K e y V a l u e O f D i a g r a m O b j e c t K e y a n y T y p e z b w N T n L X > < a : K e y V a l u e O f D i a g r a m O b j e c t K e y a n y T y p e z b w N T n L X > < a : K e y > < K e y > C o l u m n s \ d e p o s i t _ t y p e 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 C o l u m n s \ d a y s _ i n _ w a i t i n g _ l i s t < / K e y > < / a : K e y > < a : V a l u e   i : t y p e = " T a b l e W i d g e t B a s e V i e w S t a t e " / > < / a : K e y V a l u e O f D i a g r a m O b j e c t K e y a n y T y p e z b w N T n L X > < a : K e y V a l u e O f D i a g r a m O b j e c t K e y a n y T y p e z b w N T n L X > < a : K e y > < K e y > C o l u m n s \ c u s t o m e r _ t y p e < / K e y > < / a : K e y > < a : V a l u e   i : t y p e = " T a b l e W i d g e t B a s e V i e w S t a t e " / > < / a : K e y V a l u e O f D i a g r a m O b j e c t K e y a n y T y p e z b w N T n L X > < a : K e y V a l u e O f D i a g r a m O b j e c t K e y a n y T y p e z b w N T n L X > < a : K e y > < K e y > C o l u m n s \ a d r < / K e y > < / a : K e y > < a : V a l u e   i : t y p e = " T a b l e W i d g e t B a s e V i e w S t a t e " / > < / a : K e y V a l u e O f D i a g r a m O b j e c t K e y a n y T y p e z b w N T n L X > < a : K e y V a l u e O f D i a g r a m O b j e c t K e y a n y T y p e z b w N T n L X > < a : K e y > < K e y > C o l u m n s \ r e q u i r e d _ c a r _ p a r k i n g _ s p a c e s < / K e y > < / a : K e y > < a : V a l u e   i : t y p e = " T a b l e W i d g e t B a s e V i e w S t a t e " / > < / a : K e y V a l u e O f D i a g r a m O b j e c t K e y a n y T y p e z b w N T n L X > < a : K e y V a l u e O f D i a g r a m O b j e c t K e y a n y T y p e z b w N T n L X > < a : K e y > < K e y > C o l u m n s \ t o t a l _ o f _ s p e c i a l _ r e q u e s t s < / K e y > < / a : K e y > < a : V a l u e   i : t y p e = " T a b l e W i d g e t B a s e V i e w S t a t e " / > < / a : K e y V a l u e O f D i a g r a m O b j e c t K e y a n y T y p e z b w N T n L X > < a : K e y V a l u e O f D i a g r a m O b j e c t K e y a n y T y p e z b w N T n L X > < a : K e y > < K e y > C o l u m n s \ r e s e r v a t i o n _ s t a t u s < / K e y > < / a : K e y > < a : V a l u e   i : t y p e = " T a b l e W i d g e t B a s e V i e w S t a t e " / > < / a : K e y V a l u e O f D i a g r a m O b j e c t K e y a n y T y p e z b w N T n L X > < a : K e y V a l u e O f D i a g r a m O b j e c t K e y a n y T y p e z b w N T n L X > < a : K e y > < K e y > C o l u m n s \ r e s e r v a t i o n _ s t a t u s _ d a t e < / K e y > < / a : K e y > < a : V a l u e   i : t y p e = " T a b l e W i d g e t B a s e V i e w S t a t e " / > < / a : K e y V a l u e O f D i a g r a m O b j e c t K e y a n y T y p e z b w N T n L X > < a : K e y V a l u e O f D i a g r a m O b j e c t K e y a n y T y p e z b w N T n L X > < a : K e y > < K e y > C o l u m n s \ c i t y h o t e l < / K e y > < / a : K e y > < a : V a l u e   i : t y p e = " T a b l e W i d g e t B a s e V i e w S t a t e " / > < / a : K e y V a l u e O f D i a g r a m O b j e c t K e y a n y T y p e z b w N T n L X > < a : K e y V a l u e O f D i a g r a m O b j e c t K e y a n y T y p e z b w N T n L X > < a : K e y > < K e y > C o l u m n s \ l e n t h   o f   s t a y 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f 1 c a b 4 2 1 - b 2 8 a - 4 e 8 3 - 8 3 b e - 8 5 a 9 2 0 1 7 1 0 9 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C l i e n t W i n d o w X M L " > < C u s t o m C o n t e n t > < ! [ C D A T A [ h o t e l _ b o o k i n g s _ f f f 6 0 3 d 8 - e 2 5 b - 4 b c 9 - 9 2 f 5 - c 8 f 2 7 4 8 7 5 b a b ] ] > < / C u s t o m C o n t e n t > < / G e m i n i > 
</file>

<file path=customXml/item14.xml>��< ? x m l   v e r s i o n = " 1 . 0 "   e n c o d i n g = " U T F - 1 6 " ? > < G e m i n i   x m l n s = " h t t p : / / g e m i n i / p i v o t c u s t o m i z a t i o n / c 5 e 0 2 8 1 0 - 7 8 a b - 4 0 6 3 - b 7 0 f - 0 2 a d b f b 0 3 c f 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5.xml>��< ? x m l   v e r s i o n = " 1 . 0 "   e n c o d i n g = " U T F - 1 6 " ? > < G e m i n i   x m l n s = " h t t p : / / g e m i n i / p i v o t c u s t o m i z a t i o n / 6 e e 5 c c 0 d - 8 4 a e - 4 0 4 1 - 8 e 1 9 - 8 b 3 f d 6 5 8 8 f 0 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6.xml>��< ? x m l   v e r s i o n = " 1 . 0 "   e n c o d i n g = " U T F - 1 6 " ? > < G e m i n i   x m l n s = " h t t p : / / g e m i n i / p i v o t c u s t o m i z a t i o n / M a n u a l C a l c M o d e " > < C u s t o m C o n t e n t > < ! [ C D A T A [ F a l s e ] ] > < / C u s t o m C o n t e n t > < / G e m i n i > 
</file>

<file path=customXml/item17.xml>��< ? x m l   v e r s i o n = " 1 . 0 "   e n c o d i n g = " U T F - 1 6 " ? > < G e m i n i   x m l n s = " h t t p : / / g e m i n i / p i v o t c u s t o m i z a t i o n / S h o w H i d d e n " > < 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h o t e l _ b o o k i n g s _ f f f 6 0 3 d 8 - e 2 5 b - 4 b c 9 - 9 2 f 5 - c 8 f 2 7 4 8 7 5 b a b " > < C u s t o m C o n t e n t > < ! [ C D A T A [ < T a b l e W i d g e t G r i d S e r i a l i z a t i o n   x m l n s : x s d = " h t t p : / / w w w . w 3 . o r g / 2 0 0 1 / X M L S c h e m a "   x m l n s : x s i = " h t t p : / / w w w . w 3 . o r g / 2 0 0 1 / X M L S c h e m a - i n s t a n c e " > < C o l u m n S u g g e s t e d T y p e   / > < C o l u m n F o r m a t   / > < C o l u m n A c c u r a c y   / > < C o l u m n C u r r e n c y S y m b o l   / > < C o l u m n P o s i t i v e P a t t e r n   / > < C o l u m n N e g a t i v e P a t t e r n   / > < C o l u m n W i d t h s > < i t e m > < k e y > < s t r i n g > h o t e l < / s t r i n g > < / k e y > < v a l u e > < i n t > 1 0 8 < / i n t > < / v a l u e > < / i t e m > < i t e m > < k e y > < s t r i n g > i s _ c a n c e l e d < / s t r i n g > < / k e y > < v a l u e > < i n t > 1 8 8 < / i n t > < / v a l u e > < / i t e m > < i t e m > < k e y > < s t r i n g > l e a d _ t i m e < / s t r i n g > < / k e y > < v a l u e > < i n t > 1 6 4 < / i n t > < / v a l u e > < / i t e m > < i t e m > < k e y > < s t r i n g > l e a d t i m e   b y   w e e k < / s t r i n g > < / k e y > < v a l u e > < i n t > 2 5 1 < / i n t > < / v a l u e > < / i t e m > < i t e m > < k e y > < s t r i n g > a r r i v a l _ d a t e _ y e a r < / s t r i n g > < / k e y > < v a l u e > < i n t > 2 5 1 < / i n t > < / v a l u e > < / i t e m > < i t e m > < k e y > < s t r i n g > a r r i v a l _ d a t e _ m o n t h < / s t r i n g > < / k e y > < v a l u e > < i n t > 2 7 2 < / i n t > < / v a l u e > < / i t e m > < i t e m > < k e y > < s t r i n g > a r r i v a l _ d a t e _ w e e k _ n u m b e r < / s t r i n g > < / k e y > < v a l u e > < i n t > 3 6 2 < / i n t > < / v a l u e > < / i t e m > < i t e m > < k e y > < s t r i n g > a r r i v a l _ d a t e _ d a y _ o f _ m o n t h < / s t r i n g > < / k e y > < v a l u e > < i n t > 3 6 2 < / i n t > < / v a l u e > < / i t e m > < i t e m > < k e y > < s t r i n g > s t a y s _ i n _ w e e k e n d _ n i g h t s < / s t r i n g > < / k e y > < v a l u e > < i n t > 3 4 5 < / i n t > < / v a l u e > < / i t e m > < i t e m > < k e y > < s t r i n g > s t a y s _ i n _ w e e k _ n i g h t s < / s t r i n g > < / k e y > < v a l u e > < i n t > 3 0 3 < / i n t > < / v a l u e > < / i t e m > < i t e m > < k e y > < s t r i n g > a d u l t s < / s t r i n g > < / k e y > < v a l u e > < i n t > 1 2 1 < / i n t > < / v a l u e > < / i t e m > < i t e m > < k e y > < s t r i n g > c h i l d r e n < / s t r i n g > < / k e y > < v a l u e > < i n t > 1 4 3 < / i n t > < / v a l u e > < / i t e m > < i t e m > < k e y > < s t r i n g > b a b i e s < / s t r i n g > < / k e y > < v a l u e > < i n t > 1 2 8 < / i n t > < / v a l u e > < / i t e m > < i t e m > < k e y > < s t r i n g > m e a l < / s t r i n g > < / k e y > < v a l u e > < i n t > 1 0 9 < / i n t > < / v a l u e > < / i t e m > < i t e m > < k e y > < s t r i n g > c o u n t r y < / s t r i n g > < / k e y > < v a l u e > < i n t > 1 3 7 < / i n t > < / v a l u e > < / i t e m > < i t e m > < k e y > < s t r i n g > m a r k e t _ s e g m e n t < / s t r i n g > < / k e y > < v a l u e > < i n t > 2 4 4 < / i n t > < / v a l u e > < / i t e m > < i t e m > < k e y > < s t r i n g > d i s t r i b u t i o n _ c h a n n e l < / s t r i n g > < / k e y > < v a l u e > < i n t > 2 8 0 < / i n t > < / v a l u e > < / i t e m > < i t e m > < k e y > < s t r i n g > i s _ r e p e a t e d _ g u e s t < / s t r i n g > < / k e y > < v a l u e > < i n t > 2 6 2 < / i n t > < / v a l u e > < / i t e m > < i t e m > < k e y > < s t r i n g > p r e v i o u s _ c a n c e l l a t i o n s < / s t r i n g > < / k e y > < v a l u e > < i n t > 3 1 2 < / i n t > < / v a l u e > < / i t e m > < i t e m > < k e y > < s t r i n g > p r e v i o u s _ b o o k i n g s _ n o t _ c a n c e l e d < / s t r i n g > < / k e y > < v a l u e > < i n t > 4 3 1 < / i n t > < / v a l u e > < / i t e m > < i t e m > < k e y > < s t r i n g > r e s e r v e d _ r o o m _ t y p e < / s t r i n g > < / k e y > < v a l u e > < i n t > 2 8 8 < / i n t > < / v a l u e > < / i t e m > < i t e m > < k e y > < s t r i n g > a s s i g n e d _ r o o m _ t y p e < / s t r i n g > < / k e y > < v a l u e > < i n t > 2 9 0 < / i n t > < / v a l u e > < / i t e m > < i t e m > < k e y > < s t r i n g > b o o k i n g _ c h a n g e s < / s t r i n g > < / k e y > < v a l u e > < i n t > 2 5 2 < / i n t > < / v a l u e > < / i t e m > < i t e m > < k e y > < s t r i n g > d e p o s i t _ t y p e < / s t r i n g > < / k e y > < v a l u e > < i n t > 1 9 7 < / i n t > < / v a l u e > < / i t e m > < i t e m > < k e y > < s t r i n g > a g e n t < / s t r i n g > < / k e y > < v a l u e > < i n t > 1 1 6 < / i n t > < / v a l u e > < / i t e m > < i t e m > < k e y > < s t r i n g > c o m p a n y < / s t r i n g > < / k e y > < v a l u e > < i n t > 1 5 7 < / i n t > < / v a l u e > < / i t e m > < i t e m > < k e y > < s t r i n g > d a y s _ i n _ w a i t i n g _ l i s t < / s t r i n g > < / k e y > < v a l u e > < i n t > 2 8 1 < / i n t > < / v a l u e > < / i t e m > < i t e m > < k e y > < s t r i n g > c u s t o m e r _ t y p e < / s t r i n g > < / k e y > < v a l u e > < i n t > 2 2 1 < / i n t > < / v a l u e > < / i t e m > < i t e m > < k e y > < s t r i n g > a d r < / s t r i n g > < / k e y > < v a l u e > < i n t > 9 0 < / i n t > < / v a l u e > < / i t e m > < i t e m > < k e y > < s t r i n g > r e q u i r e d _ c a r _ p a r k i n g _ s p a c e s < / s t r i n g > < / k e y > < v a l u e > < i n t > 3 9 0 < / i n t > < / v a l u e > < / i t e m > < i t e m > < k e y > < s t r i n g > t o t a l _ o f _ s p e c i a l _ r e q u e s t s < / s t r i n g > < / k e y > < v a l u e > < i n t > 3 4 2 < / i n t > < / v a l u e > < / i t e m > < i t e m > < k e y > < s t r i n g > r e s e r v a t i o n _ s t a t u s < / s t r i n g > < / k e y > < v a l u e > < i n t > 2 6 2 < / i n t > < / v a l u e > < / i t e m > < i t e m > < k e y > < s t r i n g > r e s e r v a t i o n _ s t a t u s _ d a t e < / s t r i n g > < / k e y > < v a l u e > < i n t > 3 2 5 < / i n t > < / v a l u e > < / i t e m > < i t e m > < k e y > < s t r i n g > c i t y h o t e l < / s t r i n g > < / k e y > < v a l u e > < i n t > 1 4 7 < / i n t > < / v a l u e > < / i t e m > < i t e m > < k e y > < s t r i n g > l e n t h   o f   s t a y < / s t r i n g > < / k e y > < v a l u e > < i n t > 1 9 0 < / i n t > < / v a l u e > < / i t e m > < / C o l u m n W i d t h s > < C o l u m n D i s p l a y I n d e x > < i t e m > < k e y > < s t r i n g > h o t e l < / s t r i n g > < / k e y > < v a l u e > < i n t > 0 < / i n t > < / v a l u e > < / i t e m > < i t e m > < k e y > < s t r i n g > i s _ c a n c e l e d < / s t r i n g > < / k e y > < v a l u e > < i n t > 1 < / i n t > < / v a l u e > < / i t e m > < i t e m > < k e y > < s t r i n g > l e a d _ t i m e < / s t r i n g > < / k e y > < v a l u e > < i n t > 2 < / i n t > < / v a l u e > < / i t e m > < i t e m > < k e y > < s t r i n g > l e a d t i m e   b y   w e e k < / s t r i n g > < / k e y > < v a l u e > < i n t > 3 < / i n t > < / v a l u e > < / i t e m > < i t e m > < k e y > < s t r i n g > a r r i v a l _ d a t e _ y e a r < / s t r i n g > < / k e y > < v a l u e > < i n t > 4 < / i n t > < / v a l u e > < / i t e m > < i t e m > < k e y > < s t r i n g > a r r i v a l _ d a t e _ m o n t h < / s t r i n g > < / k e y > < v a l u e > < i n t > 5 < / i n t > < / v a l u e > < / i t e m > < i t e m > < k e y > < s t r i n g > a r r i v a l _ d a t e _ w e e k _ n u m b e r < / s t r i n g > < / k e y > < v a l u e > < i n t > 6 < / i n t > < / v a l u e > < / i t e m > < i t e m > < k e y > < s t r i n g > a r r i v a l _ d a t e _ d a y _ o f _ m o n t h < / s t r i n g > < / k e y > < v a l u e > < i n t > 7 < / i n t > < / v a l u e > < / i t e m > < i t e m > < k e y > < s t r i n g > s t a y s _ i n _ w e e k e n d _ n i g h t s < / s t r i n g > < / k e y > < v a l u e > < i n t > 8 < / i n t > < / v a l u e > < / i t e m > < i t e m > < k e y > < s t r i n g > s t a y s _ i n _ w e e k _ n i g h t s < / s t r i n g > < / k e y > < v a l u e > < i n t > 9 < / i n t > < / v a l u e > < / i t e m > < i t e m > < k e y > < s t r i n g > a d u l t s < / s t r i n g > < / k e y > < v a l u e > < i n t > 1 0 < / i n t > < / v a l u e > < / i t e m > < i t e m > < k e y > < s t r i n g > c h i l d r e n < / s t r i n g > < / k e y > < v a l u e > < i n t > 1 1 < / i n t > < / v a l u e > < / i t e m > < i t e m > < k e y > < s t r i n g > b a b i e s < / s t r i n g > < / k e y > < v a l u e > < i n t > 1 2 < / i n t > < / v a l u e > < / i t e m > < i t e m > < k e y > < s t r i n g > m e a l < / s t r i n g > < / k e y > < v a l u e > < i n t > 1 3 < / i n t > < / v a l u e > < / i t e m > < i t e m > < k e y > < s t r i n g > c o u n t r y < / s t r i n g > < / k e y > < v a l u e > < i n t > 1 4 < / i n t > < / v a l u e > < / i t e m > < i t e m > < k e y > < s t r i n g > m a r k e t _ s e g m e n t < / s t r i n g > < / k e y > < v a l u e > < i n t > 1 5 < / i n t > < / v a l u e > < / i t e m > < i t e m > < k e y > < s t r i n g > d i s t r i b u t i o n _ c h a n n e l < / s t r i n g > < / k e y > < v a l u e > < i n t > 1 6 < / i n t > < / v a l u e > < / i t e m > < i t e m > < k e y > < s t r i n g > i s _ r e p e a t e d _ g u e s t < / s t r i n g > < / k e y > < v a l u e > < i n t > 1 7 < / i n t > < / v a l u e > < / i t e m > < i t e m > < k e y > < s t r i n g > p r e v i o u s _ c a n c e l l a t i o n s < / s t r i n g > < / k e y > < v a l u e > < i n t > 1 8 < / i n t > < / v a l u e > < / i t e m > < i t e m > < k e y > < s t r i n g > p r e v i o u s _ b o o k i n g s _ n o t _ c a n c e l e d < / s t r i n g > < / k e y > < v a l u e > < i n t > 1 9 < / i n t > < / v a l u e > < / i t e m > < i t e m > < k e y > < s t r i n g > r e s e r v e d _ r o o m _ t y p e < / s t r i n g > < / k e y > < v a l u e > < i n t > 2 0 < / i n t > < / v a l u e > < / i t e m > < i t e m > < k e y > < s t r i n g > a s s i g n e d _ r o o m _ t y p e < / s t r i n g > < / k e y > < v a l u e > < i n t > 2 1 < / i n t > < / v a l u e > < / i t e m > < i t e m > < k e y > < s t r i n g > b o o k i n g _ c h a n g e s < / s t r i n g > < / k e y > < v a l u e > < i n t > 2 2 < / i n t > < / v a l u e > < / i t e m > < i t e m > < k e y > < s t r i n g > d e p o s i t _ t y p e < / s t r i n g > < / k e y > < v a l u e > < i n t > 2 3 < / i n t > < / v a l u e > < / i t e m > < i t e m > < k e y > < s t r i n g > a g e n t < / s t r i n g > < / k e y > < v a l u e > < i n t > 2 4 < / i n t > < / v a l u e > < / i t e m > < i t e m > < k e y > < s t r i n g > c o m p a n y < / s t r i n g > < / k e y > < v a l u e > < i n t > 2 5 < / i n t > < / v a l u e > < / i t e m > < i t e m > < k e y > < s t r i n g > d a y s _ i n _ w a i t i n g _ l i s t < / s t r i n g > < / k e y > < v a l u e > < i n t > 2 6 < / i n t > < / v a l u e > < / i t e m > < i t e m > < k e y > < s t r i n g > c u s t o m e r _ t y p e < / s t r i n g > < / k e y > < v a l u e > < i n t > 2 7 < / i n t > < / v a l u e > < / i t e m > < i t e m > < k e y > < s t r i n g > a d r < / s t r i n g > < / k e y > < v a l u e > < i n t > 2 8 < / i n t > < / v a l u e > < / i t e m > < i t e m > < k e y > < s t r i n g > r e q u i r e d _ c a r _ p a r k i n g _ s p a c e s < / s t r i n g > < / k e y > < v a l u e > < i n t > 2 9 < / i n t > < / v a l u e > < / i t e m > < i t e m > < k e y > < s t r i n g > t o t a l _ o f _ s p e c i a l _ r e q u e s t s < / s t r i n g > < / k e y > < v a l u e > < i n t > 3 0 < / i n t > < / v a l u e > < / i t e m > < i t e m > < k e y > < s t r i n g > r e s e r v a t i o n _ s t a t u s < / s t r i n g > < / k e y > < v a l u e > < i n t > 3 1 < / i n t > < / v a l u e > < / i t e m > < i t e m > < k e y > < s t r i n g > r e s e r v a t i o n _ s t a t u s _ d a t e < / s t r i n g > < / k e y > < v a l u e > < i n t > 3 2 < / i n t > < / v a l u e > < / i t e m > < i t e m > < k e y > < s t r i n g > c i t y h o t e l < / s t r i n g > < / k e y > < v a l u e > < i n t > 3 3 < / i n t > < / v a l u e > < / i t e m > < i t e m > < k e y > < s t r i n g > l e n t h   o f   s t a y < / s t r i n g > < / k e y > < v a l u e > < i n t > 3 4 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5 a 2 3 a 4 0 7 - 4 0 d b - 4 8 9 0 - 8 9 5 3 - 8 e a 5 9 e 7 e 1 d 4 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0.xml>��< ? x m l   v e r s i o n = " 1 . 0 "   e n c o d i n g = " U T F - 1 6 " ? > < G e m i n i   x m l n s = " h t t p : / / g e m i n i / p i v o t c u s t o m i z a t i o n / 8 e 3 9 a 2 f 4 - 6 8 0 9 - 4 4 d 0 - a 8 8 2 - b 3 2 9 3 a b 4 e c f 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b a c 3 b 1 9 - d 5 3 3 - 4 7 c 0 - a 6 a 6 - a 5 1 4 a 4 3 8 e a 3 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 3 4 < / H e i g h t > < / S a n d b o x E d i t o r . F o r m u l a B a r S t a t e > ] ] > < / C u s t o m C o n t e n t > < / G e m i n i > 
</file>

<file path=customXml/item24.xml>��< ? x m l   v e r s i o n = " 1 . 0 "   e n c o d i n g = " U T F - 1 6 " ? > < G e m i n i   x m l n s = " h t t p : / / g e m i n i / p i v o t c u s t o m i z a t i o n / b b 3 6 f 2 a 1 - a 9 5 1 - 4 2 2 5 - a 6 f 1 - 2 c c 4 5 8 3 9 b 3 3 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 h o t e l _ b o o k i n g s _ f f f 6 0 3 d 8 - e 2 5 b - 4 b c 9 - 9 2 f 5 - c 8 f 2 7 4 8 7 5 b a b < / K e y > < V a l u e   x m l n s : a = " h t t p : / / s c h e m a s . d a t a c o n t r a c t . o r g / 2 0 0 4 / 0 7 / M i c r o s o f t . A n a l y s i s S e r v i c e s . C o m m o n " > < a : H a s F o c u s > f a l s e < / a : H a s F o c u s > < a : S i z e A t D p i 9 6 > 1 6 2 < / a : S i z e A t D p i 9 6 > < a : V i s i b l e > t r u e < / a : V i s i b l e > < / V a l u e > < / K e y V a l u e O f s t r i n g S a n d b o x E d i t o r . M e a s u r e G r i d S t a t e S c d E 3 5 R y > < / A r r a y O f K e y V a l u e O f s t r i n g S a n d b o x E d i t o r . M e a s u r e G r i d S t a t e S c d E 3 5 R y > ] ] > < / C u s t o m C o n t e n t > < / G e m i n i > 
</file>

<file path=customXml/item26.xml>��< ? x m l   v e r s i o n = " 1 . 0 "   e n c o d i n g = " U T F - 1 6 " ? > < G e m i n i   x m l n s = " h t t p : / / g e m i n i / p i v o t c u s t o m i z a t i o n / 3 2 6 b a 4 c d - e a 7 1 - 4 1 7 a - 9 a f 2 - e 3 7 9 d e 7 f b 1 e 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7.xml>��< ? x m l   v e r s i o n = " 1 . 0 "   e n c o d i n g = " U T F - 1 6 " ? > < G e m i n i   x m l n s = " h t t p : / / g e m i n i / p i v o t c u s t o m i z a t i o n / I s S a n d b o x E m b e d d e d " > < C u s t o m C o n t e n t > < ! [ C D A T A [ y e s ] ] > < / 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 2 0 2 5 - 0 9 - 1 4 T 1 5 : 5 7 : 3 1 . 0 8 9 3 5 0 6 + 1 0 : 0 0 < / L a s t P r o c e s s e d T i m e > < / D a t a M o d e l i n g S a n d b o x . S e r i a l i z e d S a n d b o x E r r o r C a c h e > ] ] > < / C u s t o m C o n t e n t > < / G e m i n i > 
</file>

<file path=customXml/item30.xml>��< ? x m l   v e r s i o n = " 1 . 0 "   e n c o d i n g = " U T F - 1 6 " ? > < G e m i n i   x m l n s = " h t t p : / / g e m i n i / p i v o t c u s t o m i z a t i o n / T a b l e O r d e r " > < C u s t o m C o n t e n t > < ! [ C D A T A [ h o t e l _ b o o k i n g s _ f f f 6 0 3 d 8 - e 2 5 b - 4 b c 9 - 9 2 f 5 - c 8 f 2 7 4 8 7 5 b a b ] ] > < / 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 h o t e l _ b o o k i n g s 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 h o t e l _ b o o k i n g s 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 M e a s u r e s \ S u m   o f   i s _ c a n c e l e d < / K e y > < / D i a g r a m O b j e c t K e y > < D i a g r a m O b j e c t K e y > < K e y > M e a s u r e s \ S u m   o f   i s _ c a n c e l e d \ T a g I n f o \ F o r m u l a < / K e y > < / D i a g r a m O b j e c t K e y > < D i a g r a m O b j e c t K e y > < K e y > M e a s u r e s \ S u m   o f   i s _ c a n c e l e d \ T a g I n f o \ V a l u e < / K e y > < / D i a g r a m O b j e c t K e y > < D i a g r a m O b j e c t K e y > < K e y > M e a s u r e s \ C o u n t   o f   h o t e l < / K e y > < / D i a g r a m O b j e c t K e y > < D i a g r a m O b j e c t K e y > < K e y > M e a s u r e s \ C o u n t   o f   h o t e l \ T a g I n f o \ F o r m u l a < / K e y > < / D i a g r a m O b j e c t K e y > < D i a g r a m O b j e c t K e y > < K e y > M e a s u r e s \ C o u n t   o f   h o t e l \ T a g I n f o \ V a l u e < / K e y > < / D i a g r a m O b j e c t K e y > < D i a g r a m O b j e c t K e y > < K e y > M e a s u r e s \ S u m   o f   a r r i v a l _ d a t e _ y e a r < / K e y > < / D i a g r a m O b j e c t K e y > < D i a g r a m O b j e c t K e y > < K e y > M e a s u r e s \ S u m   o f   a r r i v a l _ d a t e _ y e a r \ T a g I n f o \ F o r m u l a < / K e y > < / D i a g r a m O b j e c t K e y > < D i a g r a m O b j e c t K e y > < K e y > M e a s u r e s \ S u m   o f   a r r i v a l _ d a t e _ y e a r \ T a g I n f o \ V a l u e < / K e y > < / D i a g r a m O b j e c t K e y > < D i a g r a m O b j e c t K e y > < K e y > M e a s u r e s \ S u m   o f   l e a d _ t i m e < / K e y > < / D i a g r a m O b j e c t K e y > < D i a g r a m O b j e c t K e y > < K e y > M e a s u r e s \ S u m   o f   l e a d _ t i m e \ T a g I n f o \ F o r m u l a < / K e y > < / D i a g r a m O b j e c t K e y > < D i a g r a m O b j e c t K e y > < K e y > M e a s u r e s \ S u m   o f   l e a d _ t i m e \ T a g I n f o \ V a l u e < / K e y > < / D i a g r a m O b j e c t K e y > < D i a g r a m O b j e c t K e y > < K e y > M e a s u r e s \ A v e r a g e   o f   l e a d _ t i m e < / K e y > < / D i a g r a m O b j e c t K e y > < D i a g r a m O b j e c t K e y > < K e y > M e a s u r e s \ A v e r a g e   o f   l e a d _ t i m e \ T a g I n f o \ F o r m u l a < / K e y > < / D i a g r a m O b j e c t K e y > < D i a g r a m O b j e c t K e y > < K e y > M e a s u r e s \ A v e r a g e   o f   l e a d _ t i m e \ T a g I n f o \ V a l u e < / K e y > < / D i a g r a m O b j e c t K e y > < D i a g r a m O b j e c t K e y > < K e y > M e a s u r e s \ S u m   o f   a d r < / K e y > < / D i a g r a m O b j e c t K e y > < D i a g r a m O b j e c t K e y > < K e y > M e a s u r e s \ S u m   o f   a d r \ T a g I n f o \ F o r m u l a < / K e y > < / D i a g r a m O b j e c t K e y > < D i a g r a m O b j e c t K e y > < K e y > M e a s u r e s \ S u m   o f   a d r \ T a g I n f o \ V a l u e < / K e y > < / D i a g r a m O b j e c t K e y > < D i a g r a m O b j e c t K e y > < K e y > M e a s u r e s \ A v e r a g e   o f   a d r < / K e y > < / D i a g r a m O b j e c t K e y > < D i a g r a m O b j e c t K e y > < K e y > M e a s u r e s \ A v e r a g e   o f   a d r \ T a g I n f o \ F o r m u l a < / K e y > < / D i a g r a m O b j e c t K e y > < D i a g r a m O b j e c t K e y > < K e y > M e a s u r e s \ A v e r a g e   o f   a d r \ T a g I n f o \ V a l u e < / K e y > < / D i a g r a m O b j e c t K e y > < D i a g r a m O b j e c t K e y > < K e y > M e a s u r e s \ C o u n t   o f   r e s e r v a t i o n _ s t a t u s _ d a t e < / K e y > < / D i a g r a m O b j e c t K e y > < D i a g r a m O b j e c t K e y > < K e y > M e a s u r e s \ C o u n t   o f   r e s e r v a t i o n _ s t a t u s _ d a t e \ T a g I n f o \ F o r m u l a < / K e y > < / D i a g r a m O b j e c t K e y > < D i a g r a m O b j e c t K e y > < K e y > M e a s u r e s \ C o u n t   o f   r e s e r v a t i o n _ s t a t u s _ d a t e \ T a g I n f o \ V a l u e < / K e y > < / D i a g r a m O b j e c t K e y > < D i a g r a m O b j e c t K e y > < K e y > M e a s u r e s \ C o u n t   o f   m a r k e t _ s e g m e n t < / K e y > < / D i a g r a m O b j e c t K e y > < D i a g r a m O b j e c t K e y > < K e y > M e a s u r e s \ C o u n t   o f   m a r k e t _ s e g m e n t \ T a g I n f o \ F o r m u l a < / K e y > < / D i a g r a m O b j e c t K e y > < D i a g r a m O b j e c t K e y > < K e y > M e a s u r e s \ C o u n t   o f   m a r k e t _ s e g m e n t \ T a g I n f o \ V a l u e < / K e y > < / D i a g r a m O b j e c t K e y > < D i a g r a m O b j e c t K e y > < K e y > M e a s u r e s \ C o u n t   o f   d i s t r i b u t i o n _ c h a n n e l < / K e y > < / D i a g r a m O b j e c t K e y > < D i a g r a m O b j e c t K e y > < K e y > M e a s u r e s \ C o u n t   o f   d i s t r i b u t i o n _ c h a n n e l \ T a g I n f o \ F o r m u l a < / K e y > < / D i a g r a m O b j e c t K e y > < D i a g r a m O b j e c t K e y > < K e y > M e a s u r e s \ C o u n t   o f   d i s t r i b u t i o n _ c h a n n e l \ T a g I n f o \ V a l u e < / K e y > < / D i a g r a m O b j e c t K e y > < D i a g r a m O b j e c t K e y > < K e y > M e a s u r e s \ C o u n t   o f   l e n t h   o f   s t a y < / K e y > < / D i a g r a m O b j e c t K e y > < D i a g r a m O b j e c t K e y > < K e y > M e a s u r e s \ C o u n t   o f   l e n t h   o f   s t a y \ T a g I n f o \ F o r m u l a < / K e y > < / D i a g r a m O b j e c t K e y > < D i a g r a m O b j e c t K e y > < K e y > M e a s u r e s \ C o u n t   o f   l e n t h   o f   s t a y \ T a g I n f o \ V a l u e < / K e y > < / D i a g r a m O b j e c t K e y > < D i a g r a m O b j e c t K e y > < K e y > M e a s u r e s \ A v e r a g e   o f   l e n t h   o f   s t a y < / K e y > < / D i a g r a m O b j e c t K e y > < D i a g r a m O b j e c t K e y > < K e y > M e a s u r e s \ A v e r a g e   o f   l e n t h   o f   s t a y \ T a g I n f o \ F o r m u l a < / K e y > < / D i a g r a m O b j e c t K e y > < D i a g r a m O b j e c t K e y > < K e y > M e a s u r e s \ A v e r a g e   o f   l e n t h   o f   s t a y \ T a g I n f o \ V a l u e < / K e y > < / D i a g r a m O b j e c t K e y > < D i a g r a m O b j e c t K e y > < K e y > M e a s u r e s \ C o u n t   o f   c o u n t r y < / K e y > < / D i a g r a m O b j e c t K e y > < D i a g r a m O b j e c t K e y > < K e y > M e a s u r e s \ C o u n t   o f   c o u n t r y \ T a g I n f o \ F o r m u l a < / K e y > < / D i a g r a m O b j e c t K e y > < D i a g r a m O b j e c t K e y > < K e y > M e a s u r e s \ C o u n t   o f   c o u n t r y \ T a g I n f o \ V a l u e < / K e y > < / D i a g r a m O b j e c t K e y > < D i a g r a m O b j e c t K e y > < K e y > M e a s u r e s \ C o u n t   o f   c u s t o m e r _ t y p e < / K e y > < / D i a g r a m O b j e c t K e y > < D i a g r a m O b j e c t K e y > < K e y > M e a s u r e s \ C o u n t   o f   c u s t o m e r _ t y p e \ T a g I n f o \ F o r m u l a < / K e y > < / D i a g r a m O b j e c t K e y > < D i a g r a m O b j e c t K e y > < K e y > M e a s u r e s \ C o u n t   o f   c u s t o m e r _ t y p e \ T a g I n f o \ V a l u e < / K e y > < / D i a g r a m O b j e c t K e y > < D i a g r a m O b j e c t K e y > < K e y > M e a s u r e s \ C o u n t   o f   l e a d t i m e   b y   w e e k < / K e y > < / D i a g r a m O b j e c t K e y > < D i a g r a m O b j e c t K e y > < K e y > M e a s u r e s \ C o u n t   o f   l e a d t i m e   b y   w e e k \ T a g I n f o \ F o r m u l a < / K e y > < / D i a g r a m O b j e c t K e y > < D i a g r a m O b j e c t K e y > < K e y > M e a s u r e s \ C o u n t   o f   l e a d t i m e   b y   w e e k \ T a g I n f o \ V a l u e < / K e y > < / D i a g r a m O b j e c t K e y > < D i a g r a m O b j e c t K e y > < K e y > C o l u m n s \ h o t e l < / K e y > < / D i a g r a m O b j e c t K e y > < D i a g r a m O b j e c t K e y > < K e y > C o l u m n s \ i s _ c a n c e l e d < / K e y > < / D i a g r a m O b j e c t K e y > < D i a g r a m O b j e c t K e y > < K e y > C o l u m n s \ l e a d _ t i m e < / K e y > < / D i a g r a m O b j e c t K e y > < D i a g r a m O b j e c t K e y > < K e y > C o l u m n s \ l e a d t i m e   b y   w e e k < / K e y > < / D i a g r a m O b j e c t K e y > < D i a g r a m O b j e c t K e y > < K e y > C o l u m n s \ a r r i v a l _ d a t e _ y e a r < / K e y > < / D i a g r a m O b j e c t K e y > < D i a g r a m O b j e c t K e y > < K e y > C o l u m n s \ a r r i v a l _ d a t e _ m o n t h < / K e y > < / D i a g r a m O b j e c t K e y > < D i a g r a m O b j e c t K e y > < K e y > C o l u m n s \ a r r i v a l _ d a t e _ w e e k _ n u m b e r < / K e y > < / D i a g r a m O b j e c t K e y > < D i a g r a m O b j e c t K e y > < K e y > C o l u m n s \ a r r i v a l _ d a t e _ d a y _ o f _ m o n t h < / K e y > < / D i a g r a m O b j e c t K e y > < D i a g r a m O b j e c t K e y > < K e y > C o l u m n s \ s t a y s _ i n _ w e e k e n d _ n i g h t s < / K e y > < / D i a g r a m O b j e c t K e y > < D i a g r a m O b j e c t K e y > < K e y > C o l u m n s \ s t a y s _ i n _ w e e k _ n i g h t s < / K e y > < / D i a g r a m O b j e c t K e y > < D i a g r a m O b j e c t K e y > < K e y > C o l u m n s \ a d u l t s < / K e y > < / D i a g r a m O b j e c t K e y > < D i a g r a m O b j e c t K e y > < K e y > C o l u m n s \ c h i l d r e n < / K e y > < / D i a g r a m O b j e c t K e y > < D i a g r a m O b j e c t K e y > < K e y > C o l u m n s \ b a b i e s < / K e y > < / D i a g r a m O b j e c t K e y > < D i a g r a m O b j e c t K e y > < K e y > C o l u m n s \ m e a l < / K e y > < / D i a g r a m O b j e c t K e y > < D i a g r a m O b j e c t K e y > < K e y > C o l u m n s \ c o u n t r y < / K e y > < / D i a g r a m O b j e c t K e y > < D i a g r a m O b j e c t K e y > < K e y > C o l u m n s \ m a r k e t _ s e g m e n t < / K e y > < / D i a g r a m O b j e c t K e y > < D i a g r a m O b j e c t K e y > < K e y > C o l u m n s \ d i s t r i b u t i o n _ c h a n n e l < / K e y > < / D i a g r a m O b j e c t K e y > < D i a g r a m O b j e c t K e y > < K e y > C o l u m n s \ i s _ r e p e a t e d _ g u e s t < / K e y > < / D i a g r a m O b j e c t K e y > < D i a g r a m O b j e c t K e y > < K e y > C o l u m n s \ p r e v i o u s _ c a n c e l l a t i o n s < / K e y > < / D i a g r a m O b j e c t K e y > < D i a g r a m O b j e c t K e y > < K e y > C o l u m n s \ p r e v i o u s _ b o o k i n g s _ n o t _ c a n c e l e d < / K e y > < / D i a g r a m O b j e c t K e y > < D i a g r a m O b j e c t K e y > < K e y > C o l u m n s \ r e s e r v e d _ r o o m _ t y p e < / K e y > < / D i a g r a m O b j e c t K e y > < D i a g r a m O b j e c t K e y > < K e y > C o l u m n s \ a s s i g n e d _ r o o m _ t y p e < / K e y > < / D i a g r a m O b j e c t K e y > < D i a g r a m O b j e c t K e y > < K e y > C o l u m n s \ b o o k i n g _ c h a n g e s < / K e y > < / D i a g r a m O b j e c t K e y > < D i a g r a m O b j e c t K e y > < K e y > C o l u m n s \ d e p o s i t _ t y p e < / K e y > < / D i a g r a m O b j e c t K e y > < D i a g r a m O b j e c t K e y > < K e y > C o l u m n s \ a g e n t < / K e y > < / D i a g r a m O b j e c t K e y > < D i a g r a m O b j e c t K e y > < K e y > C o l u m n s \ c o m p a n y < / K e y > < / D i a g r a m O b j e c t K e y > < D i a g r a m O b j e c t K e y > < K e y > C o l u m n s \ d a y s _ i n _ w a i t i n g _ l i s t < / K e y > < / D i a g r a m O b j e c t K e y > < D i a g r a m O b j e c t K e y > < K e y > C o l u m n s \ c u s t o m e r _ t y p e < / K e y > < / D i a g r a m O b j e c t K e y > < D i a g r a m O b j e c t K e y > < K e y > C o l u m n s \ a d r < / K e y > < / D i a g r a m O b j e c t K e y > < D i a g r a m O b j e c t K e y > < K e y > C o l u m n s \ r e q u i r e d _ c a r _ p a r k i n g _ s p a c e s < / K e y > < / D i a g r a m O b j e c t K e y > < D i a g r a m O b j e c t K e y > < K e y > C o l u m n s \ t o t a l _ o f _ s p e c i a l _ r e q u e s t s < / K e y > < / D i a g r a m O b j e c t K e y > < D i a g r a m O b j e c t K e y > < K e y > C o l u m n s \ r e s e r v a t i o n _ s t a t u s < / K e y > < / D i a g r a m O b j e c t K e y > < D i a g r a m O b j e c t K e y > < K e y > C o l u m n s \ r e s e r v a t i o n _ s t a t u s _ d a t e < / K e y > < / D i a g r a m O b j e c t K e y > < D i a g r a m O b j e c t K e y > < K e y > C o l u m n s \ c i t y h o t e l < / K e y > < / D i a g r a m O b j e c t K e y > < D i a g r a m O b j e c t K e y > < K e y > C o l u m n s \ l e n t h   o f   s t a y < / K e y > < / D i a g r a m O b j e c t K e y > < D i a g r a m O b j e c t K e y > < K e y > L i n k s \ & l t ; C o l u m n s \ S u m   o f   i s _ c a n c e l e d & g t ; - & l t ; M e a s u r e s \ i s _ c a n c e l e d & g t ; < / K e y > < / D i a g r a m O b j e c t K e y > < D i a g r a m O b j e c t K e y > < K e y > L i n k s \ & l t ; C o l u m n s \ S u m   o f   i s _ c a n c e l e d & g t ; - & l t ; M e a s u r e s \ i s _ c a n c e l e d & g t ; \ C O L U M N < / K e y > < / D i a g r a m O b j e c t K e y > < D i a g r a m O b j e c t K e y > < K e y > L i n k s \ & l t ; C o l u m n s \ S u m   o f   i s _ c a n c e l e d & g t ; - & l t ; M e a s u r e s \ i s _ c a n c e l e d & g t ; \ M E A S U R E < / K e y > < / D i a g r a m O b j e c t K e y > < D i a g r a m O b j e c t K e y > < K e y > L i n k s \ & l t ; C o l u m n s \ C o u n t   o f   h o t e l & g t ; - & l t ; M e a s u r e s \ h o t e l & g t ; < / K e y > < / D i a g r a m O b j e c t K e y > < D i a g r a m O b j e c t K e y > < K e y > L i n k s \ & l t ; C o l u m n s \ C o u n t   o f   h o t e l & g t ; - & l t ; M e a s u r e s \ h o t e l & g t ; \ C O L U M N < / K e y > < / D i a g r a m O b j e c t K e y > < D i a g r a m O b j e c t K e y > < K e y > L i n k s \ & l t ; C o l u m n s \ C o u n t   o f   h o t e l & g t ; - & l t ; M e a s u r e s \ h o t e l & g t ; \ M E A S U R E < / K e y > < / D i a g r a m O b j e c t K e y > < D i a g r a m O b j e c t K e y > < K e y > L i n k s \ & l t ; C o l u m n s \ S u m   o f   a r r i v a l _ d a t e _ y e a r & g t ; - & l t ; M e a s u r e s \ a r r i v a l _ d a t e _ y e a r & g t ; < / K e y > < / D i a g r a m O b j e c t K e y > < D i a g r a m O b j e c t K e y > < K e y > L i n k s \ & l t ; C o l u m n s \ S u m   o f   a r r i v a l _ d a t e _ y e a r & g t ; - & l t ; M e a s u r e s \ a r r i v a l _ d a t e _ y e a r & g t ; \ C O L U M N < / K e y > < / D i a g r a m O b j e c t K e y > < D i a g r a m O b j e c t K e y > < K e y > L i n k s \ & l t ; C o l u m n s \ S u m   o f   a r r i v a l _ d a t e _ y e a r & g t ; - & l t ; M e a s u r e s \ a r r i v a l _ d a t e _ y e a r & g t ; \ M E A S U R E < / K e y > < / D i a g r a m O b j e c t K e y > < D i a g r a m O b j e c t K e y > < K e y > L i n k s \ & l t ; C o l u m n s \ S u m   o f   l e a d _ t i m e & g t ; - & l t ; M e a s u r e s \ l e a d _ t i m e & g t ; < / K e y > < / D i a g r a m O b j e c t K e y > < D i a g r a m O b j e c t K e y > < K e y > L i n k s \ & l t ; C o l u m n s \ S u m   o f   l e a d _ t i m e & g t ; - & l t ; M e a s u r e s \ l e a d _ t i m e & g t ; \ C O L U M N < / K e y > < / D i a g r a m O b j e c t K e y > < D i a g r a m O b j e c t K e y > < K e y > L i n k s \ & l t ; C o l u m n s \ S u m   o f   l e a d _ t i m e & g t ; - & l t ; M e a s u r e s \ l e a d _ t i m e & g t ; \ M E A S U R E < / K e y > < / D i a g r a m O b j e c t K e y > < D i a g r a m O b j e c t K e y > < K e y > L i n k s \ & l t ; C o l u m n s \ A v e r a g e   o f   l e a d _ t i m e & g t ; - & l t ; M e a s u r e s \ l e a d _ t i m e & g t ; < / K e y > < / D i a g r a m O b j e c t K e y > < D i a g r a m O b j e c t K e y > < K e y > L i n k s \ & l t ; C o l u m n s \ A v e r a g e   o f   l e a d _ t i m e & g t ; - & l t ; M e a s u r e s \ l e a d _ t i m e & g t ; \ C O L U M N < / K e y > < / D i a g r a m O b j e c t K e y > < D i a g r a m O b j e c t K e y > < K e y > L i n k s \ & l t ; C o l u m n s \ A v e r a g e   o f   l e a d _ t i m e & g t ; - & l t ; M e a s u r e s \ l e a d _ t i m e & g t ; \ M E A S U R E < / K e y > < / D i a g r a m O b j e c t K e y > < D i a g r a m O b j e c t K e y > < K e y > L i n k s \ & l t ; C o l u m n s \ S u m   o f   a d r & g t ; - & l t ; M e a s u r e s \ a d r & g t ; < / K e y > < / D i a g r a m O b j e c t K e y > < D i a g r a m O b j e c t K e y > < K e y > L i n k s \ & l t ; C o l u m n s \ S u m   o f   a d r & g t ; - & l t ; M e a s u r e s \ a d r & g t ; \ C O L U M N < / K e y > < / D i a g r a m O b j e c t K e y > < D i a g r a m O b j e c t K e y > < K e y > L i n k s \ & l t ; C o l u m n s \ S u m   o f   a d r & g t ; - & l t ; M e a s u r e s \ a d r & g t ; \ M E A S U R E < / K e y > < / D i a g r a m O b j e c t K e y > < D i a g r a m O b j e c t K e y > < K e y > L i n k s \ & l t ; C o l u m n s \ A v e r a g e   o f   a d r & g t ; - & l t ; M e a s u r e s \ a d r & g t ; < / K e y > < / D i a g r a m O b j e c t K e y > < D i a g r a m O b j e c t K e y > < K e y > L i n k s \ & l t ; C o l u m n s \ A v e r a g e   o f   a d r & g t ; - & l t ; M e a s u r e s \ a d r & g t ; \ C O L U M N < / K e y > < / D i a g r a m O b j e c t K e y > < D i a g r a m O b j e c t K e y > < K e y > L i n k s \ & l t ; C o l u m n s \ A v e r a g e   o f   a d r & g t ; - & l t ; M e a s u r e s \ a d r & g t ; \ M E A S U R E < / K e y > < / D i a g r a m O b j e c t K e y > < D i a g r a m O b j e c t K e y > < K e y > L i n k s \ & l t ; C o l u m n s \ C o u n t   o f   r e s e r v a t i o n _ s t a t u s _ d a t e & g t ; - & l t ; M e a s u r e s \ r e s e r v a t i o n _ s t a t u s _ d a t e & g t ; < / K e y > < / D i a g r a m O b j e c t K e y > < D i a g r a m O b j e c t K e y > < K e y > L i n k s \ & l t ; C o l u m n s \ C o u n t   o f   r e s e r v a t i o n _ s t a t u s _ d a t e & g t ; - & l t ; M e a s u r e s \ r e s e r v a t i o n _ s t a t u s _ d a t e & g t ; \ C O L U M N < / K e y > < / D i a g r a m O b j e c t K e y > < D i a g r a m O b j e c t K e y > < K e y > L i n k s \ & l t ; C o l u m n s \ C o u n t   o f   r e s e r v a t i o n _ s t a t u s _ d a t e & g t ; - & l t ; M e a s u r e s \ r e s e r v a t i o n _ s t a t u s _ d a t e & g t ; \ M E A S U R E < / K e y > < / D i a g r a m O b j e c t K e y > < D i a g r a m O b j e c t K e y > < K e y > L i n k s \ & l t ; C o l u m n s \ C o u n t   o f   m a r k e t _ s e g m e n t & g t ; - & l t ; M e a s u r e s \ m a r k e t _ s e g m e n t & g t ; < / K e y > < / D i a g r a m O b j e c t K e y > < D i a g r a m O b j e c t K e y > < K e y > L i n k s \ & l t ; C o l u m n s \ C o u n t   o f   m a r k e t _ s e g m e n t & g t ; - & l t ; M e a s u r e s \ m a r k e t _ s e g m e n t & g t ; \ C O L U M N < / K e y > < / D i a g r a m O b j e c t K e y > < D i a g r a m O b j e c t K e y > < K e y > L i n k s \ & l t ; C o l u m n s \ C o u n t   o f   m a r k e t _ s e g m e n t & g t ; - & l t ; M e a s u r e s \ m a r k e t _ s e g m e n t & g t ; \ M E A S U R E < / K e y > < / D i a g r a m O b j e c t K e y > < D i a g r a m O b j e c t K e y > < K e y > L i n k s \ & l t ; C o l u m n s \ C o u n t   o f   d i s t r i b u t i o n _ c h a n n e l & g t ; - & l t ; M e a s u r e s \ d i s t r i b u t i o n _ c h a n n e l & g t ; < / K e y > < / D i a g r a m O b j e c t K e y > < D i a g r a m O b j e c t K e y > < K e y > L i n k s \ & l t ; C o l u m n s \ C o u n t   o f   d i s t r i b u t i o n _ c h a n n e l & g t ; - & l t ; M e a s u r e s \ d i s t r i b u t i o n _ c h a n n e l & g t ; \ C O L U M N < / K e y > < / D i a g r a m O b j e c t K e y > < D i a g r a m O b j e c t K e y > < K e y > L i n k s \ & l t ; C o l u m n s \ C o u n t   o f   d i s t r i b u t i o n _ c h a n n e l & g t ; - & l t ; M e a s u r e s \ d i s t r i b u t i o n _ c h a n n e l & g t ; \ M E A S U R E < / K e y > < / D i a g r a m O b j e c t K e y > < D i a g r a m O b j e c t K e y > < K e y > L i n k s \ & l t ; C o l u m n s \ C o u n t   o f   l e n t h   o f   s t a y & g t ; - & l t ; M e a s u r e s \ l e n t h   o f   s t a y & g t ; < / K e y > < / D i a g r a m O b j e c t K e y > < D i a g r a m O b j e c t K e y > < K e y > L i n k s \ & l t ; C o l u m n s \ C o u n t   o f   l e n t h   o f   s t a y & g t ; - & l t ; M e a s u r e s \ l e n t h   o f   s t a y & g t ; \ C O L U M N < / K e y > < / D i a g r a m O b j e c t K e y > < D i a g r a m O b j e c t K e y > < K e y > L i n k s \ & l t ; C o l u m n s \ C o u n t   o f   l e n t h   o f   s t a y & g t ; - & l t ; M e a s u r e s \ l e n t h   o f   s t a y & g t ; \ M E A S U R E < / K e y > < / D i a g r a m O b j e c t K e y > < D i a g r a m O b j e c t K e y > < K e y > L i n k s \ & l t ; C o l u m n s \ A v e r a g e   o f   l e n t h   o f   s t a y & g t ; - & l t ; M e a s u r e s \ l e n t h   o f   s t a y & g t ; < / K e y > < / D i a g r a m O b j e c t K e y > < D i a g r a m O b j e c t K e y > < K e y > L i n k s \ & l t ; C o l u m n s \ A v e r a g e   o f   l e n t h   o f   s t a y & g t ; - & l t ; M e a s u r e s \ l e n t h   o f   s t a y & g t ; \ C O L U M N < / K e y > < / D i a g r a m O b j e c t K e y > < D i a g r a m O b j e c t K e y > < K e y > L i n k s \ & l t ; C o l u m n s \ A v e r a g e   o f   l e n t h   o f   s t a y & g t ; - & l t ; M e a s u r e s \ l e n t h   o f   s t a y & g t ; \ M E A S U R E 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 L i n k s \ & l t ; C o l u m n s \ C o u n t   o f   c u s t o m e r _ t y p e & g t ; - & l t ; M e a s u r e s \ c u s t o m e r _ t y p e & g t ; < / K e y > < / D i a g r a m O b j e c t K e y > < D i a g r a m O b j e c t K e y > < K e y > L i n k s \ & l t ; C o l u m n s \ C o u n t   o f   c u s t o m e r _ t y p e & g t ; - & l t ; M e a s u r e s \ c u s t o m e r _ t y p e & g t ; \ C O L U M N < / K e y > < / D i a g r a m O b j e c t K e y > < D i a g r a m O b j e c t K e y > < K e y > L i n k s \ & l t ; C o l u m n s \ C o u n t   o f   c u s t o m e r _ t y p e & g t ; - & l t ; M e a s u r e s \ c u s t o m e r _ t y p e & g t ; \ M E A S U R E < / K e y > < / D i a g r a m O b j e c t K e y > < D i a g r a m O b j e c t K e y > < K e y > L i n k s \ & l t ; C o l u m n s \ C o u n t   o f   l e a d t i m e   b y   w e e k & g t ; - & l t ; M e a s u r e s \ l e a d t i m e   b y   w e e k & g t ; < / K e y > < / D i a g r a m O b j e c t K e y > < D i a g r a m O b j e c t K e y > < K e y > L i n k s \ & l t ; C o l u m n s \ C o u n t   o f   l e a d t i m e   b y   w e e k & g t ; - & l t ; M e a s u r e s \ l e a d t i m e   b y   w e e k & g t ; \ C O L U M N < / K e y > < / D i a g r a m O b j e c t K e y > < D i a g r a m O b j e c t K e y > < K e y > L i n k s \ & l t ; C o l u m n s \ C o u n t   o f   l e a d t i m e   b y   w e e k & g t ; - & l t ; M e a s u r e s \ l e a d t i m e   b y   w e e k & g t ; \ M E A S U R E 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 M e a s u r e s \ S u m   o f   i s _ c a n c e l e d < / K e y > < / a : K e y > < a : V a l u e   i : t y p e = " M e a s u r e G r i d N o d e V i e w S t a t e " > < C o l u m n > 1 < / C o l u m n > < L a y e d O u t > t r u e < / L a y e d O u t > < W a s U I I n v i s i b l e > t r u e < / W a s U I I n v i s i b l e > < / a : V a l u e > < / a : K e y V a l u e O f D i a g r a m O b j e c t K e y a n y T y p e z b w N T n L X > < a : K e y V a l u e O f D i a g r a m O b j e c t K e y a n y T y p e z b w N T n L X > < a : K e y > < K e y > M e a s u r e s \ S u m   o f   i s _ c a n c e l e d \ T a g I n f o \ F o r m u l a < / K e y > < / a : K e y > < a : V a l u e   i : t y p e = " M e a s u r e G r i d V i e w S t a t e I D i a g r a m T a g A d d i t i o n a l I n f o " / > < / a : K e y V a l u e O f D i a g r a m O b j e c t K e y a n y T y p e z b w N T n L X > < a : K e y V a l u e O f D i a g r a m O b j e c t K e y a n y T y p e z b w N T n L X > < a : K e y > < K e y > M e a s u r e s \ S u m   o f   i s _ c a n c e l e d \ T a g I n f o \ V a l u e < / K e y > < / a : K e y > < a : V a l u e   i : t y p e = " M e a s u r e G r i d V i e w S t a t e I D i a g r a m T a g A d d i t i o n a l I n f o " / > < / a : K e y V a l u e O f D i a g r a m O b j e c t K e y a n y T y p e z b w N T n L X > < a : K e y V a l u e O f D i a g r a m O b j e c t K e y a n y T y p e z b w N T n L X > < a : K e y > < K e y > M e a s u r e s \ C o u n t   o f   h o t e l < / K e y > < / a : K e y > < a : V a l u e   i : t y p e = " M e a s u r e G r i d N o d e V i e w S t a t e " > < L a y e d O u t > t r u e < / L a y e d O u t > < W a s U I I n v i s i b l e > t r u e < / W a s U I I n v i s i b l e > < / a : V a l u e > < / a : K e y V a l u e O f D i a g r a m O b j e c t K e y a n y T y p e z b w N T n L X > < a : K e y V a l u e O f D i a g r a m O b j e c t K e y a n y T y p e z b w N T n L X > < a : K e y > < K e y > M e a s u r e s \ C o u n t   o f   h o t e l \ T a g I n f o \ F o r m u l a < / K e y > < / a : K e y > < a : V a l u e   i : t y p e = " M e a s u r e G r i d V i e w S t a t e I D i a g r a m T a g A d d i t i o n a l I n f o " / > < / a : K e y V a l u e O f D i a g r a m O b j e c t K e y a n y T y p e z b w N T n L X > < a : K e y V a l u e O f D i a g r a m O b j e c t K e y a n y T y p e z b w N T n L X > < a : K e y > < K e y > M e a s u r e s \ C o u n t   o f   h o t e l \ T a g I n f o \ V a l u e < / K e y > < / a : K e y > < a : V a l u e   i : t y p e = " M e a s u r e G r i d V i e w S t a t e I D i a g r a m T a g A d d i t i o n a l I n f o " / > < / a : K e y V a l u e O f D i a g r a m O b j e c t K e y a n y T y p e z b w N T n L X > < a : K e y V a l u e O f D i a g r a m O b j e c t K e y a n y T y p e z b w N T n L X > < a : K e y > < K e y > M e a s u r e s \ S u m   o f   a r r i v a l _ d a t e _ y e a r < / K e y > < / a : K e y > < a : V a l u e   i : t y p e = " M e a s u r e G r i d N o d e V i e w S t a t e " > < C o l u m n > 4 < / C o l u m n > < L a y e d O u t > t r u e < / L a y e d O u t > < W a s U I I n v i s i b l e > t r u e < / W a s U I I n v i s i b l e > < / a : V a l u e > < / a : K e y V a l u e O f D i a g r a m O b j e c t K e y a n y T y p e z b w N T n L X > < a : K e y V a l u e O f D i a g r a m O b j e c t K e y a n y T y p e z b w N T n L X > < a : K e y > < K e y > M e a s u r e s \ S u m   o f   a r r i v a l _ d a t e _ y e a r \ T a g I n f o \ F o r m u l a < / K e y > < / a : K e y > < a : V a l u e   i : t y p e = " M e a s u r e G r i d V i e w S t a t e I D i a g r a m T a g A d d i t i o n a l I n f o " / > < / a : K e y V a l u e O f D i a g r a m O b j e c t K e y a n y T y p e z b w N T n L X > < a : K e y V a l u e O f D i a g r a m O b j e c t K e y a n y T y p e z b w N T n L X > < a : K e y > < K e y > M e a s u r e s \ S u m   o f   a r r i v a l _ d a t e _ y e a r \ T a g I n f o \ V a l u e < / K e y > < / a : K e y > < a : V a l u e   i : t y p e = " M e a s u r e G r i d V i e w S t a t e I D i a g r a m T a g A d d i t i o n a l I n f o " / > < / a : K e y V a l u e O f D i a g r a m O b j e c t K e y a n y T y p e z b w N T n L X > < a : K e y V a l u e O f D i a g r a m O b j e c t K e y a n y T y p e z b w N T n L X > < a : K e y > < K e y > M e a s u r e s \ S u m   o f   l e a d _ t i m e < / K e y > < / a : K e y > < a : V a l u e   i : t y p e = " M e a s u r e G r i d N o d e V i e w S t a t e " > < C o l u m n > 2 < / C o l u m n > < L a y e d O u t > t r u e < / L a y e d O u t > < W a s U I I n v i s i b l e > t r u e < / W a s U I I n v i s i b l e > < / a : V a l u e > < / a : K e y V a l u e O f D i a g r a m O b j e c t K e y a n y T y p e z b w N T n L X > < a : K e y V a l u e O f D i a g r a m O b j e c t K e y a n y T y p e z b w N T n L X > < a : K e y > < K e y > M e a s u r e s \ S u m   o f   l e a d _ t i m e \ T a g I n f o \ F o r m u l a < / K e y > < / a : K e y > < a : V a l u e   i : t y p e = " M e a s u r e G r i d V i e w S t a t e I D i a g r a m T a g A d d i t i o n a l I n f o " / > < / a : K e y V a l u e O f D i a g r a m O b j e c t K e y a n y T y p e z b w N T n L X > < a : K e y V a l u e O f D i a g r a m O b j e c t K e y a n y T y p e z b w N T n L X > < a : K e y > < K e y > M e a s u r e s \ S u m   o f   l e a d _ t i m e \ T a g I n f o \ V a l u e < / K e y > < / a : K e y > < a : V a l u e   i : t y p e = " M e a s u r e G r i d V i e w S t a t e I D i a g r a m T a g A d d i t i o n a l I n f o " / > < / a : K e y V a l u e O f D i a g r a m O b j e c t K e y a n y T y p e z b w N T n L X > < a : K e y V a l u e O f D i a g r a m O b j e c t K e y a n y T y p e z b w N T n L X > < a : K e y > < K e y > M e a s u r e s \ A v e r a g e   o f   l e a d _ t i m e < / K e y > < / a : K e y > < a : V a l u e   i : t y p e = " M e a s u r e G r i d N o d e V i e w S t a t e " > < C o l u m n > 2 < / C o l u m n > < L a y e d O u t > t r u e < / L a y e d O u t > < R o w > 1 < / R o w > < W a s U I I n v i s i b l e > t r u e < / W a s U I I n v i s i b l e > < / a : V a l u e > < / a : K e y V a l u e O f D i a g r a m O b j e c t K e y a n y T y p e z b w N T n L X > < a : K e y V a l u e O f D i a g r a m O b j e c t K e y a n y T y p e z b w N T n L X > < a : K e y > < K e y > M e a s u r e s \ A v e r a g e   o f   l e a d _ t i m e \ T a g I n f o \ F o r m u l a < / K e y > < / a : K e y > < a : V a l u e   i : t y p e = " M e a s u r e G r i d V i e w S t a t e I D i a g r a m T a g A d d i t i o n a l I n f o " / > < / a : K e y V a l u e O f D i a g r a m O b j e c t K e y a n y T y p e z b w N T n L X > < a : K e y V a l u e O f D i a g r a m O b j e c t K e y a n y T y p e z b w N T n L X > < a : K e y > < K e y > M e a s u r e s \ A v e r a g e   o f   l e a d _ t i m e \ T a g I n f o \ V a l u e < / K e y > < / a : K e y > < a : V a l u e   i : t y p e = " M e a s u r e G r i d V i e w S t a t e I D i a g r a m T a g A d d i t i o n a l I n f o " / > < / a : K e y V a l u e O f D i a g r a m O b j e c t K e y a n y T y p e z b w N T n L X > < a : K e y V a l u e O f D i a g r a m O b j e c t K e y a n y T y p e z b w N T n L X > < a : K e y > < K e y > M e a s u r e s \ S u m   o f   a d r < / K e y > < / a : K e y > < a : V a l u e   i : t y p e = " M e a s u r e G r i d N o d e V i e w S t a t e " > < C o l u m n > 2 8 < / C o l u m n > < L a y e d O u t > t r u e < / L a y e d O u t > < W a s U I I n v i s i b l e > t r u e < / W a s U I I n v i s i b l e > < / a : V a l u e > < / a : K e y V a l u e O f D i a g r a m O b j e c t K e y a n y T y p e z b w N T n L X > < a : K e y V a l u e O f D i a g r a m O b j e c t K e y a n y T y p e z b w N T n L X > < a : K e y > < K e y > M e a s u r e s \ S u m   o f   a d r \ T a g I n f o \ F o r m u l a < / K e y > < / a : K e y > < a : V a l u e   i : t y p e = " M e a s u r e G r i d V i e w S t a t e I D i a g r a m T a g A d d i t i o n a l I n f o " / > < / a : K e y V a l u e O f D i a g r a m O b j e c t K e y a n y T y p e z b w N T n L X > < a : K e y V a l u e O f D i a g r a m O b j e c t K e y a n y T y p e z b w N T n L X > < a : K e y > < K e y > M e a s u r e s \ S u m   o f   a d r \ T a g I n f o \ V a l u e < / K e y > < / a : K e y > < a : V a l u e   i : t y p e = " M e a s u r e G r i d V i e w S t a t e I D i a g r a m T a g A d d i t i o n a l I n f o " / > < / a : K e y V a l u e O f D i a g r a m O b j e c t K e y a n y T y p e z b w N T n L X > < a : K e y V a l u e O f D i a g r a m O b j e c t K e y a n y T y p e z b w N T n L X > < a : K e y > < K e y > M e a s u r e s \ A v e r a g e   o f   a d r < / K e y > < / a : K e y > < a : V a l u e   i : t y p e = " M e a s u r e G r i d N o d e V i e w S t a t e " > < C o l u m n > 2 8 < / C o l u m n > < L a y e d O u t > t r u e < / L a y e d O u t > < R o w > 1 < / R o w > < W a s U I I n v i s i b l e > t r u e < / W a s U I I n v i s i b l e > < / a : V a l u e > < / a : K e y V a l u e O f D i a g r a m O b j e c t K e y a n y T y p e z b w N T n L X > < a : K e y V a l u e O f D i a g r a m O b j e c t K e y a n y T y p e z b w N T n L X > < a : K e y > < K e y > M e a s u r e s \ A v e r a g e   o f   a d r \ T a g I n f o \ F o r m u l a < / K e y > < / a : K e y > < a : V a l u e   i : t y p e = " M e a s u r e G r i d V i e w S t a t e I D i a g r a m T a g A d d i t i o n a l I n f o " / > < / a : K e y V a l u e O f D i a g r a m O b j e c t K e y a n y T y p e z b w N T n L X > < a : K e y V a l u e O f D i a g r a m O b j e c t K e y a n y T y p e z b w N T n L X > < a : K e y > < K e y > M e a s u r e s \ A v e r a g e   o f   a d r \ T a g I n f o \ V a l u e < / K e y > < / a : K e y > < a : V a l u e   i : t y p e = " M e a s u r e G r i d V i e w S t a t e I D i a g r a m T a g A d d i t i o n a l I n f o " / > < / a : K e y V a l u e O f D i a g r a m O b j e c t K e y a n y T y p e z b w N T n L X > < a : K e y V a l u e O f D i a g r a m O b j e c t K e y a n y T y p e z b w N T n L X > < a : K e y > < K e y > M e a s u r e s \ C o u n t   o f   r e s e r v a t i o n _ s t a t u s _ d a t e < / K e y > < / a : K e y > < a : V a l u e   i : t y p e = " M e a s u r e G r i d N o d e V i e w S t a t e " > < C o l u m n > 3 2 < / C o l u m n > < L a y e d O u t > t r u e < / L a y e d O u t > < W a s U I I n v i s i b l e > t r u e < / W a s U I I n v i s i b l e > < / a : V a l u e > < / a : K e y V a l u e O f D i a g r a m O b j e c t K e y a n y T y p e z b w N T n L X > < a : K e y V a l u e O f D i a g r a m O b j e c t K e y a n y T y p e z b w N T n L X > < a : K e y > < K e y > M e a s u r e s \ C o u n t   o f   r e s e r v a t i o n _ s t a t u s _ d a t e \ T a g I n f o \ F o r m u l a < / K e y > < / a : K e y > < a : V a l u e   i : t y p e = " M e a s u r e G r i d V i e w S t a t e I D i a g r a m T a g A d d i t i o n a l I n f o " / > < / a : K e y V a l u e O f D i a g r a m O b j e c t K e y a n y T y p e z b w N T n L X > < a : K e y V a l u e O f D i a g r a m O b j e c t K e y a n y T y p e z b w N T n L X > < a : K e y > < K e y > M e a s u r e s \ C o u n t   o f   r e s e r v a t i o n _ s t a t u s _ d a t e \ T a g I n f o \ V a l u e < / K e y > < / a : K e y > < a : V a l u e   i : t y p e = " M e a s u r e G r i d V i e w S t a t e I D i a g r a m T a g A d d i t i o n a l I n f o " / > < / a : K e y V a l u e O f D i a g r a m O b j e c t K e y a n y T y p e z b w N T n L X > < a : K e y V a l u e O f D i a g r a m O b j e c t K e y a n y T y p e z b w N T n L X > < a : K e y > < K e y > M e a s u r e s \ C o u n t   o f   m a r k e t _ s e g m e n t < / K e y > < / a : K e y > < a : V a l u e   i : t y p e = " M e a s u r e G r i d N o d e V i e w S t a t e " > < C o l u m n > 1 5 < / C o l u m n > < L a y e d O u t > t r u e < / L a y e d O u t > < W a s U I I n v i s i b l e > t r u e < / W a s U I I n v i s i b l e > < / a : V a l u e > < / a : K e y V a l u e O f D i a g r a m O b j e c t K e y a n y T y p e z b w N T n L X > < a : K e y V a l u e O f D i a g r a m O b j e c t K e y a n y T y p e z b w N T n L X > < a : K e y > < K e y > M e a s u r e s \ C o u n t   o f   m a r k e t _ s e g m e n t \ T a g I n f o \ F o r m u l a < / K e y > < / a : K e y > < a : V a l u e   i : t y p e = " M e a s u r e G r i d V i e w S t a t e I D i a g r a m T a g A d d i t i o n a l I n f o " / > < / a : K e y V a l u e O f D i a g r a m O b j e c t K e y a n y T y p e z b w N T n L X > < a : K e y V a l u e O f D i a g r a m O b j e c t K e y a n y T y p e z b w N T n L X > < a : K e y > < K e y > M e a s u r e s \ C o u n t   o f   m a r k e t _ s e g m e n t \ T a g I n f o \ V a l u e < / K e y > < / a : K e y > < a : V a l u e   i : t y p e = " M e a s u r e G r i d V i e w S t a t e I D i a g r a m T a g A d d i t i o n a l I n f o " / > < / a : K e y V a l u e O f D i a g r a m O b j e c t K e y a n y T y p e z b w N T n L X > < a : K e y V a l u e O f D i a g r a m O b j e c t K e y a n y T y p e z b w N T n L X > < a : K e y > < K e y > M e a s u r e s \ C o u n t   o f   d i s t r i b u t i o n _ c h a n n e l < / K e y > < / a : K e y > < a : V a l u e   i : t y p e = " M e a s u r e G r i d N o d e V i e w S t a t e " > < C o l u m n > 1 6 < / C o l u m n > < L a y e d O u t > t r u e < / L a y e d O u t > < W a s U I I n v i s i b l e > t r u e < / W a s U I I n v i s i b l e > < / a : V a l u e > < / a : K e y V a l u e O f D i a g r a m O b j e c t K e y a n y T y p e z b w N T n L X > < a : K e y V a l u e O f D i a g r a m O b j e c t K e y a n y T y p e z b w N T n L X > < a : K e y > < K e y > M e a s u r e s \ C o u n t   o f   d i s t r i b u t i o n _ c h a n n e l \ T a g I n f o \ F o r m u l a < / K e y > < / a : K e y > < a : V a l u e   i : t y p e = " M e a s u r e G r i d V i e w S t a t e I D i a g r a m T a g A d d i t i o n a l I n f o " / > < / a : K e y V a l u e O f D i a g r a m O b j e c t K e y a n y T y p e z b w N T n L X > < a : K e y V a l u e O f D i a g r a m O b j e c t K e y a n y T y p e z b w N T n L X > < a : K e y > < K e y > M e a s u r e s \ C o u n t   o f   d i s t r i b u t i o n _ c h a n n e l \ T a g I n f o \ V a l u e < / K e y > < / a : K e y > < a : V a l u e   i : t y p e = " M e a s u r e G r i d V i e w S t a t e I D i a g r a m T a g A d d i t i o n a l I n f o " / > < / a : K e y V a l u e O f D i a g r a m O b j e c t K e y a n y T y p e z b w N T n L X > < a : K e y V a l u e O f D i a g r a m O b j e c t K e y a n y T y p e z b w N T n L X > < a : K e y > < K e y > M e a s u r e s \ C o u n t   o f   l e n t h   o f   s t a y < / K e y > < / a : K e y > < a : V a l u e   i : t y p e = " M e a s u r e G r i d N o d e V i e w S t a t e " > < C o l u m n > 3 4 < / C o l u m n > < L a y e d O u t > t r u e < / L a y e d O u t > < W a s U I I n v i s i b l e > t r u e < / W a s U I I n v i s i b l e > < / a : V a l u e > < / a : K e y V a l u e O f D i a g r a m O b j e c t K e y a n y T y p e z b w N T n L X > < a : K e y V a l u e O f D i a g r a m O b j e c t K e y a n y T y p e z b w N T n L X > < a : K e y > < K e y > M e a s u r e s \ C o u n t   o f   l e n t h   o f   s t a y \ T a g I n f o \ F o r m u l a < / K e y > < / a : K e y > < a : V a l u e   i : t y p e = " M e a s u r e G r i d V i e w S t a t e I D i a g r a m T a g A d d i t i o n a l I n f o " / > < / a : K e y V a l u e O f D i a g r a m O b j e c t K e y a n y T y p e z b w N T n L X > < a : K e y V a l u e O f D i a g r a m O b j e c t K e y a n y T y p e z b w N T n L X > < a : K e y > < K e y > M e a s u r e s \ C o u n t   o f   l e n t h   o f   s t a y \ T a g I n f o \ V a l u e < / K e y > < / a : K e y > < a : V a l u e   i : t y p e = " M e a s u r e G r i d V i e w S t a t e I D i a g r a m T a g A d d i t i o n a l I n f o " / > < / a : K e y V a l u e O f D i a g r a m O b j e c t K e y a n y T y p e z b w N T n L X > < a : K e y V a l u e O f D i a g r a m O b j e c t K e y a n y T y p e z b w N T n L X > < a : K e y > < K e y > M e a s u r e s \ A v e r a g e   o f   l e n t h   o f   s t a y < / K e y > < / a : K e y > < a : V a l u e   i : t y p e = " M e a s u r e G r i d N o d e V i e w S t a t e " > < C o l u m n > 3 4 < / C o l u m n > < L a y e d O u t > t r u e < / L a y e d O u t > < R o w > 1 < / R o w > < W a s U I I n v i s i b l e > t r u e < / W a s U I I n v i s i b l e > < / a : V a l u e > < / a : K e y V a l u e O f D i a g r a m O b j e c t K e y a n y T y p e z b w N T n L X > < a : K e y V a l u e O f D i a g r a m O b j e c t K e y a n y T y p e z b w N T n L X > < a : K e y > < K e y > M e a s u r e s \ A v e r a g e   o f   l e n t h   o f   s t a y \ T a g I n f o \ F o r m u l a < / K e y > < / a : K e y > < a : V a l u e   i : t y p e = " M e a s u r e G r i d V i e w S t a t e I D i a g r a m T a g A d d i t i o n a l I n f o " / > < / a : K e y V a l u e O f D i a g r a m O b j e c t K e y a n y T y p e z b w N T n L X > < a : K e y V a l u e O f D i a g r a m O b j e c t K e y a n y T y p e z b w N T n L X > < a : K e y > < K e y > M e a s u r e s \ A v e r a g e   o f   l e n t h   o f   s t a y \ T a g I n f o \ V a l u e < / K e y > < / a : K e y > < a : V a l u e   i : t y p e = " M e a s u r e G r i d V i e w S t a t e I D i a g r a m T a g A d d i t i o n a l I n f o " / > < / a : K e y V a l u e O f D i a g r a m O b j e c t K e y a n y T y p e z b w N T n L X > < a : K e y V a l u e O f D i a g r a m O b j e c t K e y a n y T y p e z b w N T n L X > < a : K e y > < K e y > M e a s u r e s \ C o u n t   o f   c o u n t r y < / K e y > < / a : K e y > < a : V a l u e   i : t y p e = " M e a s u r e G r i d N o d e V i e w S t a t e " > < C o l u m n > 1 4 < / 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 M e a s u r e s \ C o u n t   o f   c u s t o m e r _ t y p e < / K e y > < / a : K e y > < a : V a l u e   i : t y p e = " M e a s u r e G r i d N o d e V i e w S t a t e " > < C o l u m n > 2 7 < / C o l u m n > < L a y e d O u t > t r u e < / L a y e d O u t > < W a s U I I n v i s i b l e > t r u e < / W a s U I I n v i s i b l e > < / a : V a l u e > < / a : K e y V a l u e O f D i a g r a m O b j e c t K e y a n y T y p e z b w N T n L X > < a : K e y V a l u e O f D i a g r a m O b j e c t K e y a n y T y p e z b w N T n L X > < a : K e y > < K e y > M e a s u r e s \ C o u n t   o f   c u s t o m e r _ t y p e \ T a g I n f o \ F o r m u l a < / K e y > < / a : K e y > < a : V a l u e   i : t y p e = " M e a s u r e G r i d V i e w S t a t e I D i a g r a m T a g A d d i t i o n a l I n f o " / > < / a : K e y V a l u e O f D i a g r a m O b j e c t K e y a n y T y p e z b w N T n L X > < a : K e y V a l u e O f D i a g r a m O b j e c t K e y a n y T y p e z b w N T n L X > < a : K e y > < K e y > M e a s u r e s \ C o u n t   o f   c u s t o m e r _ t y p e \ T a g I n f o \ V a l u e < / K e y > < / a : K e y > < a : V a l u e   i : t y p e = " M e a s u r e G r i d V i e w S t a t e I D i a g r a m T a g A d d i t i o n a l I n f o " / > < / a : K e y V a l u e O f D i a g r a m O b j e c t K e y a n y T y p e z b w N T n L X > < a : K e y V a l u e O f D i a g r a m O b j e c t K e y a n y T y p e z b w N T n L X > < a : K e y > < K e y > M e a s u r e s \ C o u n t   o f   l e a d t i m e   b y   w e e k < / K e y > < / a : K e y > < a : V a l u e   i : t y p e = " M e a s u r e G r i d N o d e V i e w S t a t e " > < C o l u m n > 3 < / C o l u m n > < L a y e d O u t > t r u e < / L a y e d O u t > < W a s U I I n v i s i b l e > t r u e < / W a s U I I n v i s i b l e > < / a : V a l u e > < / a : K e y V a l u e O f D i a g r a m O b j e c t K e y a n y T y p e z b w N T n L X > < a : K e y V a l u e O f D i a g r a m O b j e c t K e y a n y T y p e z b w N T n L X > < a : K e y > < K e y > M e a s u r e s \ C o u n t   o f   l e a d t i m e   b y   w e e k \ T a g I n f o \ F o r m u l a < / K e y > < / a : K e y > < a : V a l u e   i : t y p e = " M e a s u r e G r i d V i e w S t a t e I D i a g r a m T a g A d d i t i o n a l I n f o " / > < / a : K e y V a l u e O f D i a g r a m O b j e c t K e y a n y T y p e z b w N T n L X > < a : K e y V a l u e O f D i a g r a m O b j e c t K e y a n y T y p e z b w N T n L X > < a : K e y > < K e y > M e a s u r e s \ C o u n t   o f   l e a d t i m e   b y   w e e k \ T a g I n f o \ V a l u e < / K e y > < / a : K e y > < a : V a l u e   i : t y p e = " M e a s u r e G r i d V i e w S t a t e I D i a g r a m T a g A d d i t i o n a l I n f o " / > < / a : K e y V a l u e O f D i a g r a m O b j e c t K e y a n y T y p e z b w N T n L X > < a : K e y V a l u e O f D i a g r a m O b j e c t K e y a n y T y p e z b w N T n L X > < a : K e y > < K e y > C o l u m n s \ h o t e l < / K e y > < / a : K e y > < a : V a l u e   i : t y p e = " M e a s u r e G r i d N o d e V i e w S t a t e " > < L a y e d O u t > t r u e < / L a y e d O u t > < / a : V a l u e > < / a : K e y V a l u e O f D i a g r a m O b j e c t K e y a n y T y p e z b w N T n L X > < a : K e y V a l u e O f D i a g r a m O b j e c t K e y a n y T y p e z b w N T n L X > < a : K e y > < K e y > C o l u m n s \ i s _ c a n c e l e d < / K e y > < / a : K e y > < a : V a l u e   i : t y p e = " M e a s u r e G r i d N o d e V i e w S t a t e " > < C o l u m n > 1 < / C o l u m n > < L a y e d O u t > t r u e < / L a y e d O u t > < / a : V a l u e > < / a : K e y V a l u e O f D i a g r a m O b j e c t K e y a n y T y p e z b w N T n L X > < a : K e y V a l u e O f D i a g r a m O b j e c t K e y a n y T y p e z b w N T n L X > < a : K e y > < K e y > C o l u m n s \ l e a d _ t i m e < / K e y > < / a : K e y > < a : V a l u e   i : t y p e = " M e a s u r e G r i d N o d e V i e w S t a t e " > < C o l u m n > 2 < / C o l u m n > < L a y e d O u t > t r u e < / L a y e d O u t > < / a : V a l u e > < / a : K e y V a l u e O f D i a g r a m O b j e c t K e y a n y T y p e z b w N T n L X > < a : K e y V a l u e O f D i a g r a m O b j e c t K e y a n y T y p e z b w N T n L X > < a : K e y > < K e y > C o l u m n s \ l e a d t i m e   b y   w e e k < / K e y > < / a : K e y > < a : V a l u e   i : t y p e = " M e a s u r e G r i d N o d e V i e w S t a t e " > < C o l u m n > 3 < / C o l u m n > < L a y e d O u t > t r u e < / L a y e d O u t > < / a : V a l u e > < / a : K e y V a l u e O f D i a g r a m O b j e c t K e y a n y T y p e z b w N T n L X > < a : K e y V a l u e O f D i a g r a m O b j e c t K e y a n y T y p e z b w N T n L X > < a : K e y > < K e y > C o l u m n s \ a r r i v a l _ d a t e _ y e a r < / K e y > < / a : K e y > < a : V a l u e   i : t y p e = " M e a s u r e G r i d N o d e V i e w S t a t e " > < C o l u m n > 4 < / C o l u m n > < L a y e d O u t > t r u e < / L a y e d O u t > < / a : V a l u e > < / a : K e y V a l u e O f D i a g r a m O b j e c t K e y a n y T y p e z b w N T n L X > < a : K e y V a l u e O f D i a g r a m O b j e c t K e y a n y T y p e z b w N T n L X > < a : K e y > < K e y > C o l u m n s \ a r r i v a l _ d a t e _ m o n t h < / K e y > < / a : K e y > < a : V a l u e   i : t y p e = " M e a s u r e G r i d N o d e V i e w S t a t e " > < C o l u m n > 5 < / C o l u m n > < L a y e d O u t > t r u e < / L a y e d O u t > < / a : V a l u e > < / a : K e y V a l u e O f D i a g r a m O b j e c t K e y a n y T y p e z b w N T n L X > < a : K e y V a l u e O f D i a g r a m O b j e c t K e y a n y T y p e z b w N T n L X > < a : K e y > < K e y > C o l u m n s \ a r r i v a l _ d a t e _ w e e k _ n u m b e r < / K e y > < / a : K e y > < a : V a l u e   i : t y p e = " M e a s u r e G r i d N o d e V i e w S t a t e " > < C o l u m n > 6 < / C o l u m n > < L a y e d O u t > t r u e < / L a y e d O u t > < / a : V a l u e > < / a : K e y V a l u e O f D i a g r a m O b j e c t K e y a n y T y p e z b w N T n L X > < a : K e y V a l u e O f D i a g r a m O b j e c t K e y a n y T y p e z b w N T n L X > < a : K e y > < K e y > C o l u m n s \ a r r i v a l _ d a t e _ d a y _ o f _ m o n t h < / K e y > < / a : K e y > < a : V a l u e   i : t y p e = " M e a s u r e G r i d N o d e V i e w S t a t e " > < C o l u m n > 7 < / C o l u m n > < L a y e d O u t > t r u e < / L a y e d O u t > < / a : V a l u e > < / a : K e y V a l u e O f D i a g r a m O b j e c t K e y a n y T y p e z b w N T n L X > < a : K e y V a l u e O f D i a g r a m O b j e c t K e y a n y T y p e z b w N T n L X > < a : K e y > < K e y > C o l u m n s \ s t a y s _ i n _ w e e k e n d _ n i g h t s < / K e y > < / a : K e y > < a : V a l u e   i : t y p e = " M e a s u r e G r i d N o d e V i e w S t a t e " > < C o l u m n > 8 < / C o l u m n > < L a y e d O u t > t r u e < / L a y e d O u t > < / a : V a l u e > < / a : K e y V a l u e O f D i a g r a m O b j e c t K e y a n y T y p e z b w N T n L X > < a : K e y V a l u e O f D i a g r a m O b j e c t K e y a n y T y p e z b w N T n L X > < a : K e y > < K e y > C o l u m n s \ s t a y s _ i n _ w e e k _ n i g h t s < / K e y > < / a : K e y > < a : V a l u e   i : t y p e = " M e a s u r e G r i d N o d e V i e w S t a t e " > < C o l u m n > 9 < / C o l u m n > < L a y e d O u t > t r u e < / L a y e d O u t > < / a : V a l u e > < / a : K e y V a l u e O f D i a g r a m O b j e c t K e y a n y T y p e z b w N T n L X > < a : K e y V a l u e O f D i a g r a m O b j e c t K e y a n y T y p e z b w N T n L X > < a : K e y > < K e y > C o l u m n s \ a d u l t s < / K e y > < / a : K e y > < a : V a l u e   i : t y p e = " M e a s u r e G r i d N o d e V i e w S t a t e " > < C o l u m n > 1 0 < / C o l u m n > < L a y e d O u t > t r u e < / L a y e d O u t > < / a : V a l u e > < / a : K e y V a l u e O f D i a g r a m O b j e c t K e y a n y T y p e z b w N T n L X > < a : K e y V a l u e O f D i a g r a m O b j e c t K e y a n y T y p e z b w N T n L X > < a : K e y > < K e y > C o l u m n s \ c h i l d r e n < / K e y > < / a : K e y > < a : V a l u e   i : t y p e = " M e a s u r e G r i d N o d e V i e w S t a t e " > < C o l u m n > 1 1 < / C o l u m n > < L a y e d O u t > t r u e < / L a y e d O u t > < / a : V a l u e > < / a : K e y V a l u e O f D i a g r a m O b j e c t K e y a n y T y p e z b w N T n L X > < a : K e y V a l u e O f D i a g r a m O b j e c t K e y a n y T y p e z b w N T n L X > < a : K e y > < K e y > C o l u m n s \ b a b i e s < / K e y > < / a : K e y > < a : V a l u e   i : t y p e = " M e a s u r e G r i d N o d e V i e w S t a t e " > < C o l u m n > 1 2 < / C o l u m n > < L a y e d O u t > t r u e < / L a y e d O u t > < / a : V a l u e > < / a : K e y V a l u e O f D i a g r a m O b j e c t K e y a n y T y p e z b w N T n L X > < a : K e y V a l u e O f D i a g r a m O b j e c t K e y a n y T y p e z b w N T n L X > < a : K e y > < K e y > C o l u m n s \ m e a l < / 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 C o l u m n s \ m a r k e t _ s e g m e n t < / K e y > < / a : K e y > < a : V a l u e   i : t y p e = " M e a s u r e G r i d N o d e V i e w S t a t e " > < C o l u m n > 1 5 < / C o l u m n > < L a y e d O u t > t r u e < / L a y e d O u t > < / a : V a l u e > < / a : K e y V a l u e O f D i a g r a m O b j e c t K e y a n y T y p e z b w N T n L X > < a : K e y V a l u e O f D i a g r a m O b j e c t K e y a n y T y p e z b w N T n L X > < a : K e y > < K e y > C o l u m n s \ d i s t r i b u t i o n _ c h a n n e l < / K e y > < / a : K e y > < a : V a l u e   i : t y p e = " M e a s u r e G r i d N o d e V i e w S t a t e " > < C o l u m n > 1 6 < / C o l u m n > < L a y e d O u t > t r u e < / L a y e d O u t > < / a : V a l u e > < / a : K e y V a l u e O f D i a g r a m O b j e c t K e y a n y T y p e z b w N T n L X > < a : K e y V a l u e O f D i a g r a m O b j e c t K e y a n y T y p e z b w N T n L X > < a : K e y > < K e y > C o l u m n s \ i s _ r e p e a t e d _ g u e s t < / K e y > < / a : K e y > < a : V a l u e   i : t y p e = " M e a s u r e G r i d N o d e V i e w S t a t e " > < C o l u m n > 1 7 < / C o l u m n > < L a y e d O u t > t r u e < / L a y e d O u t > < / a : V a l u e > < / a : K e y V a l u e O f D i a g r a m O b j e c t K e y a n y T y p e z b w N T n L X > < a : K e y V a l u e O f D i a g r a m O b j e c t K e y a n y T y p e z b w N T n L X > < a : K e y > < K e y > C o l u m n s \ p r e v i o u s _ c a n c e l l a t i o n s < / K e y > < / a : K e y > < a : V a l u e   i : t y p e = " M e a s u r e G r i d N o d e V i e w S t a t e " > < C o l u m n > 1 8 < / C o l u m n > < L a y e d O u t > t r u e < / L a y e d O u t > < / a : V a l u e > < / a : K e y V a l u e O f D i a g r a m O b j e c t K e y a n y T y p e z b w N T n L X > < a : K e y V a l u e O f D i a g r a m O b j e c t K e y a n y T y p e z b w N T n L X > < a : K e y > < K e y > C o l u m n s \ p r e v i o u s _ b o o k i n g s _ n o t _ c a n c e l e d < / K e y > < / a : K e y > < a : V a l u e   i : t y p e = " M e a s u r e G r i d N o d e V i e w S t a t e " > < C o l u m n > 1 9 < / C o l u m n > < L a y e d O u t > t r u e < / L a y e d O u t > < / a : V a l u e > < / a : K e y V a l u e O f D i a g r a m O b j e c t K e y a n y T y p e z b w N T n L X > < a : K e y V a l u e O f D i a g r a m O b j e c t K e y a n y T y p e z b w N T n L X > < a : K e y > < K e y > C o l u m n s \ r e s e r v e d _ r o o m _ t y p e < / K e y > < / a : K e y > < a : V a l u e   i : t y p e = " M e a s u r e G r i d N o d e V i e w S t a t e " > < C o l u m n > 2 0 < / C o l u m n > < L a y e d O u t > t r u e < / L a y e d O u t > < / a : V a l u e > < / a : K e y V a l u e O f D i a g r a m O b j e c t K e y a n y T y p e z b w N T n L X > < a : K e y V a l u e O f D i a g r a m O b j e c t K e y a n y T y p e z b w N T n L X > < a : K e y > < K e y > C o l u m n s \ a s s i g n e d _ r o o m _ t y p e < / K e y > < / a : K e y > < a : V a l u e   i : t y p e = " M e a s u r e G r i d N o d e V i e w S t a t e " > < C o l u m n > 2 1 < / C o l u m n > < L a y e d O u t > t r u e < / L a y e d O u t > < / a : V a l u e > < / a : K e y V a l u e O f D i a g r a m O b j e c t K e y a n y T y p e z b w N T n L X > < a : K e y V a l u e O f D i a g r a m O b j e c t K e y a n y T y p e z b w N T n L X > < a : K e y > < K e y > C o l u m n s \ b o o k i n g _ c h a n g e s < / K e y > < / a : K e y > < a : V a l u e   i : t y p e = " M e a s u r e G r i d N o d e V i e w S t a t e " > < C o l u m n > 2 2 < / C o l u m n > < L a y e d O u t > t r u e < / L a y e d O u t > < / a : V a l u e > < / a : K e y V a l u e O f D i a g r a m O b j e c t K e y a n y T y p e z b w N T n L X > < a : K e y V a l u e O f D i a g r a m O b j e c t K e y a n y T y p e z b w N T n L X > < a : K e y > < K e y > C o l u m n s \ d e p o s i t _ t y p e < / K e y > < / a : K e y > < a : V a l u e   i : t y p e = " M e a s u r e G r i d N o d e V i e w S t a t e " > < C o l u m n > 2 3 < / C o l u m n > < L a y e d O u t > t r u e < / L a y e d O u t > < / a : V a l u e > < / a : K e y V a l u e O f D i a g r a m O b j e c t K e y a n y T y p e z b w N T n L X > < a : K e y V a l u e O f D i a g r a m O b j e c t K e y a n y T y p e z b w N T n L X > < a : K e y > < K e y > C o l u m n s \ a g e n t < / K e y > < / a : K e y > < a : V a l u e   i : t y p e = " M e a s u r e G r i d N o d e V i e w S t a t e " > < C o l u m n > 2 4 < / C o l u m n > < L a y e d O u t > t r u e < / L a y e d O u t > < / a : V a l u e > < / a : K e y V a l u e O f D i a g r a m O b j e c t K e y a n y T y p e z b w N T n L X > < a : K e y V a l u e O f D i a g r a m O b j e c t K e y a n y T y p e z b w N T n L X > < a : K e y > < K e y > C o l u m n s \ c o m p a n y < / K e y > < / a : K e y > < a : V a l u e   i : t y p e = " M e a s u r e G r i d N o d e V i e w S t a t e " > < C o l u m n > 2 5 < / C o l u m n > < L a y e d O u t > t r u e < / L a y e d O u t > < / a : V a l u e > < / a : K e y V a l u e O f D i a g r a m O b j e c t K e y a n y T y p e z b w N T n L X > < a : K e y V a l u e O f D i a g r a m O b j e c t K e y a n y T y p e z b w N T n L X > < a : K e y > < K e y > C o l u m n s \ d a y s _ i n _ w a i t i n g _ l i s t < / K e y > < / a : K e y > < a : V a l u e   i : t y p e = " M e a s u r e G r i d N o d e V i e w S t a t e " > < C o l u m n > 2 6 < / C o l u m n > < L a y e d O u t > t r u e < / L a y e d O u t > < / a : V a l u e > < / a : K e y V a l u e O f D i a g r a m O b j e c t K e y a n y T y p e z b w N T n L X > < a : K e y V a l u e O f D i a g r a m O b j e c t K e y a n y T y p e z b w N T n L X > < a : K e y > < K e y > C o l u m n s \ c u s t o m e r _ t y p e < / K e y > < / a : K e y > < a : V a l u e   i : t y p e = " M e a s u r e G r i d N o d e V i e w S t a t e " > < C o l u m n > 2 7 < / C o l u m n > < L a y e d O u t > t r u e < / L a y e d O u t > < / a : V a l u e > < / a : K e y V a l u e O f D i a g r a m O b j e c t K e y a n y T y p e z b w N T n L X > < a : K e y V a l u e O f D i a g r a m O b j e c t K e y a n y T y p e z b w N T n L X > < a : K e y > < K e y > C o l u m n s \ a d r < / K e y > < / a : K e y > < a : V a l u e   i : t y p e = " M e a s u r e G r i d N o d e V i e w S t a t e " > < C o l u m n > 2 8 < / C o l u m n > < L a y e d O u t > t r u e < / L a y e d O u t > < / a : V a l u e > < / a : K e y V a l u e O f D i a g r a m O b j e c t K e y a n y T y p e z b w N T n L X > < a : K e y V a l u e O f D i a g r a m O b j e c t K e y a n y T y p e z b w N T n L X > < a : K e y > < K e y > C o l u m n s \ r e q u i r e d _ c a r _ p a r k i n g _ s p a c e s < / K e y > < / a : K e y > < a : V a l u e   i : t y p e = " M e a s u r e G r i d N o d e V i e w S t a t e " > < C o l u m n > 2 9 < / C o l u m n > < L a y e d O u t > t r u e < / L a y e d O u t > < / a : V a l u e > < / a : K e y V a l u e O f D i a g r a m O b j e c t K e y a n y T y p e z b w N T n L X > < a : K e y V a l u e O f D i a g r a m O b j e c t K e y a n y T y p e z b w N T n L X > < a : K e y > < K e y > C o l u m n s \ t o t a l _ o f _ s p e c i a l _ r e q u e s t s < / K e y > < / a : K e y > < a : V a l u e   i : t y p e = " M e a s u r e G r i d N o d e V i e w S t a t e " > < C o l u m n > 3 0 < / C o l u m n > < L a y e d O u t > t r u e < / L a y e d O u t > < / a : V a l u e > < / a : K e y V a l u e O f D i a g r a m O b j e c t K e y a n y T y p e z b w N T n L X > < a : K e y V a l u e O f D i a g r a m O b j e c t K e y a n y T y p e z b w N T n L X > < a : K e y > < K e y > C o l u m n s \ r e s e r v a t i o n _ s t a t u s < / K e y > < / a : K e y > < a : V a l u e   i : t y p e = " M e a s u r e G r i d N o d e V i e w S t a t e " > < C o l u m n > 3 1 < / C o l u m n > < L a y e d O u t > t r u e < / L a y e d O u t > < / a : V a l u e > < / a : K e y V a l u e O f D i a g r a m O b j e c t K e y a n y T y p e z b w N T n L X > < a : K e y V a l u e O f D i a g r a m O b j e c t K e y a n y T y p e z b w N T n L X > < a : K e y > < K e y > C o l u m n s \ r e s e r v a t i o n _ s t a t u s _ d a t e < / K e y > < / a : K e y > < a : V a l u e   i : t y p e = " M e a s u r e G r i d N o d e V i e w S t a t e " > < C o l u m n > 3 2 < / C o l u m n > < L a y e d O u t > t r u e < / L a y e d O u t > < / a : V a l u e > < / a : K e y V a l u e O f D i a g r a m O b j e c t K e y a n y T y p e z b w N T n L X > < a : K e y V a l u e O f D i a g r a m O b j e c t K e y a n y T y p e z b w N T n L X > < a : K e y > < K e y > C o l u m n s \ c i t y h o t e l < / K e y > < / a : K e y > < a : V a l u e   i : t y p e = " M e a s u r e G r i d N o d e V i e w S t a t e " > < C o l u m n > 3 3 < / C o l u m n > < L a y e d O u t > t r u e < / L a y e d O u t > < / a : V a l u e > < / a : K e y V a l u e O f D i a g r a m O b j e c t K e y a n y T y p e z b w N T n L X > < a : K e y V a l u e O f D i a g r a m O b j e c t K e y a n y T y p e z b w N T n L X > < a : K e y > < K e y > C o l u m n s \ l e n t h   o f   s t a y < / K e y > < / a : K e y > < a : V a l u e   i : t y p e = " M e a s u r e G r i d N o d e V i e w S t a t e " > < C o l u m n > 3 4 < / C o l u m n > < L a y e d O u t > t r u e < / L a y e d O u t > < / a : V a l u e > < / a : K e y V a l u e O f D i a g r a m O b j e c t K e y a n y T y p e z b w N T n L X > < a : K e y V a l u e O f D i a g r a m O b j e c t K e y a n y T y p e z b w N T n L X > < a : K e y > < K e y > L i n k s \ & l t ; C o l u m n s \ S u m   o f   i s _ c a n c e l e d & g t ; - & l t ; M e a s u r e s \ i s _ c a n c e l e d & g t ; < / K e y > < / a : K e y > < a : V a l u e   i : t y p e = " M e a s u r e G r i d V i e w S t a t e I D i a g r a m L i n k " / > < / a : K e y V a l u e O f D i a g r a m O b j e c t K e y a n y T y p e z b w N T n L X > < a : K e y V a l u e O f D i a g r a m O b j e c t K e y a n y T y p e z b w N T n L X > < a : K e y > < K e y > L i n k s \ & l t ; C o l u m n s \ S u m   o f   i s _ c a n c e l e d & g t ; - & l t ; M e a s u r e s \ i s _ c a n c e l e d & g t ; \ C O L U M N < / K e y > < / a : K e y > < a : V a l u e   i : t y p e = " M e a s u r e G r i d V i e w S t a t e I D i a g r a m L i n k E n d p o i n t " / > < / a : K e y V a l u e O f D i a g r a m O b j e c t K e y a n y T y p e z b w N T n L X > < a : K e y V a l u e O f D i a g r a m O b j e c t K e y a n y T y p e z b w N T n L X > < a : K e y > < K e y > L i n k s \ & l t ; C o l u m n s \ S u m   o f   i s _ c a n c e l e d & g t ; - & l t ; M e a s u r e s \ i s _ c a n c e l e d & g t ; \ M E A S U R E < / K e y > < / a : K e y > < a : V a l u e   i : t y p e = " M e a s u r e G r i d V i e w S t a t e I D i a g r a m L i n k E n d p o i n t " / > < / a : K e y V a l u e O f D i a g r a m O b j e c t K e y a n y T y p e z b w N T n L X > < a : K e y V a l u e O f D i a g r a m O b j e c t K e y a n y T y p e z b w N T n L X > < a : K e y > < K e y > L i n k s \ & l t ; C o l u m n s \ C o u n t   o f   h o t e l & g t ; - & l t ; M e a s u r e s \ h o t e l & g t ; < / K e y > < / a : K e y > < a : V a l u e   i : t y p e = " M e a s u r e G r i d V i e w S t a t e I D i a g r a m L i n k " / > < / a : K e y V a l u e O f D i a g r a m O b j e c t K e y a n y T y p e z b w N T n L X > < a : K e y V a l u e O f D i a g r a m O b j e c t K e y a n y T y p e z b w N T n L X > < a : K e y > < K e y > L i n k s \ & l t ; C o l u m n s \ C o u n t   o f   h o t e l & g t ; - & l t ; M e a s u r e s \ h o t e l & g t ; \ C O L U M N < / K e y > < / a : K e y > < a : V a l u e   i : t y p e = " M e a s u r e G r i d V i e w S t a t e I D i a g r a m L i n k E n d p o i n t " / > < / a : K e y V a l u e O f D i a g r a m O b j e c t K e y a n y T y p e z b w N T n L X > < a : K e y V a l u e O f D i a g r a m O b j e c t K e y a n y T y p e z b w N T n L X > < a : K e y > < K e y > L i n k s \ & l t ; C o l u m n s \ C o u n t   o f   h o t e l & g t ; - & l t ; M e a s u r e s \ h o t e l & g t ; \ M E A S U R E < / K e y > < / a : K e y > < a : V a l u e   i : t y p e = " M e a s u r e G r i d V i e w S t a t e I D i a g r a m L i n k E n d p o i n t " / > < / a : K e y V a l u e O f D i a g r a m O b j e c t K e y a n y T y p e z b w N T n L X > < a : K e y V a l u e O f D i a g r a m O b j e c t K e y a n y T y p e z b w N T n L X > < a : K e y > < K e y > L i n k s \ & l t ; C o l u m n s \ S u m   o f   a r r i v a l _ d a t e _ y e a r & g t ; - & l t ; M e a s u r e s \ a r r i v a l _ d a t e _ y e a r & g t ; < / K e y > < / a : K e y > < a : V a l u e   i : t y p e = " M e a s u r e G r i d V i e w S t a t e I D i a g r a m L i n k " / > < / a : K e y V a l u e O f D i a g r a m O b j e c t K e y a n y T y p e z b w N T n L X > < a : K e y V a l u e O f D i a g r a m O b j e c t K e y a n y T y p e z b w N T n L X > < a : K e y > < K e y > L i n k s \ & l t ; C o l u m n s \ S u m   o f   a r r i v a l _ d a t e _ y e a r & g t ; - & l t ; M e a s u r e s \ a r r i v a l _ d a t e _ y e a r & g t ; \ C O L U M N < / K e y > < / a : K e y > < a : V a l u e   i : t y p e = " M e a s u r e G r i d V i e w S t a t e I D i a g r a m L i n k E n d p o i n t " / > < / a : K e y V a l u e O f D i a g r a m O b j e c t K e y a n y T y p e z b w N T n L X > < a : K e y V a l u e O f D i a g r a m O b j e c t K e y a n y T y p e z b w N T n L X > < a : K e y > < K e y > L i n k s \ & l t ; C o l u m n s \ S u m   o f   a r r i v a l _ d a t e _ y e a r & g t ; - & l t ; M e a s u r e s \ a r r i v a l _ d a t e _ y e a r & g t ; \ M E A S U R E < / K e y > < / a : K e y > < a : V a l u e   i : t y p e = " M e a s u r e G r i d V i e w S t a t e I D i a g r a m L i n k E n d p o i n t " / > < / a : K e y V a l u e O f D i a g r a m O b j e c t K e y a n y T y p e z b w N T n L X > < a : K e y V a l u e O f D i a g r a m O b j e c t K e y a n y T y p e z b w N T n L X > < a : K e y > < K e y > L i n k s \ & l t ; C o l u m n s \ S u m   o f   l e a d _ t i m e & g t ; - & l t ; M e a s u r e s \ l e a d _ t i m e & g t ; < / K e y > < / a : K e y > < a : V a l u e   i : t y p e = " M e a s u r e G r i d V i e w S t a t e I D i a g r a m L i n k " / > < / a : K e y V a l u e O f D i a g r a m O b j e c t K e y a n y T y p e z b w N T n L X > < a : K e y V a l u e O f D i a g r a m O b j e c t K e y a n y T y p e z b w N T n L X > < a : K e y > < K e y > L i n k s \ & l t ; C o l u m n s \ S u m   o f   l e a d _ t i m e & g t ; - & l t ; M e a s u r e s \ l e a d _ t i m e & g t ; \ C O L U M N < / K e y > < / a : K e y > < a : V a l u e   i : t y p e = " M e a s u r e G r i d V i e w S t a t e I D i a g r a m L i n k E n d p o i n t " / > < / a : K e y V a l u e O f D i a g r a m O b j e c t K e y a n y T y p e z b w N T n L X > < a : K e y V a l u e O f D i a g r a m O b j e c t K e y a n y T y p e z b w N T n L X > < a : K e y > < K e y > L i n k s \ & l t ; C o l u m n s \ S u m   o f   l e a d _ t i m e & g t ; - & l t ; M e a s u r e s \ l e a d _ t i m e & g t ; \ M E A S U R E < / K e y > < / a : K e y > < a : V a l u e   i : t y p e = " M e a s u r e G r i d V i e w S t a t e I D i a g r a m L i n k E n d p o i n t " / > < / a : K e y V a l u e O f D i a g r a m O b j e c t K e y a n y T y p e z b w N T n L X > < a : K e y V a l u e O f D i a g r a m O b j e c t K e y a n y T y p e z b w N T n L X > < a : K e y > < K e y > L i n k s \ & l t ; C o l u m n s \ A v e r a g e   o f   l e a d _ t i m e & g t ; - & l t ; M e a s u r e s \ l e a d _ t i m e & g t ; < / K e y > < / a : K e y > < a : V a l u e   i : t y p e = " M e a s u r e G r i d V i e w S t a t e I D i a g r a m L i n k " / > < / a : K e y V a l u e O f D i a g r a m O b j e c t K e y a n y T y p e z b w N T n L X > < a : K e y V a l u e O f D i a g r a m O b j e c t K e y a n y T y p e z b w N T n L X > < a : K e y > < K e y > L i n k s \ & l t ; C o l u m n s \ A v e r a g e   o f   l e a d _ t i m e & g t ; - & l t ; M e a s u r e s \ l e a d _ t i m e & g t ; \ C O L U M N < / K e y > < / a : K e y > < a : V a l u e   i : t y p e = " M e a s u r e G r i d V i e w S t a t e I D i a g r a m L i n k E n d p o i n t " / > < / a : K e y V a l u e O f D i a g r a m O b j e c t K e y a n y T y p e z b w N T n L X > < a : K e y V a l u e O f D i a g r a m O b j e c t K e y a n y T y p e z b w N T n L X > < a : K e y > < K e y > L i n k s \ & l t ; C o l u m n s \ A v e r a g e   o f   l e a d _ t i m e & g t ; - & l t ; M e a s u r e s \ l e a d _ t i m e & g t ; \ M E A S U R E < / K e y > < / a : K e y > < a : V a l u e   i : t y p e = " M e a s u r e G r i d V i e w S t a t e I D i a g r a m L i n k E n d p o i n t " / > < / a : K e y V a l u e O f D i a g r a m O b j e c t K e y a n y T y p e z b w N T n L X > < a : K e y V a l u e O f D i a g r a m O b j e c t K e y a n y T y p e z b w N T n L X > < a : K e y > < K e y > L i n k s \ & l t ; C o l u m n s \ S u m   o f   a d r & g t ; - & l t ; M e a s u r e s \ a d r & g t ; < / K e y > < / a : K e y > < a : V a l u e   i : t y p e = " M e a s u r e G r i d V i e w S t a t e I D i a g r a m L i n k " / > < / a : K e y V a l u e O f D i a g r a m O b j e c t K e y a n y T y p e z b w N T n L X > < a : K e y V a l u e O f D i a g r a m O b j e c t K e y a n y T y p e z b w N T n L X > < a : K e y > < K e y > L i n k s \ & l t ; C o l u m n s \ S u m   o f   a d r & g t ; - & l t ; M e a s u r e s \ a d r & g t ; \ C O L U M N < / K e y > < / a : K e y > < a : V a l u e   i : t y p e = " M e a s u r e G r i d V i e w S t a t e I D i a g r a m L i n k E n d p o i n t " / > < / a : K e y V a l u e O f D i a g r a m O b j e c t K e y a n y T y p e z b w N T n L X > < a : K e y V a l u e O f D i a g r a m O b j e c t K e y a n y T y p e z b w N T n L X > < a : K e y > < K e y > L i n k s \ & l t ; C o l u m n s \ S u m   o f   a d r & g t ; - & l t ; M e a s u r e s \ a d r & g t ; \ M E A S U R E < / K e y > < / a : K e y > < a : V a l u e   i : t y p e = " M e a s u r e G r i d V i e w S t a t e I D i a g r a m L i n k E n d p o i n t " / > < / a : K e y V a l u e O f D i a g r a m O b j e c t K e y a n y T y p e z b w N T n L X > < a : K e y V a l u e O f D i a g r a m O b j e c t K e y a n y T y p e z b w N T n L X > < a : K e y > < K e y > L i n k s \ & l t ; C o l u m n s \ A v e r a g e   o f   a d r & g t ; - & l t ; M e a s u r e s \ a d r & g t ; < / K e y > < / a : K e y > < a : V a l u e   i : t y p e = " M e a s u r e G r i d V i e w S t a t e I D i a g r a m L i n k " / > < / a : K e y V a l u e O f D i a g r a m O b j e c t K e y a n y T y p e z b w N T n L X > < a : K e y V a l u e O f D i a g r a m O b j e c t K e y a n y T y p e z b w N T n L X > < a : K e y > < K e y > L i n k s \ & l t ; C o l u m n s \ A v e r a g e   o f   a d r & g t ; - & l t ; M e a s u r e s \ a d r & g t ; \ C O L U M N < / K e y > < / a : K e y > < a : V a l u e   i : t y p e = " M e a s u r e G r i d V i e w S t a t e I D i a g r a m L i n k E n d p o i n t " / > < / a : K e y V a l u e O f D i a g r a m O b j e c t K e y a n y T y p e z b w N T n L X > < a : K e y V a l u e O f D i a g r a m O b j e c t K e y a n y T y p e z b w N T n L X > < a : K e y > < K e y > L i n k s \ & l t ; C o l u m n s \ A v e r a g e   o f   a d r & g t ; - & l t ; M e a s u r e s \ a d r & g t ; \ M E A S U R E < / K e y > < / a : K e y > < a : V a l u e   i : t y p e = " M e a s u r e G r i d V i e w S t a t e I D i a g r a m L i n k E n d p o i n t " / > < / a : K e y V a l u e O f D i a g r a m O b j e c t K e y a n y T y p e z b w N T n L X > < a : K e y V a l u e O f D i a g r a m O b j e c t K e y a n y T y p e z b w N T n L X > < a : K e y > < K e y > L i n k s \ & l t ; C o l u m n s \ C o u n t   o f   r e s e r v a t i o n _ s t a t u s _ d a t e & g t ; - & l t ; M e a s u r e s \ r e s e r v a t i o n _ s t a t u s _ d a t e & g t ; < / K e y > < / a : K e y > < a : V a l u e   i : t y p e = " M e a s u r e G r i d V i e w S t a t e I D i a g r a m L i n k " / > < / a : K e y V a l u e O f D i a g r a m O b j e c t K e y a n y T y p e z b w N T n L X > < a : K e y V a l u e O f D i a g r a m O b j e c t K e y a n y T y p e z b w N T n L X > < a : K e y > < K e y > L i n k s \ & l t ; C o l u m n s \ C o u n t   o f   r e s e r v a t i o n _ s t a t u s _ d a t e & g t ; - & l t ; M e a s u r e s \ r e s e r v a t i o n _ s t a t u s _ d a t e & g t ; \ C O L U M N < / K e y > < / a : K e y > < a : V a l u e   i : t y p e = " M e a s u r e G r i d V i e w S t a t e I D i a g r a m L i n k E n d p o i n t " / > < / a : K e y V a l u e O f D i a g r a m O b j e c t K e y a n y T y p e z b w N T n L X > < a : K e y V a l u e O f D i a g r a m O b j e c t K e y a n y T y p e z b w N T n L X > < a : K e y > < K e y > L i n k s \ & l t ; C o l u m n s \ C o u n t   o f   r e s e r v a t i o n _ s t a t u s _ d a t e & g t ; - & l t ; M e a s u r e s \ r e s e r v a t i o n _ s t a t u s _ d a t e & g t ; \ M E A S U R E < / K e y > < / a : K e y > < a : V a l u e   i : t y p e = " M e a s u r e G r i d V i e w S t a t e I D i a g r a m L i n k E n d p o i n t " / > < / a : K e y V a l u e O f D i a g r a m O b j e c t K e y a n y T y p e z b w N T n L X > < a : K e y V a l u e O f D i a g r a m O b j e c t K e y a n y T y p e z b w N T n L X > < a : K e y > < K e y > L i n k s \ & l t ; C o l u m n s \ C o u n t   o f   m a r k e t _ s e g m e n t & g t ; - & l t ; M e a s u r e s \ m a r k e t _ s e g m e n t & g t ; < / K e y > < / a : K e y > < a : V a l u e   i : t y p e = " M e a s u r e G r i d V i e w S t a t e I D i a g r a m L i n k " / > < / a : K e y V a l u e O f D i a g r a m O b j e c t K e y a n y T y p e z b w N T n L X > < a : K e y V a l u e O f D i a g r a m O b j e c t K e y a n y T y p e z b w N T n L X > < a : K e y > < K e y > L i n k s \ & l t ; C o l u m n s \ C o u n t   o f   m a r k e t _ s e g m e n t & g t ; - & l t ; M e a s u r e s \ m a r k e t _ s e g m e n t & g t ; \ C O L U M N < / K e y > < / a : K e y > < a : V a l u e   i : t y p e = " M e a s u r e G r i d V i e w S t a t e I D i a g r a m L i n k E n d p o i n t " / > < / a : K e y V a l u e O f D i a g r a m O b j e c t K e y a n y T y p e z b w N T n L X > < a : K e y V a l u e O f D i a g r a m O b j e c t K e y a n y T y p e z b w N T n L X > < a : K e y > < K e y > L i n k s \ & l t ; C o l u m n s \ C o u n t   o f   m a r k e t _ s e g m e n t & g t ; - & l t ; M e a s u r e s \ m a r k e t _ s e g m e n t & g t ; \ M E A S U R E < / K e y > < / a : K e y > < a : V a l u e   i : t y p e = " M e a s u r e G r i d V i e w S t a t e I D i a g r a m L i n k E n d p o i n t " / > < / a : K e y V a l u e O f D i a g r a m O b j e c t K e y a n y T y p e z b w N T n L X > < a : K e y V a l u e O f D i a g r a m O b j e c t K e y a n y T y p e z b w N T n L X > < a : K e y > < K e y > L i n k s \ & l t ; C o l u m n s \ C o u n t   o f   d i s t r i b u t i o n _ c h a n n e l & g t ; - & l t ; M e a s u r e s \ d i s t r i b u t i o n _ c h a n n e l & g t ; < / K e y > < / a : K e y > < a : V a l u e   i : t y p e = " M e a s u r e G r i d V i e w S t a t e I D i a g r a m L i n k " / > < / a : K e y V a l u e O f D i a g r a m O b j e c t K e y a n y T y p e z b w N T n L X > < a : K e y V a l u e O f D i a g r a m O b j e c t K e y a n y T y p e z b w N T n L X > < a : K e y > < K e y > L i n k s \ & l t ; C o l u m n s \ C o u n t   o f   d i s t r i b u t i o n _ c h a n n e l & g t ; - & l t ; M e a s u r e s \ d i s t r i b u t i o n _ c h a n n e l & g t ; \ C O L U M N < / K e y > < / a : K e y > < a : V a l u e   i : t y p e = " M e a s u r e G r i d V i e w S t a t e I D i a g r a m L i n k E n d p o i n t " / > < / a : K e y V a l u e O f D i a g r a m O b j e c t K e y a n y T y p e z b w N T n L X > < a : K e y V a l u e O f D i a g r a m O b j e c t K e y a n y T y p e z b w N T n L X > < a : K e y > < K e y > L i n k s \ & l t ; C o l u m n s \ C o u n t   o f   d i s t r i b u t i o n _ c h a n n e l & g t ; - & l t ; M e a s u r e s \ d i s t r i b u t i o n _ c h a n n e l & g t ; \ M E A S U R E < / K e y > < / a : K e y > < a : V a l u e   i : t y p e = " M e a s u r e G r i d V i e w S t a t e I D i a g r a m L i n k E n d p o i n t " / > < / a : K e y V a l u e O f D i a g r a m O b j e c t K e y a n y T y p e z b w N T n L X > < a : K e y V a l u e O f D i a g r a m O b j e c t K e y a n y T y p e z b w N T n L X > < a : K e y > < K e y > L i n k s \ & l t ; C o l u m n s \ C o u n t   o f   l e n t h   o f   s t a y & g t ; - & l t ; M e a s u r e s \ l e n t h   o f   s t a y & g t ; < / K e y > < / a : K e y > < a : V a l u e   i : t y p e = " M e a s u r e G r i d V i e w S t a t e I D i a g r a m L i n k " / > < / a : K e y V a l u e O f D i a g r a m O b j e c t K e y a n y T y p e z b w N T n L X > < a : K e y V a l u e O f D i a g r a m O b j e c t K e y a n y T y p e z b w N T n L X > < a : K e y > < K e y > L i n k s \ & l t ; C o l u m n s \ C o u n t   o f   l e n t h   o f   s t a y & g t ; - & l t ; M e a s u r e s \ l e n t h   o f   s t a y & g t ; \ C O L U M N < / K e y > < / a : K e y > < a : V a l u e   i : t y p e = " M e a s u r e G r i d V i e w S t a t e I D i a g r a m L i n k E n d p o i n t " / > < / a : K e y V a l u e O f D i a g r a m O b j e c t K e y a n y T y p e z b w N T n L X > < a : K e y V a l u e O f D i a g r a m O b j e c t K e y a n y T y p e z b w N T n L X > < a : K e y > < K e y > L i n k s \ & l t ; C o l u m n s \ C o u n t   o f   l e n t h   o f   s t a y & g t ; - & l t ; M e a s u r e s \ l e n t h   o f   s t a y & g t ; \ M E A S U R E < / K e y > < / a : K e y > < a : V a l u e   i : t y p e = " M e a s u r e G r i d V i e w S t a t e I D i a g r a m L i n k E n d p o i n t " / > < / a : K e y V a l u e O f D i a g r a m O b j e c t K e y a n y T y p e z b w N T n L X > < a : K e y V a l u e O f D i a g r a m O b j e c t K e y a n y T y p e z b w N T n L X > < a : K e y > < K e y > L i n k s \ & l t ; C o l u m n s \ A v e r a g e   o f   l e n t h   o f   s t a y & g t ; - & l t ; M e a s u r e s \ l e n t h   o f   s t a y & g t ; < / K e y > < / a : K e y > < a : V a l u e   i : t y p e = " M e a s u r e G r i d V i e w S t a t e I D i a g r a m L i n k " / > < / a : K e y V a l u e O f D i a g r a m O b j e c t K e y a n y T y p e z b w N T n L X > < a : K e y V a l u e O f D i a g r a m O b j e c t K e y a n y T y p e z b w N T n L X > < a : K e y > < K e y > L i n k s \ & l t ; C o l u m n s \ A v e r a g e   o f   l e n t h   o f   s t a y & g t ; - & l t ; M e a s u r e s \ l e n t h   o f   s t a y & g t ; \ C O L U M N < / K e y > < / a : K e y > < a : V a l u e   i : t y p e = " M e a s u r e G r i d V i e w S t a t e I D i a g r a m L i n k E n d p o i n t " / > < / a : K e y V a l u e O f D i a g r a m O b j e c t K e y a n y T y p e z b w N T n L X > < a : K e y V a l u e O f D i a g r a m O b j e c t K e y a n y T y p e z b w N T n L X > < a : K e y > < K e y > L i n k s \ & l t ; C o l u m n s \ A v e r a g e   o f   l e n t h   o f   s t a y & g t ; - & l t ; M e a s u r e s \ l e n t h   o f   s t a y & g t ; \ M E A S U R E < / K e y > < / a : K e y > < a : V a l u e   i : t y p e = " M e a s u r e G r i d V i e w S t a t e I D i a g r a m L i n k E n d p o i n t " / > < / 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 L i n k s \ & l t ; C o l u m n s \ C o u n t   o f   c u s t o m e r _ t y p e & g t ; - & l t ; M e a s u r e s \ c u s t o m e r _ t y p e & g t ; < / K e y > < / a : K e y > < a : V a l u e   i : t y p e = " M e a s u r e G r i d V i e w S t a t e I D i a g r a m L i n k " / > < / a : K e y V a l u e O f D i a g r a m O b j e c t K e y a n y T y p e z b w N T n L X > < a : K e y V a l u e O f D i a g r a m O b j e c t K e y a n y T y p e z b w N T n L X > < a : K e y > < K e y > L i n k s \ & l t ; C o l u m n s \ C o u n t   o f   c u s t o m e r _ t y p e & g t ; - & l t ; M e a s u r e s \ c u s t o m e r _ t y p e & g t ; \ C O L U M N < / K e y > < / a : K e y > < a : V a l u e   i : t y p e = " M e a s u r e G r i d V i e w S t a t e I D i a g r a m L i n k E n d p o i n t " / > < / a : K e y V a l u e O f D i a g r a m O b j e c t K e y a n y T y p e z b w N T n L X > < a : K e y V a l u e O f D i a g r a m O b j e c t K e y a n y T y p e z b w N T n L X > < a : K e y > < K e y > L i n k s \ & l t ; C o l u m n s \ C o u n t   o f   c u s t o m e r _ t y p e & g t ; - & l t ; M e a s u r e s \ c u s t o m e r _ t y p e & g t ; \ M E A S U R E < / K e y > < / a : K e y > < a : V a l u e   i : t y p e = " M e a s u r e G r i d V i e w S t a t e I D i a g r a m L i n k E n d p o i n t " / > < / a : K e y V a l u e O f D i a g r a m O b j e c t K e y a n y T y p e z b w N T n L X > < a : K e y V a l u e O f D i a g r a m O b j e c t K e y a n y T y p e z b w N T n L X > < a : K e y > < K e y > L i n k s \ & l t ; C o l u m n s \ C o u n t   o f   l e a d t i m e   b y   w e e k & g t ; - & l t ; M e a s u r e s \ l e a d t i m e   b y   w e e k & g t ; < / K e y > < / a : K e y > < a : V a l u e   i : t y p e = " M e a s u r e G r i d V i e w S t a t e I D i a g r a m L i n k " / > < / a : K e y V a l u e O f D i a g r a m O b j e c t K e y a n y T y p e z b w N T n L X > < a : K e y V a l u e O f D i a g r a m O b j e c t K e y a n y T y p e z b w N T n L X > < a : K e y > < K e y > L i n k s \ & l t ; C o l u m n s \ C o u n t   o f   l e a d t i m e   b y   w e e k & g t ; - & l t ; M e a s u r e s \ l e a d t i m e   b y   w e e k & g t ; \ C O L U M N < / K e y > < / a : K e y > < a : V a l u e   i : t y p e = " M e a s u r e G r i d V i e w S t a t e I D i a g r a m L i n k E n d p o i n t " / > < / a : K e y V a l u e O f D i a g r a m O b j e c t K e y a n y T y p e z b w N T n L X > < a : K e y V a l u e O f D i a g r a m O b j e c t K e y a n y T y p e z b w N T n L X > < a : K e y > < K e y > L i n k s \ & l t ; C o l u m n s \ C o u n t   o f   l e a d t i m e   b y   w e e k & g t ; - & l t ; M e a s u r e s \ l e a d t i m e   b y   w e e k & g t ; \ M E A S U R E 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 T a g s \ T a b l e s \ & l t ; T a b l e s \ h o t e l _ b o o k i n g s & g t ; < / K e y > < / D i a g r a m O b j e c t K e y > < D i a g r a m O b j e c t K e y > < K e y > T a b l e s \ h o t e l _ b o o k i n g s < / K e y > < / D i a g r a m O b j e c t K e y > < D i a g r a m O b j e c t K e y > < K e y > T a b l e s \ h o t e l _ b o o k i n g s \ C o l u m n s \ h o t e l < / K e y > < / D i a g r a m O b j e c t K e y > < D i a g r a m O b j e c t K e y > < K e y > T a b l e s \ h o t e l _ b o o k i n g s \ C o l u m n s \ i s _ c a n c e l e d < / K e y > < / D i a g r a m O b j e c t K e y > < D i a g r a m O b j e c t K e y > < K e y > T a b l e s \ h o t e l _ b o o k i n g s \ C o l u m n s \ l e a d _ t i m e < / K e y > < / D i a g r a m O b j e c t K e y > < D i a g r a m O b j e c t K e y > < K e y > T a b l e s \ h o t e l _ b o o k i n g s \ C o l u m n s \ l e a d t i m e   b y   w e e k < / K e y > < / D i a g r a m O b j e c t K e y > < D i a g r a m O b j e c t K e y > < K e y > T a b l e s \ h o t e l _ b o o k i n g s \ C o l u m n s \ a r r i v a l _ d a t e _ y e a r < / K e y > < / D i a g r a m O b j e c t K e y > < D i a g r a m O b j e c t K e y > < K e y > T a b l e s \ h o t e l _ b o o k i n g s \ C o l u m n s \ a r r i v a l _ d a t e _ m o n t h < / K e y > < / D i a g r a m O b j e c t K e y > < D i a g r a m O b j e c t K e y > < K e y > T a b l e s \ h o t e l _ b o o k i n g s \ C o l u m n s \ a r r i v a l _ d a t e _ w e e k _ n u m b e r < / K e y > < / D i a g r a m O b j e c t K e y > < D i a g r a m O b j e c t K e y > < K e y > T a b l e s \ h o t e l _ b o o k i n g s \ C o l u m n s \ a r r i v a l _ d a t e _ d a y _ o f _ m o n t h < / K e y > < / D i a g r a m O b j e c t K e y > < D i a g r a m O b j e c t K e y > < K e y > T a b l e s \ h o t e l _ b o o k i n g s \ C o l u m n s \ s t a y s _ i n _ w e e k e n d _ n i g h t s < / K e y > < / D i a g r a m O b j e c t K e y > < D i a g r a m O b j e c t K e y > < K e y > T a b l e s \ h o t e l _ b o o k i n g s \ C o l u m n s \ s t a y s _ i n _ w e e k _ n i g h t s < / K e y > < / D i a g r a m O b j e c t K e y > < D i a g r a m O b j e c t K e y > < K e y > T a b l e s \ h o t e l _ b o o k i n g s \ C o l u m n s \ a d u l t s < / K e y > < / D i a g r a m O b j e c t K e y > < D i a g r a m O b j e c t K e y > < K e y > T a b l e s \ h o t e l _ b o o k i n g s \ C o l u m n s \ c h i l d r e n < / K e y > < / D i a g r a m O b j e c t K e y > < D i a g r a m O b j e c t K e y > < K e y > T a b l e s \ h o t e l _ b o o k i n g s \ C o l u m n s \ b a b i e s < / K e y > < / D i a g r a m O b j e c t K e y > < D i a g r a m O b j e c t K e y > < K e y > T a b l e s \ h o t e l _ b o o k i n g s \ C o l u m n s \ m e a l < / K e y > < / D i a g r a m O b j e c t K e y > < D i a g r a m O b j e c t K e y > < K e y > T a b l e s \ h o t e l _ b o o k i n g s \ C o l u m n s \ c o u n t r y < / K e y > < / D i a g r a m O b j e c t K e y > < D i a g r a m O b j e c t K e y > < K e y > T a b l e s \ h o t e l _ b o o k i n g s \ C o l u m n s \ m a r k e t _ s e g m e n t < / K e y > < / D i a g r a m O b j e c t K e y > < D i a g r a m O b j e c t K e y > < K e y > T a b l e s \ h o t e l _ b o o k i n g s \ C o l u m n s \ d i s t r i b u t i o n _ c h a n n e l < / K e y > < / D i a g r a m O b j e c t K e y > < D i a g r a m O b j e c t K e y > < K e y > T a b l e s \ h o t e l _ b o o k i n g s \ C o l u m n s \ i s _ r e p e a t e d _ g u e s t < / K e y > < / D i a g r a m O b j e c t K e y > < D i a g r a m O b j e c t K e y > < K e y > T a b l e s \ h o t e l _ b o o k i n g s \ C o l u m n s \ p r e v i o u s _ c a n c e l l a t i o n s < / K e y > < / D i a g r a m O b j e c t K e y > < D i a g r a m O b j e c t K e y > < K e y > T a b l e s \ h o t e l _ b o o k i n g s \ C o l u m n s \ p r e v i o u s _ b o o k i n g s _ n o t _ c a n c e l e d < / K e y > < / D i a g r a m O b j e c t K e y > < D i a g r a m O b j e c t K e y > < K e y > T a b l e s \ h o t e l _ b o o k i n g s \ C o l u m n s \ r e s e r v e d _ r o o m _ t y p e < / K e y > < / D i a g r a m O b j e c t K e y > < D i a g r a m O b j e c t K e y > < K e y > T a b l e s \ h o t e l _ b o o k i n g s \ C o l u m n s \ a s s i g n e d _ r o o m _ t y p e < / K e y > < / D i a g r a m O b j e c t K e y > < D i a g r a m O b j e c t K e y > < K e y > T a b l e s \ h o t e l _ b o o k i n g s \ C o l u m n s \ b o o k i n g _ c h a n g e s < / K e y > < / D i a g r a m O b j e c t K e y > < D i a g r a m O b j e c t K e y > < K e y > T a b l e s \ h o t e l _ b o o k i n g s \ C o l u m n s \ d e p o s i t _ t y p e < / K e y > < / D i a g r a m O b j e c t K e y > < D i a g r a m O b j e c t K e y > < K e y > T a b l e s \ h o t e l _ b o o k i n g s \ C o l u m n s \ a g e n t < / K e y > < / D i a g r a m O b j e c t K e y > < D i a g r a m O b j e c t K e y > < K e y > T a b l e s \ h o t e l _ b o o k i n g s \ C o l u m n s \ c o m p a n y < / K e y > < / D i a g r a m O b j e c t K e y > < D i a g r a m O b j e c t K e y > < K e y > T a b l e s \ h o t e l _ b o o k i n g s \ C o l u m n s \ d a y s _ i n _ w a i t i n g _ l i s t < / K e y > < / D i a g r a m O b j e c t K e y > < D i a g r a m O b j e c t K e y > < K e y > T a b l e s \ h o t e l _ b o o k i n g s \ C o l u m n s \ c u s t o m e r _ t y p e < / K e y > < / D i a g r a m O b j e c t K e y > < D i a g r a m O b j e c t K e y > < K e y > T a b l e s \ h o t e l _ b o o k i n g s \ C o l u m n s \ a d r < / K e y > < / D i a g r a m O b j e c t K e y > < D i a g r a m O b j e c t K e y > < K e y > T a b l e s \ h o t e l _ b o o k i n g s \ C o l u m n s \ r e q u i r e d _ c a r _ p a r k i n g _ s p a c e s < / K e y > < / D i a g r a m O b j e c t K e y > < D i a g r a m O b j e c t K e y > < K e y > T a b l e s \ h o t e l _ b o o k i n g s \ C o l u m n s \ t o t a l _ o f _ s p e c i a l _ r e q u e s t s < / K e y > < / D i a g r a m O b j e c t K e y > < D i a g r a m O b j e c t K e y > < K e y > T a b l e s \ h o t e l _ b o o k i n g s \ C o l u m n s \ r e s e r v a t i o n _ s t a t u s < / K e y > < / D i a g r a m O b j e c t K e y > < D i a g r a m O b j e c t K e y > < K e y > T a b l e s \ h o t e l _ b o o k i n g s \ C o l u m n s \ r e s e r v a t i o n _ s t a t u s _ d a t e < / K e y > < / D i a g r a m O b j e c t K e y > < D i a g r a m O b j e c t K e y > < K e y > T a b l e s \ h o t e l _ b o o k i n g s \ C o l u m n s \ c i t y h o t e l < / K e y > < / D i a g r a m O b j e c t K e y > < D i a g r a m O b j e c t K e y > < K e y > T a b l e s \ h o t e l _ b o o k i n g s \ C o l u m n s \ l e n t h   o f   s t a y < / K e y > < / D i a g r a m O b j e c t K e y > < D i a g r a m O b j e c t K e y > < K e y > T a b l e s \ h o t e l _ b o o k i n g s \ M e a s u r e s \ m e a s u r e   1 < / K e y > < / D i a g r a m O b j e c t K e y > < D i a g r a m O b j e c t K e y > < K e y > T a b l e s \ h o t e l _ b o o k i n g s \ M e a s u r e s \ S u m   o f   i s _ c a n c e l e d < / K e y > < / D i a g r a m O b j e c t K e y > < D i a g r a m O b j e c t K e y > < K e y > T a b l e s \ h o t e l _ b o o k i n g s \ S u m   o f   i s _ c a n c e l e d \ A d d i t i o n a l   I n f o \ I m p l i c i t   M e a s u r e < / K e y > < / D i a g r a m O b j e c t K e y > < D i a g r a m O b j e c t K e y > < K e y > T a b l e s \ h o t e l _ b o o k i n g s \ M e a s u r e s \ C o u n t   o f   h o t e l < / K e y > < / D i a g r a m O b j e c t K e y > < D i a g r a m O b j e c t K e y > < K e y > T a b l e s \ h o t e l _ b o o k i n g s \ C o u n t   o f   h o t e l \ A d d i t i o n a l   I n f o \ I m p l i c i t   M e a s u r e < / K e y > < / D i a g r a m O b j e c t K e y > < D i a g r a m O b j e c t K e y > < K e y > T a b l e s \ h o t e l _ b o o k i n g s \ M e a s u r e s \ S u m   o f   a r r i v a l _ d a t e _ y e a r < / K e y > < / D i a g r a m O b j e c t K e y > < D i a g r a m O b j e c t K e y > < K e y > T a b l e s \ h o t e l _ b o o k i n g s \ S u m   o f   a r r i v a l _ d a t e _ y e a r \ A d d i t i o n a l   I n f o \ I m p l i c i t   M e a s u r e < / K e y > < / D i a g r a m O b j e c t K e y > < D i a g r a m O b j e c t K e y > < K e y > T a b l e s \ h o t e l _ b o o k i n g s \ M e a s u r e s \ S u m   o f   l e a d _ t i m e < / K e y > < / D i a g r a m O b j e c t K e y > < D i a g r a m O b j e c t K e y > < K e y > T a b l e s \ h o t e l _ b o o k i n g s \ S u m   o f   l e a d _ t i m e \ A d d i t i o n a l   I n f o \ I m p l i c i t   M e a s u r e < / K e y > < / D i a g r a m O b j e c t K e y > < D i a g r a m O b j e c t K e y > < K e y > T a b l e s \ h o t e l _ b o o k i n g s \ M e a s u r e s \ A v e r a g e   o f   l e a d _ t i m e < / K e y > < / D i a g r a m O b j e c t K e y > < D i a g r a m O b j e c t K e y > < K e y > T a b l e s \ h o t e l _ b o o k i n g s \ A v e r a g e   o f   l e a d _ t i m e \ A d d i t i o n a l   I n f o \ I m p l i c i t   M e a s u r e < / K e y > < / D i a g r a m O b j e c t K e y > < D i a g r a m O b j e c t K e y > < K e y > T a b l e s \ h o t e l _ b o o k i n g s \ M e a s u r e s \ S u m   o f   a d r < / K e y > < / D i a g r a m O b j e c t K e y > < D i a g r a m O b j e c t K e y > < K e y > T a b l e s \ h o t e l _ b o o k i n g s \ S u m   o f   a d r \ A d d i t i o n a l   I n f o \ I m p l i c i t   M e a s u r e < / K e y > < / D i a g r a m O b j e c t K e y > < D i a g r a m O b j e c t K e y > < K e y > T a b l e s \ h o t e l _ b o o k i n g s \ M e a s u r e s \ A v e r a g e   o f   a d r < / K e y > < / D i a g r a m O b j e c t K e y > < D i a g r a m O b j e c t K e y > < K e y > T a b l e s \ h o t e l _ b o o k i n g s \ A v e r a g e   o f   a d r \ A d d i t i o n a l   I n f o \ I m p l i c i t   M e a s u r e < / K e y > < / D i a g r a m O b j e c t K e y > < D i a g r a m O b j e c t K e y > < K e y > T a b l e s \ h o t e l _ b o o k i n g s \ M e a s u r e s \ C o u n t   o f   r e s e r v a t i o n _ s t a t u s _ d a t e < / K e y > < / D i a g r a m O b j e c t K e y > < D i a g r a m O b j e c t K e y > < K e y > T a b l e s \ h o t e l _ b o o k i n g s \ C o u n t   o f   r e s e r v a t i o n _ s t a t u s _ d a t e \ A d d i t i o n a l   I n f o \ I m p l i c i t   M e a s u r e < / K e y > < / D i a g r a m O b j e c t K e y > < D i a g r a m O b j e c t K e y > < K e y > T a b l e s \ h o t e l _ b o o k i n g s \ M e a s u r e s \ C o u n t   o f   m a r k e t _ s e g m e n t < / K e y > < / D i a g r a m O b j e c t K e y > < D i a g r a m O b j e c t K e y > < K e y > T a b l e s \ h o t e l _ b o o k i n g s \ C o u n t   o f   m a r k e t _ s e g m e n t \ A d d i t i o n a l   I n f o \ I m p l i c i t   M e a s u r e < / K e y > < / D i a g r a m O b j e c t K e y > < D i a g r a m O b j e c t K e y > < K e y > T a b l e s \ h o t e l _ b o o k i n g s \ M e a s u r e s \ C o u n t   o f   d i s t r i b u t i o n _ c h a n n e l < / K e y > < / D i a g r a m O b j e c t K e y > < D i a g r a m O b j e c t K e y > < K e y > T a b l e s \ h o t e l _ b o o k i n g s \ C o u n t   o f   d i s t r i b u t i o n _ c h a n n e l \ A d d i t i o n a l   I n f o \ I m p l i c i t   M e a s u r e < / K e y > < / D i a g r a m O b j e c t K e y > < D i a g r a m O b j e c t K e y > < K e y > T a b l e s \ h o t e l _ b o o k i n g s \ M e a s u r e s \ C o u n t   o f   l e n t h   o f   s t a y < / K e y > < / D i a g r a m O b j e c t K e y > < D i a g r a m O b j e c t K e y > < K e y > T a b l e s \ h o t e l _ b o o k i n g s \ C o u n t   o f   l e n t h   o f   s t a y \ A d d i t i o n a l   I n f o \ I m p l i c i t   M e a s u r e < / K e y > < / D i a g r a m O b j e c t K e y > < D i a g r a m O b j e c t K e y > < K e y > T a b l e s \ h o t e l _ b o o k i n g s \ M e a s u r e s \ A v e r a g e   o f   l e n t h   o f   s t a y < / K e y > < / D i a g r a m O b j e c t K e y > < D i a g r a m O b j e c t K e y > < K e y > T a b l e s \ h o t e l _ b o o k i n g s \ A v e r a g e   o f   l e n t h   o f   s t a y \ A d d i t i o n a l   I n f o \ I m p l i c i t   M e a s u r e < / K e y > < / D i a g r a m O b j e c t K e y > < D i a g r a m O b j e c t K e y > < K e y > T a b l e s \ h o t e l _ b o o k i n g s \ M e a s u r e s \ C o u n t   o f   c o u n t r y < / K e y > < / D i a g r a m O b j e c t K e y > < D i a g r a m O b j e c t K e y > < K e y > T a b l e s \ h o t e l _ b o o k i n g s \ C o u n t   o f   c o u n t r y \ A d d i t i o n a l   I n f o \ I m p l i c i t   M e a s u r e < / K e y > < / D i a g r a m O b j e c t K e y > < D i a g r a m O b j e c t K e y > < K e y > T a b l e s \ h o t e l _ b o o k i n g s \ M e a s u r e s \ C o u n t   o f   c u s t o m e r _ t y p e < / K e y > < / D i a g r a m O b j e c t K e y > < D i a g r a m O b j e c t K e y > < K e y > T a b l e s \ h o t e l _ b o o k i n g s \ C o u n t   o f   c u s t o m e r _ t y p e \ A d d i t i o n a l   I n f o \ I m p l i c i t   M e a s u r e < / K e y > < / D i a g r a m O b j e c t K e y > < D i a g r a m O b j e c t K e y > < K e y > T a b l e s \ h o t e l _ b o o k i n g s \ M e a s u r e s \ C o u n t   o f   l e a d t i m e   b y   w e e k < / K e y > < / D i a g r a m O b j e c t K e y > < D i a g r a m O b j e c t K e y > < K e y > T a b l e s \ h o t e l _ b o o k i n g s \ C o u n t   o f   l e a d t i m e   b y   w e e k \ A d d i t i o n a l   I n f o \ I m p l i c i t   M e a s u r e < / K e y > < / D i a g r a m O b j e c t K e y > < / A l l K e y s > < S e l e c t e d K e y s > < D i a g r a m O b j e c t K e y > < K e y > T a b l e s \ h o t e l _ b o o k i n g s 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 T a g s \ T a b l e s \ & l t ; T a b l e s \ h o t e l _ b o o k i n g s & g t ; < / K e y > < / a : K e y > < a : V a l u e   i : t y p e = " D i a g r a m D i s p l a y T a g V i e w S t a t e " > < I s N o t F i l t e r e d O u t > t r u e < / I s N o t F i l t e r e d O u t > < / a : V a l u e > < / a : K e y V a l u e O f D i a g r a m O b j e c t K e y a n y T y p e z b w N T n L X > < a : K e y V a l u e O f D i a g r a m O b j e c t K e y a n y T y p e z b w N T n L X > < a : K e y > < K e y > T a b l e s \ h o t e l _ b o o k i n g s < / K e y > < / a : K e y > < a : V a l u e   i : t y p e = " D i a g r a m D i s p l a y N o d e V i e w S t a t e " > < H e i g h t > 1 5 0 < / H e i g h t > < I s E x p a n d e d > t r u e < / I s E x p a n d e d > < I s F o c u s e d > t r u e < / I s F o c u s e d > < L a y e d O u t > t r u e < / L a y e d O u t > < L e f t > 1 9 9 . 7 1 4 2 8 5 7 1 4 2 8 5 7 2 < / L e f t > < T o p > 1 8 < / T o p > < W i d t h > 2 0 0 < / W i d t h > < / a : V a l u e > < / a : K e y V a l u e O f D i a g r a m O b j e c t K e y a n y T y p e z b w N T n L X > < a : K e y V a l u e O f D i a g r a m O b j e c t K e y a n y T y p e z b w N T n L X > < a : K e y > < K e y > T a b l e s \ h o t e l _ b o o k i n g s \ C o l u m n s \ h o t e l < / K e y > < / a : K e y > < a : V a l u e   i : t y p e = " D i a g r a m D i s p l a y N o d e V i e w S t a t e " > < H e i g h t > 1 5 0 < / H e i g h t > < I s E x p a n d e d > t r u e < / I s E x p a n d e d > < W i d t h > 2 0 0 < / W i d t h > < / a : V a l u e > < / a : K e y V a l u e O f D i a g r a m O b j e c t K e y a n y T y p e z b w N T n L X > < a : K e y V a l u e O f D i a g r a m O b j e c t K e y a n y T y p e z b w N T n L X > < a : K e y > < K e y > T a b l e s \ h o t e l _ b o o k i n g s \ C o l u m n s \ i s _ c a n c e l e d < / K e y > < / a : K e y > < a : V a l u e   i : t y p e = " D i a g r a m D i s p l a y N o d e V i e w S t a t e " > < H e i g h t > 1 5 0 < / H e i g h t > < I s E x p a n d e d > t r u e < / I s E x p a n d e d > < W i d t h > 2 0 0 < / W i d t h > < / a : V a l u e > < / a : K e y V a l u e O f D i a g r a m O b j e c t K e y a n y T y p e z b w N T n L X > < a : K e y V a l u e O f D i a g r a m O b j e c t K e y a n y T y p e z b w N T n L X > < a : K e y > < K e y > T a b l e s \ h o t e l _ b o o k i n g s \ C o l u m n s \ l e a d _ t i m e < / K e y > < / a : K e y > < a : V a l u e   i : t y p e = " D i a g r a m D i s p l a y N o d e V i e w S t a t e " > < H e i g h t > 1 5 0 < / H e i g h t > < I s E x p a n d e d > t r u e < / I s E x p a n d e d > < W i d t h > 2 0 0 < / W i d t h > < / a : V a l u e > < / a : K e y V a l u e O f D i a g r a m O b j e c t K e y a n y T y p e z b w N T n L X > < a : K e y V a l u e O f D i a g r a m O b j e c t K e y a n y T y p e z b w N T n L X > < a : K e y > < K e y > T a b l e s \ h o t e l _ b o o k i n g s \ C o l u m n s \ l e a d t i m e   b y   w e e k < / K e y > < / a : K e y > < a : V a l u e   i : t y p e = " D i a g r a m D i s p l a y N o d e V i e w S t a t e " > < H e i g h t > 1 5 0 < / H e i g h t > < I s E x p a n d e d > t r u e < / I s E x p a n d e d > < W i d t h > 2 0 0 < / W i d t h > < / a : V a l u e > < / a : K e y V a l u e O f D i a g r a m O b j e c t K e y a n y T y p e z b w N T n L X > < a : K e y V a l u e O f D i a g r a m O b j e c t K e y a n y T y p e z b w N T n L X > < a : K e y > < K e y > T a b l e s \ h o t e l _ b o o k i n g s \ C o l u m n s \ a r r i v a l _ d a t e _ y e a r < / K e y > < / a : K e y > < a : V a l u e   i : t y p e = " D i a g r a m D i s p l a y N o d e V i e w S t a t e " > < H e i g h t > 1 5 0 < / H e i g h t > < I s E x p a n d e d > t r u e < / I s E x p a n d e d > < W i d t h > 2 0 0 < / W i d t h > < / a : V a l u e > < / a : K e y V a l u e O f D i a g r a m O b j e c t K e y a n y T y p e z b w N T n L X > < a : K e y V a l u e O f D i a g r a m O b j e c t K e y a n y T y p e z b w N T n L X > < a : K e y > < K e y > T a b l e s \ h o t e l _ b o o k i n g s \ C o l u m n s \ a r r i v a l _ d a t e _ m o n t h < / K e y > < / a : K e y > < a : V a l u e   i : t y p e = " D i a g r a m D i s p l a y N o d e V i e w S t a t e " > < H e i g h t > 1 5 0 < / H e i g h t > < I s E x p a n d e d > t r u e < / I s E x p a n d e d > < W i d t h > 2 0 0 < / W i d t h > < / a : V a l u e > < / a : K e y V a l u e O f D i a g r a m O b j e c t K e y a n y T y p e z b w N T n L X > < a : K e y V a l u e O f D i a g r a m O b j e c t K e y a n y T y p e z b w N T n L X > < a : K e y > < K e y > T a b l e s \ h o t e l _ b o o k i n g s \ C o l u m n s \ a r r i v a l _ d a t e _ w e e k _ n u m b e r < / K e y > < / a : K e y > < a : V a l u e   i : t y p e = " D i a g r a m D i s p l a y N o d e V i e w S t a t e " > < H e i g h t > 1 5 0 < / H e i g h t > < I s E x p a n d e d > t r u e < / I s E x p a n d e d > < W i d t h > 2 0 0 < / W i d t h > < / a : V a l u e > < / a : K e y V a l u e O f D i a g r a m O b j e c t K e y a n y T y p e z b w N T n L X > < a : K e y V a l u e O f D i a g r a m O b j e c t K e y a n y T y p e z b w N T n L X > < a : K e y > < K e y > T a b l e s \ h o t e l _ b o o k i n g s \ C o l u m n s \ a r r i v a l _ d a t e _ d a y _ o f _ m o n t h < / K e y > < / a : K e y > < a : V a l u e   i : t y p e = " D i a g r a m D i s p l a y N o d e V i e w S t a t e " > < H e i g h t > 1 5 0 < / H e i g h t > < I s E x p a n d e d > t r u e < / I s E x p a n d e d > < W i d t h > 2 0 0 < / W i d t h > < / a : V a l u e > < / a : K e y V a l u e O f D i a g r a m O b j e c t K e y a n y T y p e z b w N T n L X > < a : K e y V a l u e O f D i a g r a m O b j e c t K e y a n y T y p e z b w N T n L X > < a : K e y > < K e y > T a b l e s \ h o t e l _ b o o k i n g s \ C o l u m n s \ s t a y s _ i n _ w e e k e n d _ n i g h t s < / K e y > < / a : K e y > < a : V a l u e   i : t y p e = " D i a g r a m D i s p l a y N o d e V i e w S t a t e " > < H e i g h t > 1 5 0 < / H e i g h t > < I s E x p a n d e d > t r u e < / I s E x p a n d e d > < W i d t h > 2 0 0 < / W i d t h > < / a : V a l u e > < / a : K e y V a l u e O f D i a g r a m O b j e c t K e y a n y T y p e z b w N T n L X > < a : K e y V a l u e O f D i a g r a m O b j e c t K e y a n y T y p e z b w N T n L X > < a : K e y > < K e y > T a b l e s \ h o t e l _ b o o k i n g s \ C o l u m n s \ s t a y s _ i n _ w e e k _ n i g h t s < / K e y > < / a : K e y > < a : V a l u e   i : t y p e = " D i a g r a m D i s p l a y N o d e V i e w S t a t e " > < H e i g h t > 1 5 0 < / H e i g h t > < I s E x p a n d e d > t r u e < / I s E x p a n d e d > < W i d t h > 2 0 0 < / W i d t h > < / a : V a l u e > < / a : K e y V a l u e O f D i a g r a m O b j e c t K e y a n y T y p e z b w N T n L X > < a : K e y V a l u e O f D i a g r a m O b j e c t K e y a n y T y p e z b w N T n L X > < a : K e y > < K e y > T a b l e s \ h o t e l _ b o o k i n g s \ C o l u m n s \ a d u l t s < / K e y > < / a : K e y > < a : V a l u e   i : t y p e = " D i a g r a m D i s p l a y N o d e V i e w S t a t e " > < H e i g h t > 1 5 0 < / H e i g h t > < I s E x p a n d e d > t r u e < / I s E x p a n d e d > < W i d t h > 2 0 0 < / W i d t h > < / a : V a l u e > < / a : K e y V a l u e O f D i a g r a m O b j e c t K e y a n y T y p e z b w N T n L X > < a : K e y V a l u e O f D i a g r a m O b j e c t K e y a n y T y p e z b w N T n L X > < a : K e y > < K e y > T a b l e s \ h o t e l _ b o o k i n g s \ C o l u m n s \ c h i l d r e n < / K e y > < / a : K e y > < a : V a l u e   i : t y p e = " D i a g r a m D i s p l a y N o d e V i e w S t a t e " > < H e i g h t > 1 5 0 < / H e i g h t > < I s E x p a n d e d > t r u e < / I s E x p a n d e d > < W i d t h > 2 0 0 < / W i d t h > < / a : V a l u e > < / a : K e y V a l u e O f D i a g r a m O b j e c t K e y a n y T y p e z b w N T n L X > < a : K e y V a l u e O f D i a g r a m O b j e c t K e y a n y T y p e z b w N T n L X > < a : K e y > < K e y > T a b l e s \ h o t e l _ b o o k i n g s \ C o l u m n s \ b a b i e s < / K e y > < / a : K e y > < a : V a l u e   i : t y p e = " D i a g r a m D i s p l a y N o d e V i e w S t a t e " > < H e i g h t > 1 5 0 < / H e i g h t > < I s E x p a n d e d > t r u e < / I s E x p a n d e d > < W i d t h > 2 0 0 < / W i d t h > < / a : V a l u e > < / a : K e y V a l u e O f D i a g r a m O b j e c t K e y a n y T y p e z b w N T n L X > < a : K e y V a l u e O f D i a g r a m O b j e c t K e y a n y T y p e z b w N T n L X > < a : K e y > < K e y > T a b l e s \ h o t e l _ b o o k i n g s \ C o l u m n s \ m e a l < / K e y > < / a : K e y > < a : V a l u e   i : t y p e = " D i a g r a m D i s p l a y N o d e V i e w S t a t e " > < H e i g h t > 1 5 0 < / H e i g h t > < I s E x p a n d e d > t r u e < / I s E x p a n d e d > < W i d t h > 2 0 0 < / W i d t h > < / a : V a l u e > < / a : K e y V a l u e O f D i a g r a m O b j e c t K e y a n y T y p e z b w N T n L X > < a : K e y V a l u e O f D i a g r a m O b j e c t K e y a n y T y p e z b w N T n L X > < a : K e y > < K e y > T a b l e s \ h o t e l _ b o o k i n g s \ C o l u m n s \ c o u n t r y < / K e y > < / a : K e y > < a : V a l u e   i : t y p e = " D i a g r a m D i s p l a y N o d e V i e w S t a t e " > < H e i g h t > 1 5 0 < / H e i g h t > < I s E x p a n d e d > t r u e < / I s E x p a n d e d > < W i d t h > 2 0 0 < / W i d t h > < / a : V a l u e > < / a : K e y V a l u e O f D i a g r a m O b j e c t K e y a n y T y p e z b w N T n L X > < a : K e y V a l u e O f D i a g r a m O b j e c t K e y a n y T y p e z b w N T n L X > < a : K e y > < K e y > T a b l e s \ h o t e l _ b o o k i n g s \ C o l u m n s \ m a r k e t _ s e g m e n t < / K e y > < / a : K e y > < a : V a l u e   i : t y p e = " D i a g r a m D i s p l a y N o d e V i e w S t a t e " > < H e i g h t > 1 5 0 < / H e i g h t > < I s E x p a n d e d > t r u e < / I s E x p a n d e d > < W i d t h > 2 0 0 < / W i d t h > < / a : V a l u e > < / a : K e y V a l u e O f D i a g r a m O b j e c t K e y a n y T y p e z b w N T n L X > < a : K e y V a l u e O f D i a g r a m O b j e c t K e y a n y T y p e z b w N T n L X > < a : K e y > < K e y > T a b l e s \ h o t e l _ b o o k i n g s \ C o l u m n s \ d i s t r i b u t i o n _ c h a n n e l < / K e y > < / a : K e y > < a : V a l u e   i : t y p e = " D i a g r a m D i s p l a y N o d e V i e w S t a t e " > < H e i g h t > 1 5 0 < / H e i g h t > < I s E x p a n d e d > t r u e < / I s E x p a n d e d > < W i d t h > 2 0 0 < / W i d t h > < / a : V a l u e > < / a : K e y V a l u e O f D i a g r a m O b j e c t K e y a n y T y p e z b w N T n L X > < a : K e y V a l u e O f D i a g r a m O b j e c t K e y a n y T y p e z b w N T n L X > < a : K e y > < K e y > T a b l e s \ h o t e l _ b o o k i n g s \ C o l u m n s \ i s _ r e p e a t e d _ g u e s t < / K e y > < / a : K e y > < a : V a l u e   i : t y p e = " D i a g r a m D i s p l a y N o d e V i e w S t a t e " > < H e i g h t > 1 5 0 < / H e i g h t > < I s E x p a n d e d > t r u e < / I s E x p a n d e d > < W i d t h > 2 0 0 < / W i d t h > < / a : V a l u e > < / a : K e y V a l u e O f D i a g r a m O b j e c t K e y a n y T y p e z b w N T n L X > < a : K e y V a l u e O f D i a g r a m O b j e c t K e y a n y T y p e z b w N T n L X > < a : K e y > < K e y > T a b l e s \ h o t e l _ b o o k i n g s \ C o l u m n s \ p r e v i o u s _ c a n c e l l a t i o n s < / K e y > < / a : K e y > < a : V a l u e   i : t y p e = " D i a g r a m D i s p l a y N o d e V i e w S t a t e " > < H e i g h t > 1 5 0 < / H e i g h t > < I s E x p a n d e d > t r u e < / I s E x p a n d e d > < W i d t h > 2 0 0 < / W i d t h > < / a : V a l u e > < / a : K e y V a l u e O f D i a g r a m O b j e c t K e y a n y T y p e z b w N T n L X > < a : K e y V a l u e O f D i a g r a m O b j e c t K e y a n y T y p e z b w N T n L X > < a : K e y > < K e y > T a b l e s \ h o t e l _ b o o k i n g s \ C o l u m n s \ p r e v i o u s _ b o o k i n g s _ n o t _ c a n c e l e d < / K e y > < / a : K e y > < a : V a l u e   i : t y p e = " D i a g r a m D i s p l a y N o d e V i e w S t a t e " > < H e i g h t > 1 5 0 < / H e i g h t > < I s E x p a n d e d > t r u e < / I s E x p a n d e d > < W i d t h > 2 0 0 < / W i d t h > < / a : V a l u e > < / a : K e y V a l u e O f D i a g r a m O b j e c t K e y a n y T y p e z b w N T n L X > < a : K e y V a l u e O f D i a g r a m O b j e c t K e y a n y T y p e z b w N T n L X > < a : K e y > < K e y > T a b l e s \ h o t e l _ b o o k i n g s \ C o l u m n s \ r e s e r v e d _ r o o m _ t y p e < / K e y > < / a : K e y > < a : V a l u e   i : t y p e = " D i a g r a m D i s p l a y N o d e V i e w S t a t e " > < H e i g h t > 1 5 0 < / H e i g h t > < I s E x p a n d e d > t r u e < / I s E x p a n d e d > < W i d t h > 2 0 0 < / W i d t h > < / a : V a l u e > < / a : K e y V a l u e O f D i a g r a m O b j e c t K e y a n y T y p e z b w N T n L X > < a : K e y V a l u e O f D i a g r a m O b j e c t K e y a n y T y p e z b w N T n L X > < a : K e y > < K e y > T a b l e s \ h o t e l _ b o o k i n g s \ C o l u m n s \ a s s i g n e d _ r o o m _ t y p e < / K e y > < / a : K e y > < a : V a l u e   i : t y p e = " D i a g r a m D i s p l a y N o d e V i e w S t a t e " > < H e i g h t > 1 5 0 < / H e i g h t > < I s E x p a n d e d > t r u e < / I s E x p a n d e d > < W i d t h > 2 0 0 < / W i d t h > < / a : V a l u e > < / a : K e y V a l u e O f D i a g r a m O b j e c t K e y a n y T y p e z b w N T n L X > < a : K e y V a l u e O f D i a g r a m O b j e c t K e y a n y T y p e z b w N T n L X > < a : K e y > < K e y > T a b l e s \ h o t e l _ b o o k i n g s \ C o l u m n s \ b o o k i n g _ c h a n g e s < / K e y > < / a : K e y > < a : V a l u e   i : t y p e = " D i a g r a m D i s p l a y N o d e V i e w S t a t e " > < H e i g h t > 1 5 0 < / H e i g h t > < I s E x p a n d e d > t r u e < / I s E x p a n d e d > < W i d t h > 2 0 0 < / W i d t h > < / a : V a l u e > < / a : K e y V a l u e O f D i a g r a m O b j e c t K e y a n y T y p e z b w N T n L X > < a : K e y V a l u e O f D i a g r a m O b j e c t K e y a n y T y p e z b w N T n L X > < a : K e y > < K e y > T a b l e s \ h o t e l _ b o o k i n g s \ C o l u m n s \ d e p o s i t _ t y p e < / K e y > < / a : K e y > < a : V a l u e   i : t y p e = " D i a g r a m D i s p l a y N o d e V i e w S t a t e " > < H e i g h t > 1 5 0 < / H e i g h t > < I s E x p a n d e d > t r u e < / I s E x p a n d e d > < W i d t h > 2 0 0 < / W i d t h > < / a : V a l u e > < / a : K e y V a l u e O f D i a g r a m O b j e c t K e y a n y T y p e z b w N T n L X > < a : K e y V a l u e O f D i a g r a m O b j e c t K e y a n y T y p e z b w N T n L X > < a : K e y > < K e y > T a b l e s \ h o t e l _ b o o k i n g s \ C o l u m n s \ a g e n t < / K e y > < / a : K e y > < a : V a l u e   i : t y p e = " D i a g r a m D i s p l a y N o d e V i e w S t a t e " > < H e i g h t > 1 5 0 < / H e i g h t > < I s E x p a n d e d > t r u e < / I s E x p a n d e d > < W i d t h > 2 0 0 < / W i d t h > < / a : V a l u e > < / a : K e y V a l u e O f D i a g r a m O b j e c t K e y a n y T y p e z b w N T n L X > < a : K e y V a l u e O f D i a g r a m O b j e c t K e y a n y T y p e z b w N T n L X > < a : K e y > < K e y > T a b l e s \ h o t e l _ b o o k i n g s \ C o l u m n s \ c o m p a n y < / K e y > < / a : K e y > < a : V a l u e   i : t y p e = " D i a g r a m D i s p l a y N o d e V i e w S t a t e " > < H e i g h t > 1 5 0 < / H e i g h t > < I s E x p a n d e d > t r u e < / I s E x p a n d e d > < W i d t h > 2 0 0 < / W i d t h > < / a : V a l u e > < / a : K e y V a l u e O f D i a g r a m O b j e c t K e y a n y T y p e z b w N T n L X > < a : K e y V a l u e O f D i a g r a m O b j e c t K e y a n y T y p e z b w N T n L X > < a : K e y > < K e y > T a b l e s \ h o t e l _ b o o k i n g s \ C o l u m n s \ d a y s _ i n _ w a i t i n g _ l i s t < / K e y > < / a : K e y > < a : V a l u e   i : t y p e = " D i a g r a m D i s p l a y N o d e V i e w S t a t e " > < H e i g h t > 1 5 0 < / H e i g h t > < I s E x p a n d e d > t r u e < / I s E x p a n d e d > < W i d t h > 2 0 0 < / W i d t h > < / a : V a l u e > < / a : K e y V a l u e O f D i a g r a m O b j e c t K e y a n y T y p e z b w N T n L X > < a : K e y V a l u e O f D i a g r a m O b j e c t K e y a n y T y p e z b w N T n L X > < a : K e y > < K e y > T a b l e s \ h o t e l _ b o o k i n g s \ C o l u m n s \ c u s t o m e r _ t y p e < / K e y > < / a : K e y > < a : V a l u e   i : t y p e = " D i a g r a m D i s p l a y N o d e V i e w S t a t e " > < H e i g h t > 1 5 0 < / H e i g h t > < I s E x p a n d e d > t r u e < / I s E x p a n d e d > < W i d t h > 2 0 0 < / W i d t h > < / a : V a l u e > < / a : K e y V a l u e O f D i a g r a m O b j e c t K e y a n y T y p e z b w N T n L X > < a : K e y V a l u e O f D i a g r a m O b j e c t K e y a n y T y p e z b w N T n L X > < a : K e y > < K e y > T a b l e s \ h o t e l _ b o o k i n g s \ C o l u m n s \ a d r < / K e y > < / a : K e y > < a : V a l u e   i : t y p e = " D i a g r a m D i s p l a y N o d e V i e w S t a t e " > < H e i g h t > 1 5 0 < / H e i g h t > < I s E x p a n d e d > t r u e < / I s E x p a n d e d > < W i d t h > 2 0 0 < / W i d t h > < / a : V a l u e > < / a : K e y V a l u e O f D i a g r a m O b j e c t K e y a n y T y p e z b w N T n L X > < a : K e y V a l u e O f D i a g r a m O b j e c t K e y a n y T y p e z b w N T n L X > < a : K e y > < K e y > T a b l e s \ h o t e l _ b o o k i n g s \ C o l u m n s \ r e q u i r e d _ c a r _ p a r k i n g _ s p a c e s < / K e y > < / a : K e y > < a : V a l u e   i : t y p e = " D i a g r a m D i s p l a y N o d e V i e w S t a t e " > < H e i g h t > 1 5 0 < / H e i g h t > < I s E x p a n d e d > t r u e < / I s E x p a n d e d > < W i d t h > 2 0 0 < / W i d t h > < / a : V a l u e > < / a : K e y V a l u e O f D i a g r a m O b j e c t K e y a n y T y p e z b w N T n L X > < a : K e y V a l u e O f D i a g r a m O b j e c t K e y a n y T y p e z b w N T n L X > < a : K e y > < K e y > T a b l e s \ h o t e l _ b o o k i n g s \ C o l u m n s \ t o t a l _ o f _ s p e c i a l _ r e q u e s t s < / K e y > < / a : K e y > < a : V a l u e   i : t y p e = " D i a g r a m D i s p l a y N o d e V i e w S t a t e " > < H e i g h t > 1 5 0 < / H e i g h t > < I s E x p a n d e d > t r u e < / I s E x p a n d e d > < W i d t h > 2 0 0 < / W i d t h > < / a : V a l u e > < / a : K e y V a l u e O f D i a g r a m O b j e c t K e y a n y T y p e z b w N T n L X > < a : K e y V a l u e O f D i a g r a m O b j e c t K e y a n y T y p e z b w N T n L X > < a : K e y > < K e y > T a b l e s \ h o t e l _ b o o k i n g s \ C o l u m n s \ r e s e r v a t i o n _ s t a t u s < / K e y > < / a : K e y > < a : V a l u e   i : t y p e = " D i a g r a m D i s p l a y N o d e V i e w S t a t e " > < H e i g h t > 1 5 0 < / H e i g h t > < I s E x p a n d e d > t r u e < / I s E x p a n d e d > < W i d t h > 2 0 0 < / W i d t h > < / a : V a l u e > < / a : K e y V a l u e O f D i a g r a m O b j e c t K e y a n y T y p e z b w N T n L X > < a : K e y V a l u e O f D i a g r a m O b j e c t K e y a n y T y p e z b w N T n L X > < a : K e y > < K e y > T a b l e s \ h o t e l _ b o o k i n g s \ C o l u m n s \ r e s e r v a t i o n _ s t a t u s _ d a t e < / K e y > < / a : K e y > < a : V a l u e   i : t y p e = " D i a g r a m D i s p l a y N o d e V i e w S t a t e " > < H e i g h t > 1 5 0 < / H e i g h t > < I s E x p a n d e d > t r u e < / I s E x p a n d e d > < W i d t h > 2 0 0 < / W i d t h > < / a : V a l u e > < / a : K e y V a l u e O f D i a g r a m O b j e c t K e y a n y T y p e z b w N T n L X > < a : K e y V a l u e O f D i a g r a m O b j e c t K e y a n y T y p e z b w N T n L X > < a : K e y > < K e y > T a b l e s \ h o t e l _ b o o k i n g s \ C o l u m n s \ c i t y h o t e l < / K e y > < / a : K e y > < a : V a l u e   i : t y p e = " D i a g r a m D i s p l a y N o d e V i e w S t a t e " > < H e i g h t > 1 5 0 < / H e i g h t > < I s E x p a n d e d > t r u e < / I s E x p a n d e d > < W i d t h > 2 0 0 < / W i d t h > < / a : V a l u e > < / a : K e y V a l u e O f D i a g r a m O b j e c t K e y a n y T y p e z b w N T n L X > < a : K e y V a l u e O f D i a g r a m O b j e c t K e y a n y T y p e z b w N T n L X > < a : K e y > < K e y > T a b l e s \ h o t e l _ b o o k i n g s \ C o l u m n s \ l e n t h   o f   s t a y < / K e y > < / a : K e y > < a : V a l u e   i : t y p e = " D i a g r a m D i s p l a y N o d e V i e w S t a t e " > < H e i g h t > 1 5 0 < / H e i g h t > < I s E x p a n d e d > t r u e < / I s E x p a n d e d > < W i d t h > 2 0 0 < / W i d t h > < / a : V a l u e > < / a : K e y V a l u e O f D i a g r a m O b j e c t K e y a n y T y p e z b w N T n L X > < a : K e y V a l u e O f D i a g r a m O b j e c t K e y a n y T y p e z b w N T n L X > < a : K e y > < K e y > T a b l e s \ h o t e l _ b o o k i n g s \ M e a s u r e s \ m e a s u r e   1 < / K e y > < / a : K e y > < a : V a l u e   i : t y p e = " D i a g r a m D i s p l a y N o d e V i e w S t a t e " > < H e i g h t > 1 5 0 < / H e i g h t > < I s E x p a n d e d > t r u e < / I s E x p a n d e d > < W i d t h > 2 0 0 < / W i d t h > < / a : V a l u e > < / a : K e y V a l u e O f D i a g r a m O b j e c t K e y a n y T y p e z b w N T n L X > < a : K e y V a l u e O f D i a g r a m O b j e c t K e y a n y T y p e z b w N T n L X > < a : K e y > < K e y > T a b l e s \ h o t e l _ b o o k i n g s \ M e a s u r e s \ S u m   o f   i s _ c a n c e l e d < / K e y > < / a : K e y > < a : V a l u e   i : t y p e = " D i a g r a m D i s p l a y N o d e V i e w S t a t e " > < H e i g h t > 1 5 0 < / H e i g h t > < I s E x p a n d e d > t r u e < / I s E x p a n d e d > < W i d t h > 2 0 0 < / W i d t h > < / a : V a l u e > < / a : K e y V a l u e O f D i a g r a m O b j e c t K e y a n y T y p e z b w N T n L X > < a : K e y V a l u e O f D i a g r a m O b j e c t K e y a n y T y p e z b w N T n L X > < a : K e y > < K e y > T a b l e s \ h o t e l _ b o o k i n g s \ S u m   o f   i s _ c a n c e l e d \ A d d i t i o n a l   I n f o \ I m p l i c i t   M e a s u r e < / K e y > < / a : K e y > < a : V a l u e   i : t y p e = " D i a g r a m D i s p l a y V i e w S t a t e I D i a g r a m T a g A d d i t i o n a l I n f o " / > < / a : K e y V a l u e O f D i a g r a m O b j e c t K e y a n y T y p e z b w N T n L X > < a : K e y V a l u e O f D i a g r a m O b j e c t K e y a n y T y p e z b w N T n L X > < a : K e y > < K e y > T a b l e s \ h o t e l _ b o o k i n g s \ M e a s u r e s \ C o u n t   o f   h o t e l < / K e y > < / a : K e y > < a : V a l u e   i : t y p e = " D i a g r a m D i s p l a y N o d e V i e w S t a t e " > < H e i g h t > 1 5 0 < / H e i g h t > < I s E x p a n d e d > t r u e < / I s E x p a n d e d > < W i d t h > 2 0 0 < / W i d t h > < / a : V a l u e > < / a : K e y V a l u e O f D i a g r a m O b j e c t K e y a n y T y p e z b w N T n L X > < a : K e y V a l u e O f D i a g r a m O b j e c t K e y a n y T y p e z b w N T n L X > < a : K e y > < K e y > T a b l e s \ h o t e l _ b o o k i n g s \ C o u n t   o f   h o t e l \ A d d i t i o n a l   I n f o \ I m p l i c i t   M e a s u r e < / K e y > < / a : K e y > < a : V a l u e   i : t y p e = " D i a g r a m D i s p l a y V i e w S t a t e I D i a g r a m T a g A d d i t i o n a l I n f o " / > < / a : K e y V a l u e O f D i a g r a m O b j e c t K e y a n y T y p e z b w N T n L X > < a : K e y V a l u e O f D i a g r a m O b j e c t K e y a n y T y p e z b w N T n L X > < a : K e y > < K e y > T a b l e s \ h o t e l _ b o o k i n g s \ M e a s u r e s \ S u m   o f   a r r i v a l _ d a t e _ y e a r < / K e y > < / a : K e y > < a : V a l u e   i : t y p e = " D i a g r a m D i s p l a y N o d e V i e w S t a t e " > < H e i g h t > 1 5 0 < / H e i g h t > < I s E x p a n d e d > t r u e < / I s E x p a n d e d > < W i d t h > 2 0 0 < / W i d t h > < / a : V a l u e > < / a : K e y V a l u e O f D i a g r a m O b j e c t K e y a n y T y p e z b w N T n L X > < a : K e y V a l u e O f D i a g r a m O b j e c t K e y a n y T y p e z b w N T n L X > < a : K e y > < K e y > T a b l e s \ h o t e l _ b o o k i n g s \ S u m   o f   a r r i v a l _ d a t e _ y e a r \ A d d i t i o n a l   I n f o \ I m p l i c i t   M e a s u r e < / K e y > < / a : K e y > < a : V a l u e   i : t y p e = " D i a g r a m D i s p l a y V i e w S t a t e I D i a g r a m T a g A d d i t i o n a l I n f o " / > < / a : K e y V a l u e O f D i a g r a m O b j e c t K e y a n y T y p e z b w N T n L X > < a : K e y V a l u e O f D i a g r a m O b j e c t K e y a n y T y p e z b w N T n L X > < a : K e y > < K e y > T a b l e s \ h o t e l _ b o o k i n g s \ M e a s u r e s \ S u m   o f   l e a d _ t i m e < / K e y > < / a : K e y > < a : V a l u e   i : t y p e = " D i a g r a m D i s p l a y N o d e V i e w S t a t e " > < H e i g h t > 1 5 0 < / H e i g h t > < I s E x p a n d e d > t r u e < / I s E x p a n d e d > < W i d t h > 2 0 0 < / W i d t h > < / a : V a l u e > < / a : K e y V a l u e O f D i a g r a m O b j e c t K e y a n y T y p e z b w N T n L X > < a : K e y V a l u e O f D i a g r a m O b j e c t K e y a n y T y p e z b w N T n L X > < a : K e y > < K e y > T a b l e s \ h o t e l _ b o o k i n g s \ S u m   o f   l e a d _ t i m e \ A d d i t i o n a l   I n f o \ I m p l i c i t   M e a s u r e < / K e y > < / a : K e y > < a : V a l u e   i : t y p e = " D i a g r a m D i s p l a y V i e w S t a t e I D i a g r a m T a g A d d i t i o n a l I n f o " / > < / a : K e y V a l u e O f D i a g r a m O b j e c t K e y a n y T y p e z b w N T n L X > < a : K e y V a l u e O f D i a g r a m O b j e c t K e y a n y T y p e z b w N T n L X > < a : K e y > < K e y > T a b l e s \ h o t e l _ b o o k i n g s \ M e a s u r e s \ A v e r a g e   o f   l e a d _ t i m e < / K e y > < / a : K e y > < a : V a l u e   i : t y p e = " D i a g r a m D i s p l a y N o d e V i e w S t a t e " > < H e i g h t > 1 5 0 < / H e i g h t > < I s E x p a n d e d > t r u e < / I s E x p a n d e d > < W i d t h > 2 0 0 < / W i d t h > < / a : V a l u e > < / a : K e y V a l u e O f D i a g r a m O b j e c t K e y a n y T y p e z b w N T n L X > < a : K e y V a l u e O f D i a g r a m O b j e c t K e y a n y T y p e z b w N T n L X > < a : K e y > < K e y > T a b l e s \ h o t e l _ b o o k i n g s \ A v e r a g e   o f   l e a d _ t i m e \ A d d i t i o n a l   I n f o \ I m p l i c i t   M e a s u r e < / K e y > < / a : K e y > < a : V a l u e   i : t y p e = " D i a g r a m D i s p l a y V i e w S t a t e I D i a g r a m T a g A d d i t i o n a l I n f o " / > < / a : K e y V a l u e O f D i a g r a m O b j e c t K e y a n y T y p e z b w N T n L X > < a : K e y V a l u e O f D i a g r a m O b j e c t K e y a n y T y p e z b w N T n L X > < a : K e y > < K e y > T a b l e s \ h o t e l _ b o o k i n g s \ M e a s u r e s \ S u m   o f   a d r < / K e y > < / a : K e y > < a : V a l u e   i : t y p e = " D i a g r a m D i s p l a y N o d e V i e w S t a t e " > < H e i g h t > 1 5 0 < / H e i g h t > < I s E x p a n d e d > t r u e < / I s E x p a n d e d > < W i d t h > 2 0 0 < / W i d t h > < / a : V a l u e > < / a : K e y V a l u e O f D i a g r a m O b j e c t K e y a n y T y p e z b w N T n L X > < a : K e y V a l u e O f D i a g r a m O b j e c t K e y a n y T y p e z b w N T n L X > < a : K e y > < K e y > T a b l e s \ h o t e l _ b o o k i n g s \ S u m   o f   a d r \ A d d i t i o n a l   I n f o \ I m p l i c i t   M e a s u r e < / K e y > < / a : K e y > < a : V a l u e   i : t y p e = " D i a g r a m D i s p l a y V i e w S t a t e I D i a g r a m T a g A d d i t i o n a l I n f o " / > < / a : K e y V a l u e O f D i a g r a m O b j e c t K e y a n y T y p e z b w N T n L X > < a : K e y V a l u e O f D i a g r a m O b j e c t K e y a n y T y p e z b w N T n L X > < a : K e y > < K e y > T a b l e s \ h o t e l _ b o o k i n g s \ M e a s u r e s \ A v e r a g e   o f   a d r < / K e y > < / a : K e y > < a : V a l u e   i : t y p e = " D i a g r a m D i s p l a y N o d e V i e w S t a t e " > < H e i g h t > 1 5 0 < / H e i g h t > < I s E x p a n d e d > t r u e < / I s E x p a n d e d > < W i d t h > 2 0 0 < / W i d t h > < / a : V a l u e > < / a : K e y V a l u e O f D i a g r a m O b j e c t K e y a n y T y p e z b w N T n L X > < a : K e y V a l u e O f D i a g r a m O b j e c t K e y a n y T y p e z b w N T n L X > < a : K e y > < K e y > T a b l e s \ h o t e l _ b o o k i n g s \ A v e r a g e   o f   a d r \ A d d i t i o n a l   I n f o \ I m p l i c i t   M e a s u r e < / K e y > < / a : K e y > < a : V a l u e   i : t y p e = " D i a g r a m D i s p l a y V i e w S t a t e I D i a g r a m T a g A d d i t i o n a l I n f o " / > < / a : K e y V a l u e O f D i a g r a m O b j e c t K e y a n y T y p e z b w N T n L X > < a : K e y V a l u e O f D i a g r a m O b j e c t K e y a n y T y p e z b w N T n L X > < a : K e y > < K e y > T a b l e s \ h o t e l _ b o o k i n g s \ M e a s u r e s \ C o u n t   o f   r e s e r v a t i o n _ s t a t u s _ d a t e < / K e y > < / a : K e y > < a : V a l u e   i : t y p e = " D i a g r a m D i s p l a y N o d e V i e w S t a t e " > < H e i g h t > 1 5 0 < / H e i g h t > < I s E x p a n d e d > t r u e < / I s E x p a n d e d > < W i d t h > 2 0 0 < / W i d t h > < / a : V a l u e > < / a : K e y V a l u e O f D i a g r a m O b j e c t K e y a n y T y p e z b w N T n L X > < a : K e y V a l u e O f D i a g r a m O b j e c t K e y a n y T y p e z b w N T n L X > < a : K e y > < K e y > T a b l e s \ h o t e l _ b o o k i n g s \ C o u n t   o f   r e s e r v a t i o n _ s t a t u s _ d a t e \ A d d i t i o n a l   I n f o \ I m p l i c i t   M e a s u r e < / K e y > < / a : K e y > < a : V a l u e   i : t y p e = " D i a g r a m D i s p l a y V i e w S t a t e I D i a g r a m T a g A d d i t i o n a l I n f o " / > < / a : K e y V a l u e O f D i a g r a m O b j e c t K e y a n y T y p e z b w N T n L X > < a : K e y V a l u e O f D i a g r a m O b j e c t K e y a n y T y p e z b w N T n L X > < a : K e y > < K e y > T a b l e s \ h o t e l _ b o o k i n g s \ M e a s u r e s \ C o u n t   o f   m a r k e t _ s e g m e n t < / K e y > < / a : K e y > < a : V a l u e   i : t y p e = " D i a g r a m D i s p l a y N o d e V i e w S t a t e " > < H e i g h t > 1 5 0 < / H e i g h t > < I s E x p a n d e d > t r u e < / I s E x p a n d e d > < W i d t h > 2 0 0 < / W i d t h > < / a : V a l u e > < / a : K e y V a l u e O f D i a g r a m O b j e c t K e y a n y T y p e z b w N T n L X > < a : K e y V a l u e O f D i a g r a m O b j e c t K e y a n y T y p e z b w N T n L X > < a : K e y > < K e y > T a b l e s \ h o t e l _ b o o k i n g s \ C o u n t   o f   m a r k e t _ s e g m e n t \ A d d i t i o n a l   I n f o \ I m p l i c i t   M e a s u r e < / K e y > < / a : K e y > < a : V a l u e   i : t y p e = " D i a g r a m D i s p l a y V i e w S t a t e I D i a g r a m T a g A d d i t i o n a l I n f o " / > < / a : K e y V a l u e O f D i a g r a m O b j e c t K e y a n y T y p e z b w N T n L X > < a : K e y V a l u e O f D i a g r a m O b j e c t K e y a n y T y p e z b w N T n L X > < a : K e y > < K e y > T a b l e s \ h o t e l _ b o o k i n g s \ M e a s u r e s \ C o u n t   o f   d i s t r i b u t i o n _ c h a n n e l < / K e y > < / a : K e y > < a : V a l u e   i : t y p e = " D i a g r a m D i s p l a y N o d e V i e w S t a t e " > < H e i g h t > 1 5 0 < / H e i g h t > < I s E x p a n d e d > t r u e < / I s E x p a n d e d > < W i d t h > 2 0 0 < / W i d t h > < / a : V a l u e > < / a : K e y V a l u e O f D i a g r a m O b j e c t K e y a n y T y p e z b w N T n L X > < a : K e y V a l u e O f D i a g r a m O b j e c t K e y a n y T y p e z b w N T n L X > < a : K e y > < K e y > T a b l e s \ h o t e l _ b o o k i n g s \ C o u n t   o f   d i s t r i b u t i o n _ c h a n n e l \ A d d i t i o n a l   I n f o \ I m p l i c i t   M e a s u r e < / K e y > < / a : K e y > < a : V a l u e   i : t y p e = " D i a g r a m D i s p l a y V i e w S t a t e I D i a g r a m T a g A d d i t i o n a l I n f o " / > < / a : K e y V a l u e O f D i a g r a m O b j e c t K e y a n y T y p e z b w N T n L X > < a : K e y V a l u e O f D i a g r a m O b j e c t K e y a n y T y p e z b w N T n L X > < a : K e y > < K e y > T a b l e s \ h o t e l _ b o o k i n g s \ M e a s u r e s \ C o u n t   o f   l e n t h   o f   s t a y < / K e y > < / a : K e y > < a : V a l u e   i : t y p e = " D i a g r a m D i s p l a y N o d e V i e w S t a t e " > < H e i g h t > 1 5 0 < / H e i g h t > < I s E x p a n d e d > t r u e < / I s E x p a n d e d > < W i d t h > 2 0 0 < / W i d t h > < / a : V a l u e > < / a : K e y V a l u e O f D i a g r a m O b j e c t K e y a n y T y p e z b w N T n L X > < a : K e y V a l u e O f D i a g r a m O b j e c t K e y a n y T y p e z b w N T n L X > < a : K e y > < K e y > T a b l e s \ h o t e l _ b o o k i n g s \ C o u n t   o f   l e n t h   o f   s t a y \ A d d i t i o n a l   I n f o \ I m p l i c i t   M e a s u r e < / K e y > < / a : K e y > < a : V a l u e   i : t y p e = " D i a g r a m D i s p l a y V i e w S t a t e I D i a g r a m T a g A d d i t i o n a l I n f o " / > < / a : K e y V a l u e O f D i a g r a m O b j e c t K e y a n y T y p e z b w N T n L X > < a : K e y V a l u e O f D i a g r a m O b j e c t K e y a n y T y p e z b w N T n L X > < a : K e y > < K e y > T a b l e s \ h o t e l _ b o o k i n g s \ M e a s u r e s \ A v e r a g e   o f   l e n t h   o f   s t a y < / K e y > < / a : K e y > < a : V a l u e   i : t y p e = " D i a g r a m D i s p l a y N o d e V i e w S t a t e " > < H e i g h t > 1 5 0 < / H e i g h t > < I s E x p a n d e d > t r u e < / I s E x p a n d e d > < W i d t h > 2 0 0 < / W i d t h > < / a : V a l u e > < / a : K e y V a l u e O f D i a g r a m O b j e c t K e y a n y T y p e z b w N T n L X > < a : K e y V a l u e O f D i a g r a m O b j e c t K e y a n y T y p e z b w N T n L X > < a : K e y > < K e y > T a b l e s \ h o t e l _ b o o k i n g s \ A v e r a g e   o f   l e n t h   o f   s t a y \ A d d i t i o n a l   I n f o \ I m p l i c i t   M e a s u r e < / K e y > < / a : K e y > < a : V a l u e   i : t y p e = " D i a g r a m D i s p l a y V i e w S t a t e I D i a g r a m T a g A d d i t i o n a l I n f o " / > < / a : K e y V a l u e O f D i a g r a m O b j e c t K e y a n y T y p e z b w N T n L X > < a : K e y V a l u e O f D i a g r a m O b j e c t K e y a n y T y p e z b w N T n L X > < a : K e y > < K e y > T a b l e s \ h o t e l _ b o o k i n g s \ M e a s u r e s \ C o u n t   o f   c o u n t r y < / K e y > < / a : K e y > < a : V a l u e   i : t y p e = " D i a g r a m D i s p l a y N o d e V i e w S t a t e " > < H e i g h t > 1 5 0 < / H e i g h t > < I s E x p a n d e d > t r u e < / I s E x p a n d e d > < W i d t h > 2 0 0 < / W i d t h > < / a : V a l u e > < / a : K e y V a l u e O f D i a g r a m O b j e c t K e y a n y T y p e z b w N T n L X > < a : K e y V a l u e O f D i a g r a m O b j e c t K e y a n y T y p e z b w N T n L X > < a : K e y > < K e y > T a b l e s \ h o t e l _ b o o k i n g s \ C o u n t   o f   c o u n t r y \ A d d i t i o n a l   I n f o \ I m p l i c i t   M e a s u r e < / K e y > < / a : K e y > < a : V a l u e   i : t y p e = " D i a g r a m D i s p l a y V i e w S t a t e I D i a g r a m T a g A d d i t i o n a l I n f o " / > < / a : K e y V a l u e O f D i a g r a m O b j e c t K e y a n y T y p e z b w N T n L X > < a : K e y V a l u e O f D i a g r a m O b j e c t K e y a n y T y p e z b w N T n L X > < a : K e y > < K e y > T a b l e s \ h o t e l _ b o o k i n g s \ M e a s u r e s \ C o u n t   o f   c u s t o m e r _ t y p e < / K e y > < / a : K e y > < a : V a l u e   i : t y p e = " D i a g r a m D i s p l a y N o d e V i e w S t a t e " > < H e i g h t > 1 5 0 < / H e i g h t > < I s E x p a n d e d > t r u e < / I s E x p a n d e d > < W i d t h > 2 0 0 < / W i d t h > < / a : V a l u e > < / a : K e y V a l u e O f D i a g r a m O b j e c t K e y a n y T y p e z b w N T n L X > < a : K e y V a l u e O f D i a g r a m O b j e c t K e y a n y T y p e z b w N T n L X > < a : K e y > < K e y > T a b l e s \ h o t e l _ b o o k i n g s \ C o u n t   o f   c u s t o m e r _ t y p e \ A d d i t i o n a l   I n f o \ I m p l i c i t   M e a s u r e < / K e y > < / a : K e y > < a : V a l u e   i : t y p e = " D i a g r a m D i s p l a y V i e w S t a t e I D i a g r a m T a g A d d i t i o n a l I n f o " / > < / a : K e y V a l u e O f D i a g r a m O b j e c t K e y a n y T y p e z b w N T n L X > < a : K e y V a l u e O f D i a g r a m O b j e c t K e y a n y T y p e z b w N T n L X > < a : K e y > < K e y > T a b l e s \ h o t e l _ b o o k i n g s \ M e a s u r e s \ C o u n t   o f   l e a d t i m e   b y   w e e k < / K e y > < / a : K e y > < a : V a l u e   i : t y p e = " D i a g r a m D i s p l a y N o d e V i e w S t a t e " > < H e i g h t > 1 5 0 < / H e i g h t > < I s E x p a n d e d > t r u e < / I s E x p a n d e d > < W i d t h > 2 0 0 < / W i d t h > < / a : V a l u e > < / a : K e y V a l u e O f D i a g r a m O b j e c t K e y a n y T y p e z b w N T n L X > < a : K e y V a l u e O f D i a g r a m O b j e c t K e y a n y T y p e z b w N T n L X > < a : K e y > < K e y > T a b l e s \ h o t e l _ b o o k i n g s \ C o u n t   o f   l e a d t i m e   b y   w e e k \ A d d i t i o n a l   I n f o \ I m p l i c i t   M e a s u r e < / K e y > < / a : K e y > < a : V a l u e   i : t y p e = " D i a g r a m D i s p l a y V i e w S t a t e I D i a g r a m T a g A d d i t i o n a l I n f o " / > < / a : K e y V a l u e O f D i a g r a m O b j e c t K e y a n y T y p e z b w N T n L X > < / V i e w S t a t e s > < / D i a g r a m M a n a g e r . S e r i a l i z a b l e D i a g r a m > < / A r r a y O f D i a g r a m M a n a g e r . S e r i a l i z a b l e D i a g r a m > ] ] > < / C u s t o m C o n t e n t > < / G e m i n i > 
</file>

<file path=customXml/item32.xml>��< ? x m l   v e r s i o n = " 1 . 0 "   e n c o d i n g = " u t f - 1 6 " ? > < D a t a M a s h u p   s q m i d = " a d f d 6 1 2 d - f e 8 e - 4 8 c c - 8 1 1 7 - 7 f 8 8 1 9 4 1 1 7 e a "   x m l n s = " h t t p : / / s c h e m a s . m i c r o s o f t . c o m / D a t a M a s h u p " > A A A A A G c K A A B Q S w M E F A A C A A g A r 4 o u 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K + K L 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i i 5 b V D N Z g m A H A A C T M w A A E w A c A E Z v c m 1 1 b G F z L 1 N l Y 3 R p b 2 4 x L m 0 g o h g A K K A U A A A A A A A A A A A A A A A A A A A A A A A A A A A A 7 V n N b t w 2 E L 4 b 8 D s Q y k V G N 4 v V r u 0 k T R 0 g s G s k a Z 2 k s d s c b G N B S / Q u Y Y n c k t Q m W 8 O + 9 B X S Q x + h t x 7 6 V k H e o U P 9 / 1 D S p k V S p F A u 8 Z L D m S E 5 3 3 w z o i S u o p y h 4 / h / 5 + H m x u a G n G N B P D T n i v j T C 8 6 v K J t J t I d 8 o j Y 3 E P w 7 5 q F w C Y z s y + X w g L t h Q J i y D 6 l P h v u c K f g h b W v / 6 7 M f J R H y T F 6 t J s 7 Z C 0 Y O B F 2 S s / d / v v v w 6 2 / o w + / v 3 v / x 1 1 n Z y N C V S 2 t r c H p A f B p Q R c S e N b A G a J / 7 Y c D k 3 m Q 8 Q N 8 y l 3 s g u + e M d + D n D y E o O F Y r n + z l f w 6 f c 0 b O t w a x t 3 e s l 4 I H M O e h J w R 7 4 J I F r p / g C x B M Z p J x O 9 7 Y A J 0 m 4 4 9 9 / 9 j F P h Z y T 4 m w q H J / j t k M N J 6 s F i R X d y I w k 5 d c B L H H e l L a B v u D 6 2 s r 2 j l s T o E Q U u S t u h m g a 4 v K q Y u Z S 3 z i w d x T p n a 3 h 1 p N N O n D 8 q m i A a l P Y Q G H i / 2 p h x W Z r g g W H S I B 3 N O 8 Z r 0 k 8 o a Q q y k L g w v S p c z D q y m / z H R W R K X C K z m l L F J I m D d l d D Z X s k O w U Q p 7 o W 8 a d + f U 9 w R h 9 Z k L f E G J Y U V A c P 0 C X B 4 y J V a 1 8 Q C L K 6 K m k s x 0 s N e m P S q V o B e h R t H U h e B g 5 s s V Z E H g y L z p L C R S 1 X 1 a C L K k P E y j w M d a o c H 3 T C 6 F z p R x 1 R I 6 g g A W l 2 B X c B 5 M t V v 1 y 5 e S z l i r S G I s 2 u D M d K Q e W X B J V Y O B m e n k X B 4 s M K s f u J c G A 6 Z K 2 / S p 6 b z c U C o e E N F g 0 R P p W B z I y V n 8 H F L I c H B c Y r q A e 9 X q 5 Q K 7 p h 0 p r i D M I b r l g r g U / t S r 4 e o M o v E Z R z c 2 h V h W o a w 5 V B e J E J T K 6 b 9 v b v I s A y k V k i A k j l f 8 T S F r H c M d u 0 q P 2 Z V M N E A E u 3 N k n 0 b Z 5 R x W W P t U r d C T K N l s 5 Z o f e x 6 s 2 Y 9 O L 1 c M o 3 H m s q u 2 B 6 A o F k 5 M 0 E t k N o L U n D D k I O J L g k a 5 x V e E 4 U D b j J N 5 b j S e S I b t i m s 6 U 2 a G L R f M x H m z e E r F B Y 5 5 M 1 X j o M u H Y J w j f o l 0 2 k l 3 d d q Q r M 6 / O j V l p w Z C c D o Z o e y y 3 m T V n U J s 1 b f K m U d 1 D G E / 2 Z F 5 1 2 W f o j 1 j T / M H u l g h v Y 3 i Z W b k c o 6 + 2 U P 3 4 m u 0 n C E a 3 d 6 z 4 t u s i z n b i d x 4 i O 7 f O t u N g p N R I j g Z I m f n d j J q l N x N J b e H a O L c 7 j Z L P k g l d 4 Z o 1 7 l 9 k E p a D 5 y 7 o 9 H I K s Y e F 1 4 U z I b o i 6 Z q 4 V c / 4 k H O 2 R W a L h G z 6 Z C N 9 G w m 5 D Y O b m X d F p 5 t Y t a c S 4 v s m f N l y p A F U q z z Y B P 1 G d m u m d + 6 G c 3 M Y W b a M j B V l Z s y O i o w U B P p 1 G g m Y Z Y O K m k l D z N d t D B E I f v V 0 l d D N h w 3 Z c M q H I z p v R D k O s k n a B v F I C t g s Q V n T j f Q E k f X R V d O B j 3 O e p z 9 h z i r l B R O c 0 F j Q E W 5 r N l P D h + l I V 0 q b 2 r L x y 2 g q n n 1 b 1 i r 7 l c P s R 5 i n w 9 i B + H C p 6 4 + 9 V q Z m 0 0 1 k 9 q 4 K a y r Y + g u L F m s r E Z s j 5 u x X X c x L u b N F o z G 7 6 I s M l p h P 1 k f 9 u v T 6 d q w b / W 7 T w t 9 W v i c z B v w p b m X 0 x M t x D v R u G h H Y H e v 3 f i J o e w V 7 O C 1 1 g 5 W 3 C K g U I K o r M y u w a 1 e b D e I F f r 0 c p N u l s 2 a 9 U q n b p b O O v Z q u 2 4 W z 9 r 2 a s 9 u F s 9 6 9 0 r j f t v R u G / / g 8 7 9 E x R B r T f b 5 8 I + F 3 7 m b r 8 W 8 + t 2 / t t a + 5 E O K k Q Z y m I v S 0 7 1 q I 2 + 9 z 7 D L M Q Q I q W P v S 3 y h + R C F B a M O x c c Y e H O E + l J p / T j h a D p l + f t N X S n f u x 0 y j 4 L G U m E d 9 c Q 9 l P N 9 7 p 9 D m c Q Z o n 4 / U 7 x Y 7 J Q J L q d e M W D z h U v X M V z e W f U u e A 5 8 F f B g t N 9 r Q f E L a 1 I 7 p W F v t / w i O E 0 v G I 0 x 3 E S j P r 9 t U H n u E F n x X D 6 i b + a 5 I G P H k U u I 8 y 8 h m n L 2 t r c o K z B f P H V P F v e v 5 f 3 7 + X 9 e 3 n / X t 6 / l 3 8 J 7 + W V t w 6 n / l S + 5 p t r 7 d m 8 v f k z v 7 q O 7 q 7 x 5 L r e e + u a j 6 1 r v r R + Z L f 2 K Z 9 Z + 9 a r b 7 0 + R e t 1 U 6 r 0 6 i F d L P b u W N 8 K w Y X U v V O 5 M r P S + i + r / c r z E W b u Q A G t I D M l 2 Q g d U R l g 5 c 5 J v l x 7 o T S C X l M 1 f 8 H 8 1 U u h K z 0 o D K N i q Z L i U n i l d V k 8 l 4 y + u N R L s r n r J M 1 D a I B Q k u + z 5 J + M 6 k R c H f P 5 j E K R V x 3 W h 2 c a 0 8 h s G v 8 F 6 s 6 a S Z N 8 K K K L u s n S s i A u X I z e 0 C E l v h c d B P y A P K P H 4 z E 7 G o n O A J K x / R P 2 Q x K x j 9 1 y o l u Z i U u t 5 D k O o l O O 9 Q 4 P s z G 7 6 k F p W X o 5 3 0 N Y 5 1 W u n W g 5 4 X r c o C H p U P R Q V j s v M B U G V d H P l x p n G t d 2 7 i x o s e k W 2 n u E r v P B a w p 0 a i + j Y U j v S 9 A X d T x c o P h Y n k p 7 O S j 4 D g u 2 4 p y / j L M 9 0 Y G O T o + I l I B n 3 f y d z E l 8 T f x S S 6 K l V o Q 8 D h u H h I K i S I 4 m i k J u F I t D A C C E P q Y + K F q e V w w X E W j s E / I A j w 5 n K w F T T C l P m U f e l r g 5 G s k I u h F y k B M g T N D z m A T Q w E n 1 f g e t N 4 q B b q o p d B z F s 3 b Z B 1 3 A 9 J 8 d e + 7 7 c r i v / b O j 4 U v h T Y q R j y n 9 i n j S G C m g D k z 0 i O k R 8 7 9 G T E p u J t B s b j z 8 G 1 B L A Q I t A B Q A A g A I A K + K L l v r q z h L p Q A A A P c A A A A S A A A A A A A A A A A A A A A A A A A A A A B D b 2 5 m a W c v U G F j a 2 F n Z S 5 4 b W x Q S w E C L Q A U A A I A C A C v i i 5 b D 8 r p q 6 Q A A A D p A A A A E w A A A A A A A A A A A A A A A A D x A A A A W 0 N v b n R l b n R f V H l w Z X N d L n h t b F B L A Q I t A B Q A A g A I A K + K L l t U M 1 m C Y A c A A J M z A A A T A A A A A A A A A A A A A A A A A O I B A A B G b 3 J t d W x h c y 9 T Z W N 0 a W 9 u M S 5 t U E s F B g A A A A A D A A M A w g A A A I 8 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J S A A A A A A A A g F 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h v d G V s X 2 J v b 2 t p b m d z P C 9 J d G V t U G F 0 a D 4 8 L 0 l 0 Z W 1 M b 2 N h d G l v b j 4 8 U 3 R h Y m x l R W 5 0 c m l l c z 4 8 R W 5 0 c n k g V H l w Z T 0 i S X N Q c m l 2 Y X R l I i B W Y W x 1 Z T 0 i b D A i I C 8 + P E V u d H J 5 I F R 5 c G U 9 I k Z p b G x F b m F i b G V k I i B W Y W x 1 Z T 0 i b D A i I C 8 + P E V u d H J 5 I F R 5 c G U 9 I k Z p b G x F c n J v c k N v d W 5 0 I i B W Y W x 1 Z T 0 i b D Q i I C 8 + P E V u d H J 5 I F R 5 c G U 9 I k Z p b G x F c n J v c k N v Z G U i I F Z h b H V l P S J z V W 5 r b m 9 3 b i I g L z 4 8 R W 5 0 c n k g V H l w Z T 0 i U X V l c n l J R C I g V m F s d W U 9 I n N l Z j I 4 Y 2 Y y M S 0 1 N 2 R i L T Q x N m Y t O D B l Y i 0 4 Y z d j N 2 R j Z W M 3 N j k 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3 O T M z M C I g L z 4 8 R W 5 0 c n k g V H l w Z T 0 i R m l s b F R v R G F 0 Y U 1 v Z G V s R W 5 h Y m x l Z C I g V m F s d W U 9 I m w x I i A v P j x F b n R y e S B U e X B l P S J B Z G R l Z F R v R G F 0 Y U 1 v Z G V s I i B W Y W x 1 Z T 0 i b D E i I C 8 + P E V u d H J 5 I F R 5 c G U 9 I k Z p b G x P Y m p l Y 3 R U e X B l I i B W Y W x 1 Z T 0 i c 0 N v b m 5 l Y 3 R p b 2 5 P b m x 5 I i A v P j x F b n R y e S B U e X B l P S J G a W x s T G F z d F V w Z G F 0 Z W Q i I F Z h b H V l P S J k M j A y N S 0 w O S 0 x N F Q w N z o y M T o y N y 4 3 M z A 1 M T A 2 W i I g L z 4 8 R W 5 0 c n k g V H l w Z T 0 i R m l s b E N v b H V t b l R 5 c G V z I i B W Y W x 1 Z T 0 i c 0 J n T U R B Q U F B Q X d Z R E F 3 T U R B d 0 1 E Q m d Z R 0 J n T U R B d 1 l H Q X d Z R 0 J n T U d C U U 1 E Q m d r Q U F 3 Q T 0 i I C 8 + P E V u d H J 5 I F R 5 c G U 9 I k Z p b G x D b 2 x 1 b W 5 O Y W 1 l c y I g V m F s d W U 9 I n N b J n F 1 b 3 Q 7 a G 9 0 Z W w m c X V v d D s s J n F 1 b 3 Q 7 a X N f Y 2 F u Y 2 V s Z W Q m c X V v d D s s J n F 1 b 3 Q 7 b G V h Z F 9 0 a W 1 l J n F 1 b 3 Q 7 L C Z x d W 9 0 O 2 x l Y W R 0 a W 1 l I G J 5 I H d l Z W s m c X V v d D s s J n F 1 b 3 Q 7 Q 2 F u Y 2 V s Z W Q g b G V h Z H R p b W U m c X V v d D s s J n F 1 b 3 Q 7 V 2 V l a y B i e S B j Y W 5 j Z W x l Z C B s Z W F k I H R p b W U m c X V v d D s s J n F 1 b 3 Q 7 Y X J y a X Z h b F 9 k Y X R l X 3 l l Y X I m c X V v d D s s J n F 1 b 3 Q 7 Y X J y a X Z h b F 9 k Y X R l X 2 1 v b n R o J n F 1 b 3 Q 7 L C Z x d W 9 0 O 2 F y c m l 2 Y W x f Z G F 0 Z V 9 3 Z W V r X 2 5 1 b W J l c i Z x d W 9 0 O y w m c X V v d D t h c n J p d m F s X 2 R h d G V f Z G F 5 X 2 9 m X 2 1 v b n R o J n F 1 b 3 Q 7 L C Z x d W 9 0 O 3 N 0 Y X l z X 2 l u X 3 d l Z W t l b m R f b m l n a H R z J n F 1 b 3 Q 7 L C Z x d W 9 0 O 3 N 0 Y X l z X 2 l u X 3 d l Z W t f b m l n a H R z J n F 1 b 3 Q 7 L C Z x d W 9 0 O 2 F k d W x 0 c y Z x d W 9 0 O y w m c X V v d D t j a G l s Z H J l b i Z x d W 9 0 O y w m c X V v d D t i Y W J p Z X M m c X V v d D s s J n F 1 b 3 Q 7 b W V h b C Z x d W 9 0 O y w m c X V v d D t j b 3 V u d H J 5 J n F 1 b 3 Q 7 L C Z x d W 9 0 O 2 1 h c m t l d F 9 z Z W d t Z W 5 0 J n F 1 b 3 Q 7 L C Z x d W 9 0 O 2 R p c 3 R y a W J 1 d G l v b l 9 j a G F u b m V s J n F 1 b 3 Q 7 L C Z x d W 9 0 O 2 l z X 3 J l c G V h d G V k X 2 d 1 Z X N 0 J n F 1 b 3 Q 7 L C Z x d W 9 0 O 3 B y Z X Z p b 3 V z X 2 N h b m N l b G x h d G l v b n M m c X V v d D s s J n F 1 b 3 Q 7 c H J l d m l v d X N f Y m 9 v a 2 l u Z 3 N f b m 9 0 X 2 N h b m N l b G V k J n F 1 b 3 Q 7 L C Z x d W 9 0 O 3 J l c 2 V y d m V k X 3 J v b 2 1 f d H l w Z S Z x d W 9 0 O y w m c X V v d D t h c 3 N p Z 2 5 l Z F 9 y b 2 9 t X 3 R 5 c G U m c X V v d D s s J n F 1 b 3 Q 7 Y m 9 v a 2 l u Z 1 9 j a G F u Z 2 V z J n F 1 b 3 Q 7 L C Z x d W 9 0 O 2 R l c G 9 z a X R f d H l w Z S Z x d W 9 0 O y w m c X V v d D t h Z 2 V u d C Z x d W 9 0 O y w m c X V v d D t j b 2 1 w Y W 5 5 J n F 1 b 3 Q 7 L C Z x d W 9 0 O 2 R h e X N f a W 5 f d 2 F p d G l u Z 1 9 s a X N 0 J n F 1 b 3 Q 7 L C Z x d W 9 0 O 2 N 1 c 3 R v b W V y X 3 R 5 c G U m c X V v d D s s J n F 1 b 3 Q 7 Y W R y J n F 1 b 3 Q 7 L C Z x d W 9 0 O 3 J l c X V p c m V k X 2 N h c l 9 w Y X J r a W 5 n X 3 N w Y W N l c y Z x d W 9 0 O y w m c X V v d D t 0 b 3 R h b F 9 v Z l 9 z c G V j a W F s X 3 J l c X V l c 3 R z J n F 1 b 3 Q 7 L C Z x d W 9 0 O 3 J l c 2 V y d m F 0 a W 9 u X 3 N 0 Y X R 1 c y Z x d W 9 0 O y w m c X V v d D t y Z X N l c n Z h d G l v b l 9 z d G F 0 d X N f Z G F 0 Z S Z x d W 9 0 O y w m c X V v d D t j a X R 5 a G 9 0 Z W w m c X V v d D s s J n F 1 b 3 Q 7 b G V u d G g g b 2 Y g c 3 R h e S Z x d W 9 0 O y w m c X V v d D t N b 2 5 0 a C B p b i B u d W 1 i Z X I m c X V v d D t d I i A v P j x F b n R y e S B U e X B l P S J G a W x s U 3 R h d H V z I i B W Y W x 1 Z T 0 i c 0 N v b X B s Z X R l I i A v P j x F b n R y e S B U e X B l P S J S Z W x h d G l v b n N o a X B J b m Z v Q 2 9 u d G F p b m V y I i B W Y W x 1 Z T 0 i c 3 s m c X V v d D t j b 2 x 1 b W 5 D b 3 V u d C Z x d W 9 0 O z o z O C w m c X V v d D t r Z X l D b 2 x 1 b W 5 O Y W 1 l c y Z x d W 9 0 O z p b X S w m c X V v d D t x d W V y e V J l b G F 0 a W 9 u c 2 h p c H M m c X V v d D s 6 W 1 0 s J n F 1 b 3 Q 7 Y 2 9 s d W 1 u S W R l b n R p d G l l c y Z x d W 9 0 O z p b J n F 1 b 3 Q 7 U 2 V j d G l v b j E v a G 9 0 Z W x f Y m 9 v a 2 l u Z 3 M v Q 2 h h b m d l Z C B U e X B l L n t o b 3 R l b C w w f S Z x d W 9 0 O y w m c X V v d D t T Z W N 0 a W 9 u M S 9 o b 3 R l b F 9 i b 2 9 r a W 5 n c y 9 D a G F u Z 2 V k I F R 5 c G U u e 2 l z X 2 N h b m N l b G V k L D F 9 J n F 1 b 3 Q 7 L C Z x d W 9 0 O 1 N l Y 3 R p b 2 4 x L 2 h v d G V s X 2 J v b 2 t p b m d z L 0 N o Y W 5 n Z W Q g V H l w Z S 5 7 b G V h Z F 9 0 a W 1 l L D J 9 J n F 1 b 3 Q 7 L C Z x d W 9 0 O 1 N l Y 3 R p b 2 4 x L 2 h v d G V s X 2 J v b 2 t p b m d z L 0 F k Z G V k I E N v b m R p d G l v b m F s I E N v b H V t b i 5 7 b G V h Z H R p b W U g Y n k g d 2 V l a y w z N H 0 m c X V v d D s s J n F 1 b 3 Q 7 U 2 V j d G l v b j E v a G 9 0 Z W x f Y m 9 v a 2 l u Z 3 M v Q W R k Z W Q g Q 3 V z d G 9 t M i 5 7 Q 3 V z d G 9 t L D M 1 f S Z x d W 9 0 O y w m c X V v d D t T Z W N 0 a W 9 u M S 9 o b 3 R l b F 9 i b 2 9 r a W 5 n c y 9 B Z G R l Z C B D b 2 5 k a X R p b 2 5 h b C B D b 2 x 1 b W 4 x L n t X Z W V r I G J 5 I G N h b m N l b G V k I G x l Y W Q g d G l t Z S w z N n 0 m c X V v d D s s J n F 1 b 3 Q 7 U 2 V j d G l v b j E v a G 9 0 Z W x f Y m 9 v a 2 l u Z 3 M v Q 2 h h b m d l Z C B U e X B l L n t h c n J p d m F s X 2 R h d G V f e W V h c i w z f S Z x d W 9 0 O y w m c X V v d D t T Z W N 0 a W 9 u M S 9 o b 3 R l b F 9 i b 2 9 r a W 5 n c y 9 D a G F u Z 2 V k I F R 5 c G U u e 2 F y c m l 2 Y W x f Z G F 0 Z V 9 t b 2 5 0 a C w 0 f S Z x d W 9 0 O y w m c X V v d D t T Z W N 0 a W 9 u M S 9 o b 3 R l b F 9 i b 2 9 r a W 5 n c y 9 D a G F u Z 2 V k I F R 5 c G U u e 2 F y c m l 2 Y W x f Z G F 0 Z V 9 3 Z W V r X 2 5 1 b W J l c i w 1 f S Z x d W 9 0 O y w m c X V v d D t T Z W N 0 a W 9 u M S 9 o b 3 R l b F 9 i b 2 9 r a W 5 n c y 9 D a G F u Z 2 V k I F R 5 c G U u e 2 F y c m l 2 Y W x f Z G F 0 Z V 9 k Y X l f b 2 Z f b W 9 u d G g s N n 0 m c X V v d D s s J n F 1 b 3 Q 7 U 2 V j d G l v b j E v a G 9 0 Z W x f Y m 9 v a 2 l u Z 3 M v Q 2 h h b m d l Z C B U e X B l L n t z d G F 5 c 1 9 p b l 9 3 Z W V r Z W 5 k X 2 5 p Z 2 h 0 c y w 3 f S Z x d W 9 0 O y w m c X V v d D t T Z W N 0 a W 9 u M S 9 o b 3 R l b F 9 i b 2 9 r a W 5 n c y 9 D a G F u Z 2 V k I F R 5 c G U u e 3 N 0 Y X l z X 2 l u X 3 d l Z W t f b m l n a H R z L D h 9 J n F 1 b 3 Q 7 L C Z x d W 9 0 O 1 N l Y 3 R p b 2 4 x L 2 h v d G V s X 2 J v b 2 t p b m d z L 0 N o Y W 5 n Z W Q g V H l w Z S 5 7 Y W R 1 b H R z L D l 9 J n F 1 b 3 Q 7 L C Z x d W 9 0 O 1 N l Y 3 R p b 2 4 x L 2 h v d G V s X 2 J v b 2 t p b m d z L 0 N o Y W 5 n Z W Q g V H l w Z S 5 7 Y 2 h p b G R y Z W 4 s M T B 9 J n F 1 b 3 Q 7 L C Z x d W 9 0 O 1 N l Y 3 R p b 2 4 x L 2 h v d G V s X 2 J v b 2 t p b m d z L 0 N o Y W 5 n Z W Q g V H l w Z S 5 7 Y m F i a W V z L D E x f S Z x d W 9 0 O y w m c X V v d D t T Z W N 0 a W 9 u M S 9 o b 3 R l b F 9 i b 2 9 r a W 5 n c y 9 D a G F u Z 2 V k I F R 5 c G U u e 2 1 l Y W w s M T J 9 J n F 1 b 3 Q 7 L C Z x d W 9 0 O 1 N l Y 3 R p b 2 4 x L 2 h v d G V s X 2 J v b 2 t p b m d z L 0 N o Y W 5 n Z W Q g V H l w Z S 5 7 Y 2 9 1 b n R y e S w x M 3 0 m c X V v d D s s J n F 1 b 3 Q 7 U 2 V j d G l v b j E v a G 9 0 Z W x f Y m 9 v a 2 l u Z 3 M v Q 2 h h b m d l Z C B U e X B l L n t t Y X J r Z X R f c 2 V n b W V u d C w x N H 0 m c X V v d D s s J n F 1 b 3 Q 7 U 2 V j d G l v b j E v a G 9 0 Z W x f Y m 9 v a 2 l u Z 3 M v Q 2 h h b m d l Z C B U e X B l L n t k a X N 0 c m l i d X R p b 2 5 f Y 2 h h b m 5 l b C w x N X 0 m c X V v d D s s J n F 1 b 3 Q 7 U 2 V j d G l v b j E v a G 9 0 Z W x f Y m 9 v a 2 l u Z 3 M v Q 2 h h b m d l Z C B U e X B l L n t p c 1 9 y Z X B l Y X R l Z F 9 n d W V z d C w x N n 0 m c X V v d D s s J n F 1 b 3 Q 7 U 2 V j d G l v b j E v a G 9 0 Z W x f Y m 9 v a 2 l u Z 3 M v Q 2 h h b m d l Z C B U e X B l L n t w c m V 2 a W 9 1 c 1 9 j Y W 5 j Z W x s Y X R p b 2 5 z L D E 3 f S Z x d W 9 0 O y w m c X V v d D t T Z W N 0 a W 9 u M S 9 o b 3 R l b F 9 i b 2 9 r a W 5 n c y 9 D a G F u Z 2 V k I F R 5 c G U u e 3 B y Z X Z p b 3 V z X 2 J v b 2 t p b m d z X 2 5 v d F 9 j Y W 5 j Z W x l Z C w x O H 0 m c X V v d D s s J n F 1 b 3 Q 7 U 2 V j d G l v b j E v a G 9 0 Z W x f Y m 9 v a 2 l u Z 3 M v Q 2 h h b m d l Z C B U e X B l L n t y Z X N l c n Z l Z F 9 y b 2 9 t X 3 R 5 c G U s M T l 9 J n F 1 b 3 Q 7 L C Z x d W 9 0 O 1 N l Y 3 R p b 2 4 x L 2 h v d G V s X 2 J v b 2 t p b m d z L 0 N o Y W 5 n Z W Q g V H l w Z S 5 7 Y X N z a W d u Z W R f c m 9 v b V 9 0 e X B l L D I w f S Z x d W 9 0 O y w m c X V v d D t T Z W N 0 a W 9 u M S 9 o b 3 R l b F 9 i b 2 9 r a W 5 n c y 9 D a G F u Z 2 V k I F R 5 c G U u e 2 J v b 2 t p b m d f Y 2 h h b m d l c y w y M X 0 m c X V v d D s s J n F 1 b 3 Q 7 U 2 V j d G l v b j E v a G 9 0 Z W x f Y m 9 v a 2 l u Z 3 M v Q 2 h h b m d l Z C B U e X B l L n t k Z X B v c 2 l 0 X 3 R 5 c G U s M j J 9 J n F 1 b 3 Q 7 L C Z x d W 9 0 O 1 N l Y 3 R p b 2 4 x L 2 h v d G V s X 2 J v b 2 t p b m d z L 0 N o Y W 5 n Z W Q g V H l w Z S 5 7 Y W d l b n Q s M j N 9 J n F 1 b 3 Q 7 L C Z x d W 9 0 O 1 N l Y 3 R p b 2 4 x L 2 h v d G V s X 2 J v b 2 t p b m d z L 0 N o Y W 5 n Z W Q g V H l w Z S 5 7 Y 2 9 t c G F u e S w y N H 0 m c X V v d D s s J n F 1 b 3 Q 7 U 2 V j d G l v b j E v a G 9 0 Z W x f Y m 9 v a 2 l u Z 3 M v Q 2 h h b m d l Z C B U e X B l L n t k Y X l z X 2 l u X 3 d h a X R p b m d f b G l z d C w y N X 0 m c X V v d D s s J n F 1 b 3 Q 7 U 2 V j d G l v b j E v a G 9 0 Z W x f Y m 9 v a 2 l u Z 3 M v Q 2 h h b m d l Z C B U e X B l L n t j d X N 0 b 2 1 l c l 9 0 e X B l L D I 2 f S Z x d W 9 0 O y w m c X V v d D t T Z W N 0 a W 9 u M S 9 o b 3 R l b F 9 i b 2 9 r a W 5 n c y 9 D a G F u Z 2 V k I F R 5 c G U u e 2 F k c i w y N 3 0 m c X V v d D s s J n F 1 b 3 Q 7 U 2 V j d G l v b j E v a G 9 0 Z W x f Y m 9 v a 2 l u Z 3 M v Q 2 h h b m d l Z C B U e X B l L n t y Z X F 1 a X J l Z F 9 j Y X J f c G F y a 2 l u Z 1 9 z c G F j Z X M s M j h 9 J n F 1 b 3 Q 7 L C Z x d W 9 0 O 1 N l Y 3 R p b 2 4 x L 2 h v d G V s X 2 J v b 2 t p b m d z L 0 N o Y W 5 n Z W Q g V H l w Z S 5 7 d G 9 0 Y W x f b 2 Z f c 3 B l Y 2 l h b F 9 y Z X F 1 Z X N 0 c y w y O X 0 m c X V v d D s s J n F 1 b 3 Q 7 U 2 V j d G l v b j E v a G 9 0 Z W x f Y m 9 v a 2 l u Z 3 M v Q 2 h h b m d l Z C B U e X B l L n t y Z X N l c n Z h d G l v b l 9 z d G F 0 d X M s M z B 9 J n F 1 b 3 Q 7 L C Z x d W 9 0 O 1 N l Y 3 R p b 2 4 x L 2 h v d G V s X 2 J v b 2 t p b m d z L 0 N o Y W 5 n Z W Q g V H l w Z S 5 7 c m V z Z X J 2 Y X R p b 2 5 f c 3 R h d H V z X 2 R h d G U s M z F 9 J n F 1 b 3 Q 7 L C Z x d W 9 0 O 1 N l Y 3 R p b 2 4 x L 2 h v d G V s X 2 J v b 2 t p b m d z L 0 F k Z G V k I E N 1 c 3 R v b S 5 7 Q 3 V z d G 9 t L D M y f S Z x d W 9 0 O y w m c X V v d D t T Z W N 0 a W 9 u M S 9 o b 3 R l b F 9 i b 2 9 r a W 5 n c y 9 D a G F u Z 2 V k I F R 5 c G U x L n t s Z W 5 0 a C B v Z i B z d G F 5 L D M z f S Z x d W 9 0 O y w m c X V v d D t T Z W N 0 a W 9 u M S 9 o b 3 R l b F 9 i b 2 9 r a W 5 n c y 9 B Z G R l Z C B D b 2 5 k a X R p b 2 5 h b C B D b 2 x 1 b W 4 y L n t N b 2 5 0 a C B p b i B u d W 1 i Z X I s M z d 9 J n F 1 b 3 Q 7 X S w m c X V v d D t D b 2 x 1 b W 5 D b 3 V u d C Z x d W 9 0 O z o z O C w m c X V v d D t L Z X l D b 2 x 1 b W 5 O Y W 1 l c y Z x d W 9 0 O z p b X S w m c X V v d D t D b 2 x 1 b W 5 J Z G V u d G l 0 a W V z J n F 1 b 3 Q 7 O l s m c X V v d D t T Z W N 0 a W 9 u M S 9 o b 3 R l b F 9 i b 2 9 r a W 5 n c y 9 D a G F u Z 2 V k I F R 5 c G U u e 2 h v d G V s L D B 9 J n F 1 b 3 Q 7 L C Z x d W 9 0 O 1 N l Y 3 R p b 2 4 x L 2 h v d G V s X 2 J v b 2 t p b m d z L 0 N o Y W 5 n Z W Q g V H l w Z S 5 7 a X N f Y 2 F u Y 2 V s Z W Q s M X 0 m c X V v d D s s J n F 1 b 3 Q 7 U 2 V j d G l v b j E v a G 9 0 Z W x f Y m 9 v a 2 l u Z 3 M v Q 2 h h b m d l Z C B U e X B l L n t s Z W F k X 3 R p b W U s M n 0 m c X V v d D s s J n F 1 b 3 Q 7 U 2 V j d G l v b j E v a G 9 0 Z W x f Y m 9 v a 2 l u Z 3 M v Q W R k Z W Q g Q 2 9 u Z G l 0 a W 9 u Y W w g Q 2 9 s d W 1 u L n t s Z W F k d G l t Z S B i e S B 3 Z W V r L D M 0 f S Z x d W 9 0 O y w m c X V v d D t T Z W N 0 a W 9 u M S 9 o b 3 R l b F 9 i b 2 9 r a W 5 n c y 9 B Z G R l Z C B D d X N 0 b 2 0 y L n t D d X N 0 b 2 0 s M z V 9 J n F 1 b 3 Q 7 L C Z x d W 9 0 O 1 N l Y 3 R p b 2 4 x L 2 h v d G V s X 2 J v b 2 t p b m d z L 0 F k Z G V k I E N v b m R p d G l v b m F s I E N v b H V t b j E u e 1 d l Z W s g Y n k g Y 2 F u Y 2 V s Z W Q g b G V h Z C B 0 a W 1 l L D M 2 f S Z x d W 9 0 O y w m c X V v d D t T Z W N 0 a W 9 u M S 9 o b 3 R l b F 9 i b 2 9 r a W 5 n c y 9 D a G F u Z 2 V k I F R 5 c G U u e 2 F y c m l 2 Y W x f Z G F 0 Z V 9 5 Z W F y L D N 9 J n F 1 b 3 Q 7 L C Z x d W 9 0 O 1 N l Y 3 R p b 2 4 x L 2 h v d G V s X 2 J v b 2 t p b m d z L 0 N o Y W 5 n Z W Q g V H l w Z S 5 7 Y X J y a X Z h b F 9 k Y X R l X 2 1 v b n R o L D R 9 J n F 1 b 3 Q 7 L C Z x d W 9 0 O 1 N l Y 3 R p b 2 4 x L 2 h v d G V s X 2 J v b 2 t p b m d z L 0 N o Y W 5 n Z W Q g V H l w Z S 5 7 Y X J y a X Z h b F 9 k Y X R l X 3 d l Z W t f b n V t Y m V y L D V 9 J n F 1 b 3 Q 7 L C Z x d W 9 0 O 1 N l Y 3 R p b 2 4 x L 2 h v d G V s X 2 J v b 2 t p b m d z L 0 N o Y W 5 n Z W Q g V H l w Z S 5 7 Y X J y a X Z h b F 9 k Y X R l X 2 R h e V 9 v Z l 9 t b 2 5 0 a C w 2 f S Z x d W 9 0 O y w m c X V v d D t T Z W N 0 a W 9 u M S 9 o b 3 R l b F 9 i b 2 9 r a W 5 n c y 9 D a G F u Z 2 V k I F R 5 c G U u e 3 N 0 Y X l z X 2 l u X 3 d l Z W t l b m R f b m l n a H R z L D d 9 J n F 1 b 3 Q 7 L C Z x d W 9 0 O 1 N l Y 3 R p b 2 4 x L 2 h v d G V s X 2 J v b 2 t p b m d z L 0 N o Y W 5 n Z W Q g V H l w Z S 5 7 c 3 R h e X N f a W 5 f d 2 V l a 1 9 u a W d o d H M s O H 0 m c X V v d D s s J n F 1 b 3 Q 7 U 2 V j d G l v b j E v a G 9 0 Z W x f Y m 9 v a 2 l u Z 3 M v Q 2 h h b m d l Z C B U e X B l L n t h Z H V s d H M s O X 0 m c X V v d D s s J n F 1 b 3 Q 7 U 2 V j d G l v b j E v a G 9 0 Z W x f Y m 9 v a 2 l u Z 3 M v Q 2 h h b m d l Z C B U e X B l L n t j a G l s Z H J l b i w x M H 0 m c X V v d D s s J n F 1 b 3 Q 7 U 2 V j d G l v b j E v a G 9 0 Z W x f Y m 9 v a 2 l u Z 3 M v Q 2 h h b m d l Z C B U e X B l L n t i Y W J p Z X M s M T F 9 J n F 1 b 3 Q 7 L C Z x d W 9 0 O 1 N l Y 3 R p b 2 4 x L 2 h v d G V s X 2 J v b 2 t p b m d z L 0 N o Y W 5 n Z W Q g V H l w Z S 5 7 b W V h b C w x M n 0 m c X V v d D s s J n F 1 b 3 Q 7 U 2 V j d G l v b j E v a G 9 0 Z W x f Y m 9 v a 2 l u Z 3 M v Q 2 h h b m d l Z C B U e X B l L n t j b 3 V u d H J 5 L D E z f S Z x d W 9 0 O y w m c X V v d D t T Z W N 0 a W 9 u M S 9 o b 3 R l b F 9 i b 2 9 r a W 5 n c y 9 D a G F u Z 2 V k I F R 5 c G U u e 2 1 h c m t l d F 9 z Z W d t Z W 5 0 L D E 0 f S Z x d W 9 0 O y w m c X V v d D t T Z W N 0 a W 9 u M S 9 o b 3 R l b F 9 i b 2 9 r a W 5 n c y 9 D a G F u Z 2 V k I F R 5 c G U u e 2 R p c 3 R y a W J 1 d G l v b l 9 j a G F u b m V s L D E 1 f S Z x d W 9 0 O y w m c X V v d D t T Z W N 0 a W 9 u M S 9 o b 3 R l b F 9 i b 2 9 r a W 5 n c y 9 D a G F u Z 2 V k I F R 5 c G U u e 2 l z X 3 J l c G V h d G V k X 2 d 1 Z X N 0 L D E 2 f S Z x d W 9 0 O y w m c X V v d D t T Z W N 0 a W 9 u M S 9 o b 3 R l b F 9 i b 2 9 r a W 5 n c y 9 D a G F u Z 2 V k I F R 5 c G U u e 3 B y Z X Z p b 3 V z X 2 N h b m N l b G x h d G l v b n M s M T d 9 J n F 1 b 3 Q 7 L C Z x d W 9 0 O 1 N l Y 3 R p b 2 4 x L 2 h v d G V s X 2 J v b 2 t p b m d z L 0 N o Y W 5 n Z W Q g V H l w Z S 5 7 c H J l d m l v d X N f Y m 9 v a 2 l u Z 3 N f b m 9 0 X 2 N h b m N l b G V k L D E 4 f S Z x d W 9 0 O y w m c X V v d D t T Z W N 0 a W 9 u M S 9 o b 3 R l b F 9 i b 2 9 r a W 5 n c y 9 D a G F u Z 2 V k I F R 5 c G U u e 3 J l c 2 V y d m V k X 3 J v b 2 1 f d H l w Z S w x O X 0 m c X V v d D s s J n F 1 b 3 Q 7 U 2 V j d G l v b j E v a G 9 0 Z W x f Y m 9 v a 2 l u Z 3 M v Q 2 h h b m d l Z C B U e X B l L n t h c 3 N p Z 2 5 l Z F 9 y b 2 9 t X 3 R 5 c G U s M j B 9 J n F 1 b 3 Q 7 L C Z x d W 9 0 O 1 N l Y 3 R p b 2 4 x L 2 h v d G V s X 2 J v b 2 t p b m d z L 0 N o Y W 5 n Z W Q g V H l w Z S 5 7 Y m 9 v a 2 l u Z 1 9 j a G F u Z 2 V z L D I x f S Z x d W 9 0 O y w m c X V v d D t T Z W N 0 a W 9 u M S 9 o b 3 R l b F 9 i b 2 9 r a W 5 n c y 9 D a G F u Z 2 V k I F R 5 c G U u e 2 R l c G 9 z a X R f d H l w Z S w y M n 0 m c X V v d D s s J n F 1 b 3 Q 7 U 2 V j d G l v b j E v a G 9 0 Z W x f Y m 9 v a 2 l u Z 3 M v Q 2 h h b m d l Z C B U e X B l L n t h Z 2 V u d C w y M 3 0 m c X V v d D s s J n F 1 b 3 Q 7 U 2 V j d G l v b j E v a G 9 0 Z W x f Y m 9 v a 2 l u Z 3 M v Q 2 h h b m d l Z C B U e X B l L n t j b 2 1 w Y W 5 5 L D I 0 f S Z x d W 9 0 O y w m c X V v d D t T Z W N 0 a W 9 u M S 9 o b 3 R l b F 9 i b 2 9 r a W 5 n c y 9 D a G F u Z 2 V k I F R 5 c G U u e 2 R h e X N f a W 5 f d 2 F p d G l u Z 1 9 s a X N 0 L D I 1 f S Z x d W 9 0 O y w m c X V v d D t T Z W N 0 a W 9 u M S 9 o b 3 R l b F 9 i b 2 9 r a W 5 n c y 9 D a G F u Z 2 V k I F R 5 c G U u e 2 N 1 c 3 R v b W V y X 3 R 5 c G U s M j Z 9 J n F 1 b 3 Q 7 L C Z x d W 9 0 O 1 N l Y 3 R p b 2 4 x L 2 h v d G V s X 2 J v b 2 t p b m d z L 0 N o Y W 5 n Z W Q g V H l w Z S 5 7 Y W R y L D I 3 f S Z x d W 9 0 O y w m c X V v d D t T Z W N 0 a W 9 u M S 9 o b 3 R l b F 9 i b 2 9 r a W 5 n c y 9 D a G F u Z 2 V k I F R 5 c G U u e 3 J l c X V p c m V k X 2 N h c l 9 w Y X J r a W 5 n X 3 N w Y W N l c y w y O H 0 m c X V v d D s s J n F 1 b 3 Q 7 U 2 V j d G l v b j E v a G 9 0 Z W x f Y m 9 v a 2 l u Z 3 M v Q 2 h h b m d l Z C B U e X B l L n t 0 b 3 R h b F 9 v Z l 9 z c G V j a W F s X 3 J l c X V l c 3 R z L D I 5 f S Z x d W 9 0 O y w m c X V v d D t T Z W N 0 a W 9 u M S 9 o b 3 R l b F 9 i b 2 9 r a W 5 n c y 9 D a G F u Z 2 V k I F R 5 c G U u e 3 J l c 2 V y d m F 0 a W 9 u X 3 N 0 Y X R 1 c y w z M H 0 m c X V v d D s s J n F 1 b 3 Q 7 U 2 V j d G l v b j E v a G 9 0 Z W x f Y m 9 v a 2 l u Z 3 M v Q 2 h h b m d l Z C B U e X B l L n t y Z X N l c n Z h d G l v b l 9 z d G F 0 d X N f Z G F 0 Z S w z M X 0 m c X V v d D s s J n F 1 b 3 Q 7 U 2 V j d G l v b j E v a G 9 0 Z W x f Y m 9 v a 2 l u Z 3 M v Q W R k Z W Q g Q 3 V z d G 9 t L n t D d X N 0 b 2 0 s M z J 9 J n F 1 b 3 Q 7 L C Z x d W 9 0 O 1 N l Y 3 R p b 2 4 x L 2 h v d G V s X 2 J v b 2 t p b m d z L 0 N o Y W 5 n Z W Q g V H l w Z T E u e 2 x l b n R o I G 9 m I H N 0 Y X k s M z N 9 J n F 1 b 3 Q 7 L C Z x d W 9 0 O 1 N l Y 3 R p b 2 4 x L 2 h v d G V s X 2 J v b 2 t p b m d z L 0 F k Z G V k I E N v b m R p d G l v b m F s I E N v b H V t b j I u e 0 1 v b n R o I G l u I G 5 1 b W J l c i w z N 3 0 m c X V v d D t d L C Z x d W 9 0 O 1 J l b G F 0 a W 9 u c 2 h p c E l u Z m 8 m c X V v d D s 6 W 1 1 9 I i A v P j w v U 3 R h Y m x l R W 5 0 c m l l c z 4 8 L 0 l 0 Z W 0 + P E l 0 Z W 0 + P E l 0 Z W 1 M b 2 N h d G l v b j 4 8 S X R l b V R 5 c G U + R m 9 y b X V s Y T w v S X R l b V R 5 c G U + P E l 0 Z W 1 Q Y X R o P l N l Y 3 R p b 2 4 x L 2 h v d G V s X 2 J v b 2 t p b m d z L 1 N v d X J j Z T w v S X R l b V B h d G g + P C 9 J d G V t T G 9 j Y X R p b 2 4 + P F N 0 Y W J s Z U V u d H J p Z X M g L z 4 8 L 0 l 0 Z W 0 + P E l 0 Z W 0 + P E l 0 Z W 1 M b 2 N h d G l v b j 4 8 S X R l b V R 5 c G U + R m 9 y b X V s Y T w v S X R l b V R 5 c G U + P E l 0 Z W 1 Q Y X R o P l N l Y 3 R p b 2 4 x L 2 h v d G V s X 2 J v b 2 t p b m d z L 1 B y b 2 1 v d G V k J T I w S G V h Z G V y c z w v S X R l b V B h d G g + P C 9 J d G V t T G 9 j Y X R p b 2 4 + P F N 0 Y W J s Z U V u d H J p Z X M g L z 4 8 L 0 l 0 Z W 0 + P E l 0 Z W 0 + P E l 0 Z W 1 M b 2 N h d G l v b j 4 8 S X R l b V R 5 c G U + R m 9 y b X V s Y T w v S X R l b V R 5 c G U + P E l 0 Z W 1 Q Y X R o P l N l Y 3 R p b 2 4 x L 2 h v d G V s X 2 J v b 2 t p b m d z L 0 N o Y W 5 n Z W Q l M j B U e X B l P C 9 J d G V t U G F 0 a D 4 8 L 0 l 0 Z W 1 M b 2 N h d G l v b j 4 8 U 3 R h Y m x l R W 5 0 c m l l c y A v P j w v S X R l b T 4 8 S X R l b T 4 8 S X R l b U x v Y 2 F 0 a W 9 u P j x J d G V t V H l w Z T 5 G b 3 J t d W x h P C 9 J d G V t V H l w Z T 4 8 S X R l b V B h d G g + U 2 V j d G l v b j E v a G 9 0 Z W x f Y m 9 v a 2 l u Z 3 M v R m l s d G V y Z W Q l M j B S b 3 d z P C 9 J d G V t U G F 0 a D 4 8 L 0 l 0 Z W 1 M b 2 N h d G l v b j 4 8 U 3 R h Y m x l R W 5 0 c m l l c y A v P j w v S X R l b T 4 8 S X R l b T 4 8 S X R l b U x v Y 2 F 0 a W 9 u P j x J d G V t V H l w Z T 5 G b 3 J t d W x h P C 9 J d G V t V H l w Z T 4 8 S X R l b V B h d G g + U 2 V j d G l v b j E v a G 9 0 Z W x f Y m 9 v a 2 l u Z 3 M v Q W R k Z W Q l M j B D d X N 0 b 2 0 8 L 0 l 0 Z W 1 Q Y X R o P j w v S X R l b U x v Y 2 F 0 a W 9 u P j x T d G F i b G V F b n R y a W V z I C 8 + P C 9 J d G V t P j x J d G V t P j x J d G V t T G 9 j Y X R p b 2 4 + P E l 0 Z W 1 U e X B l P k Z v c m 1 1 b G E 8 L 0 l 0 Z W 1 U e X B l P j x J d G V t U G F 0 a D 5 T Z W N 0 a W 9 u M S 9 o b 3 R l b F 9 i b 2 9 r a W 5 n c y 9 S Z W 5 h b W V k J T I w Q 2 9 s d W 1 u c z w v S X R l b V B h d G g + P C 9 J d G V t T G 9 j Y X R p b 2 4 + P F N 0 Y W J s Z U V u d H J p Z X M g L z 4 8 L 0 l 0 Z W 0 + P E l 0 Z W 0 + P E l 0 Z W 1 M b 2 N h d G l v b j 4 8 S X R l b V R 5 c G U + R m 9 y b X V s Y T w v S X R l b V R 5 c G U + P E l 0 Z W 1 Q Y X R o P l N l Y 3 R p b 2 4 x L 2 h v d G V s X 2 J v b 2 t p b m d z L 0 F k Z G V k J T I w Q 3 V z d G 9 t M T w v S X R l b V B h d G g + P C 9 J d G V t T G 9 j Y X R p b 2 4 + P F N 0 Y W J s Z U V u d H J p Z X M g L z 4 8 L 0 l 0 Z W 0 + P E l 0 Z W 0 + P E l 0 Z W 1 M b 2 N h d G l v b j 4 8 S X R l b V R 5 c G U + R m 9 y b X V s Y T w v S X R l b V R 5 c G U + P E l 0 Z W 1 Q Y X R o P l N l Y 3 R p b 2 4 x L 2 h v d G V s X 2 J v b 2 t p b m d z L 0 N o Y W 5 n Z W Q l M j B U e X B l M T w v S X R l b V B h d G g + P C 9 J d G V t T G 9 j Y X R p b 2 4 + P F N 0 Y W J s Z U V u d H J p Z X M g L z 4 8 L 0 l 0 Z W 0 + P E l 0 Z W 0 + P E l 0 Z W 1 M b 2 N h d G l v b j 4 8 S X R l b V R 5 c G U + R m 9 y b X V s Y T w v S X R l b V R 5 c G U + P E l 0 Z W 1 Q Y X R o P l N l Y 3 R p b 2 4 x L 2 h v d G V s X 2 J v b 2 t p b m d z L 0 F k Z G V k J T I w Q 2 9 u Z G l 0 a W 9 u Y W w l M j B D b 2 x 1 b W 4 8 L 0 l 0 Z W 1 Q Y X R o P j w v S X R l b U x v Y 2 F 0 a W 9 u P j x T d G F i b G V F b n R y a W V z I C 8 + P C 9 J d G V t P j x J d G V t P j x J d G V t T G 9 j Y X R p b 2 4 + P E l 0 Z W 1 U e X B l P k Z v c m 1 1 b G E 8 L 0 l 0 Z W 1 U e X B l P j x J d G V t U G F 0 a D 5 T Z W N 0 a W 9 u M S 9 o b 3 R l b F 9 i b 2 9 r a W 5 n c y 9 S Z W 9 y Z G V y Z W Q l M j B D b 2 x 1 b W 5 z P C 9 J d G V t U G F 0 a D 4 8 L 0 l 0 Z W 1 M b 2 N h d G l v b j 4 8 U 3 R h Y m x l R W 5 0 c m l l c y A v P j w v S X R l b T 4 8 S X R l b T 4 8 S X R l b U x v Y 2 F 0 a W 9 u P j x J d G V t V H l w Z T 5 G b 3 J t d W x h P C 9 J d G V t V H l w Z T 4 8 S X R l b V B h d G g + U 2 V j d G l v b j E v b G V h Z H R p b W U 8 L 0 l 0 Z W 1 Q Y X R o P j w v S X R l b U x v Y 2 F 0 a W 9 u P j x T d G F i b G V F b n R y a W V z P j x F b n R y e S B U e X B l P S J J c 1 B y a X Z h d G U i I F Z h b H V l P S J s M C I g L z 4 8 R W 5 0 c n k g V H l w Z T 0 i U X V l c n l J R C I g V m F s d W U 9 I n N l M T Q 5 M T Q w Y y 0 w Y z E y L T R h Z j g t Y m J h O S 0 z Z m Y 2 Z j I w O D Z k N T 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0 M j I 0 I i A v P j x F b n R y e S B U e X B l P S J G a W x s R X J y b 3 J D b 2 R l I i B W Y W x 1 Z T 0 i c 1 V u a 2 5 v d 2 4 i I C 8 + P E V u d H J 5 I F R 5 c G U 9 I k Z p b G x F c n J v c k N v d W 5 0 I i B W Y W x 1 Z T 0 i b D Q i I C 8 + P E V u d H J 5 I F R 5 c G U 9 I k Z p b G x M Y X N 0 V X B k Y X R l Z C I g V m F s d W U 9 I m Q y M D I 1 L T A 5 L T E z V D E 0 O j E x O j U x L j k x N D Q 1 N D V a I i A v P j x F b n R y e S B U e X B l P S J G a W x s Q 2 9 s d W 1 u V H l w Z X M i I F Z h b H V l P S J z Q m d N R E F B T U d B d 0 1 E Q X d N R E F 3 W U d C Z 1 l E Q X d N R 0 J n T U d C Z 1 l E Q m d V R E F 3 W U o i I C 8 + P E V u d H J 5 I F R 5 c G U 9 I k Z p b G x D b 2 x 1 b W 5 O Y W 1 l c y I g V m F s d W U 9 I n N b J n F 1 b 3 Q 7 a G 9 0 Z W w m c X V v d D s s J n F 1 b 3 Q 7 a X N f Y 2 F u Y 2 V s Z W Q m c X V v d D s s J n F 1 b 3 Q 7 b G V h Z F 9 0 a W 1 l J n F 1 b 3 Q 7 L C Z x d W 9 0 O 2 N h b m N l b G V k I G x l Y W Q g d G l t Z S Z x d W 9 0 O y w m c X V v d D t h c n J p d m F s X 2 R h d G V f e W V h c i Z x d W 9 0 O y w m c X V v d D t h c n J p d m F s X 2 R h d G V f b W 9 u d G g m c X V v d D s s J n F 1 b 3 Q 7 Y X J y a X Z h b F 9 k Y X R l X 3 d l Z W t f b n V t Y m V y J n F 1 b 3 Q 7 L C Z x d W 9 0 O 2 F y c m l 2 Y W x f Z G F 0 Z V 9 k Y X l f b 2 Z f b W 9 u d G g m c X V v d D s s J n F 1 b 3 Q 7 c 3 R h e X N f a W 5 f d 2 V l a 2 V u Z F 9 u a W d o d H M m c X V v d D s s J n F 1 b 3 Q 7 c 3 R h e X N f a W 5 f d 2 V l a 1 9 u a W d o d H M m c X V v d D s s J n F 1 b 3 Q 7 Y W R 1 b H R z J n F 1 b 3 Q 7 L C Z x d W 9 0 O 2 N o a W x k c m V u J n F 1 b 3 Q 7 L C Z x d W 9 0 O 2 J h Y m l l c y Z x d W 9 0 O y w m c X V v d D t t Z W F s J n F 1 b 3 Q 7 L C Z x d W 9 0 O 2 N v d W 5 0 c n k m c X V v d D s s J n F 1 b 3 Q 7 b W F y a 2 V 0 X 3 N l Z 2 1 l b n Q m c X V v d D s s J n F 1 b 3 Q 7 Z G l z d H J p Y n V 0 a W 9 u X 2 N o Y W 5 u Z W w m c X V v d D s s J n F 1 b 3 Q 7 a X N f c m V w Z W F 0 Z W R f Z 3 V l c 3 Q m c X V v d D s s J n F 1 b 3 Q 7 c H J l d m l v d X N f Y 2 F u Y 2 V s b G F 0 a W 9 u c y Z x d W 9 0 O y w m c X V v d D t w c m V 2 a W 9 1 c 1 9 i b 2 9 r a W 5 n c 1 9 u b 3 R f Y 2 F u Y 2 V s Z W Q m c X V v d D s s J n F 1 b 3 Q 7 c m V z Z X J 2 Z W R f c m 9 v b V 9 0 e X B l J n F 1 b 3 Q 7 L C Z x d W 9 0 O 2 F z c 2 l n b m V k X 3 J v b 2 1 f d H l w Z S Z x d W 9 0 O y w m c X V v d D t i b 2 9 r a W 5 n X 2 N o Y W 5 n Z X M m c X V v d D s s J n F 1 b 3 Q 7 Z G V w b 3 N p d F 9 0 e X B l J n F 1 b 3 Q 7 L C Z x d W 9 0 O 2 F n Z W 5 0 J n F 1 b 3 Q 7 L C Z x d W 9 0 O 2 N v b X B h b n k m c X V v d D s s J n F 1 b 3 Q 7 Z G F 5 c 1 9 p b l 9 3 Y W l 0 a W 5 n X 2 x p c 3 Q m c X V v d D s s J n F 1 b 3 Q 7 Y 3 V z d G 9 t Z X J f d H l w Z S Z x d W 9 0 O y w m c X V v d D t h Z H I m c X V v d D s s J n F 1 b 3 Q 7 c m V x d W l y Z W R f Y 2 F y X 3 B h c m t p b m d f c 3 B h Y 2 V z J n F 1 b 3 Q 7 L C Z x d W 9 0 O 3 R v d G F s X 2 9 m X 3 N w Z W N p Y W x f c m V x d W V z d H M m c X V v d D s s J n F 1 b 3 Q 7 c m V z Z X J 2 Y X R p b 2 5 f c 3 R h d H V z J n F 1 b 3 Q 7 L C Z x d W 9 0 O 3 J l c 2 V y d m F 0 a W 9 u X 3 N 0 Y X R 1 c 1 9 k Y X R l J n F 1 b 3 Q 7 X S 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2 x l Y W R 0 a W 1 l L 0 F 1 d G 9 S Z W 1 v d m V k Q 2 9 s d W 1 u c z E u e 2 h v d G V s L D B 9 J n F 1 b 3 Q 7 L C Z x d W 9 0 O 1 N l Y 3 R p b 2 4 x L 2 x l Y W R 0 a W 1 l L 0 F 1 d G 9 S Z W 1 v d m V k Q 2 9 s d W 1 u c z E u e 2 l z X 2 N h b m N l b G V k L D F 9 J n F 1 b 3 Q 7 L C Z x d W 9 0 O 1 N l Y 3 R p b 2 4 x L 2 x l Y W R 0 a W 1 l L 0 F 1 d G 9 S Z W 1 v d m V k Q 2 9 s d W 1 u c z E u e 2 x l Y W R f d G l t Z S w y f S Z x d W 9 0 O y w m c X V v d D t T Z W N 0 a W 9 u M S 9 s Z W F k d G l t Z S 9 B d X R v U m V t b 3 Z l Z E N v b H V t b n M x L n t j Y W 5 j Z W x l Z C B s Z W F k I H R p b W U s M 3 0 m c X V v d D s s J n F 1 b 3 Q 7 U 2 V j d G l v b j E v b G V h Z H R p b W U v Q X V 0 b 1 J l b W 9 2 Z W R D b 2 x 1 b W 5 z M S 5 7 Y X J y a X Z h b F 9 k Y X R l X 3 l l Y X I s N H 0 m c X V v d D s s J n F 1 b 3 Q 7 U 2 V j d G l v b j E v b G V h Z H R p b W U v Q X V 0 b 1 J l b W 9 2 Z W R D b 2 x 1 b W 5 z M S 5 7 Y X J y a X Z h b F 9 k Y X R l X 2 1 v b n R o L D V 9 J n F 1 b 3 Q 7 L C Z x d W 9 0 O 1 N l Y 3 R p b 2 4 x L 2 x l Y W R 0 a W 1 l L 0 F 1 d G 9 S Z W 1 v d m V k Q 2 9 s d W 1 u c z E u e 2 F y c m l 2 Y W x f Z G F 0 Z V 9 3 Z W V r X 2 5 1 b W J l c i w 2 f S Z x d W 9 0 O y w m c X V v d D t T Z W N 0 a W 9 u M S 9 s Z W F k d G l t Z S 9 B d X R v U m V t b 3 Z l Z E N v b H V t b n M x L n t h c n J p d m F s X 2 R h d G V f Z G F 5 X 2 9 m X 2 1 v b n R o L D d 9 J n F 1 b 3 Q 7 L C Z x d W 9 0 O 1 N l Y 3 R p b 2 4 x L 2 x l Y W R 0 a W 1 l L 0 F 1 d G 9 S Z W 1 v d m V k Q 2 9 s d W 1 u c z E u e 3 N 0 Y X l z X 2 l u X 3 d l Z W t l b m R f b m l n a H R z L D h 9 J n F 1 b 3 Q 7 L C Z x d W 9 0 O 1 N l Y 3 R p b 2 4 x L 2 x l Y W R 0 a W 1 l L 0 F 1 d G 9 S Z W 1 v d m V k Q 2 9 s d W 1 u c z E u e 3 N 0 Y X l z X 2 l u X 3 d l Z W t f b m l n a H R z L D l 9 J n F 1 b 3 Q 7 L C Z x d W 9 0 O 1 N l Y 3 R p b 2 4 x L 2 x l Y W R 0 a W 1 l L 0 F 1 d G 9 S Z W 1 v d m V k Q 2 9 s d W 1 u c z E u e 2 F k d W x 0 c y w x M H 0 m c X V v d D s s J n F 1 b 3 Q 7 U 2 V j d G l v b j E v b G V h Z H R p b W U v Q X V 0 b 1 J l b W 9 2 Z W R D b 2 x 1 b W 5 z M S 5 7 Y 2 h p b G R y Z W 4 s M T F 9 J n F 1 b 3 Q 7 L C Z x d W 9 0 O 1 N l Y 3 R p b 2 4 x L 2 x l Y W R 0 a W 1 l L 0 F 1 d G 9 S Z W 1 v d m V k Q 2 9 s d W 1 u c z E u e 2 J h Y m l l c y w x M n 0 m c X V v d D s s J n F 1 b 3 Q 7 U 2 V j d G l v b j E v b G V h Z H R p b W U v Q X V 0 b 1 J l b W 9 2 Z W R D b 2 x 1 b W 5 z M S 5 7 b W V h b C w x M 3 0 m c X V v d D s s J n F 1 b 3 Q 7 U 2 V j d G l v b j E v b G V h Z H R p b W U v Q X V 0 b 1 J l b W 9 2 Z W R D b 2 x 1 b W 5 z M S 5 7 Y 2 9 1 b n R y e S w x N H 0 m c X V v d D s s J n F 1 b 3 Q 7 U 2 V j d G l v b j E v b G V h Z H R p b W U v Q X V 0 b 1 J l b W 9 2 Z W R D b 2 x 1 b W 5 z M S 5 7 b W F y a 2 V 0 X 3 N l Z 2 1 l b n Q s M T V 9 J n F 1 b 3 Q 7 L C Z x d W 9 0 O 1 N l Y 3 R p b 2 4 x L 2 x l Y W R 0 a W 1 l L 0 F 1 d G 9 S Z W 1 v d m V k Q 2 9 s d W 1 u c z E u e 2 R p c 3 R y a W J 1 d G l v b l 9 j a G F u b m V s L D E 2 f S Z x d W 9 0 O y w m c X V v d D t T Z W N 0 a W 9 u M S 9 s Z W F k d G l t Z S 9 B d X R v U m V t b 3 Z l Z E N v b H V t b n M x L n t p c 1 9 y Z X B l Y X R l Z F 9 n d W V z d C w x N 3 0 m c X V v d D s s J n F 1 b 3 Q 7 U 2 V j d G l v b j E v b G V h Z H R p b W U v Q X V 0 b 1 J l b W 9 2 Z W R D b 2 x 1 b W 5 z M S 5 7 c H J l d m l v d X N f Y 2 F u Y 2 V s b G F 0 a W 9 u c y w x O H 0 m c X V v d D s s J n F 1 b 3 Q 7 U 2 V j d G l v b j E v b G V h Z H R p b W U v Q X V 0 b 1 J l b W 9 2 Z W R D b 2 x 1 b W 5 z M S 5 7 c H J l d m l v d X N f Y m 9 v a 2 l u Z 3 N f b m 9 0 X 2 N h b m N l b G V k L D E 5 f S Z x d W 9 0 O y w m c X V v d D t T Z W N 0 a W 9 u M S 9 s Z W F k d G l t Z S 9 B d X R v U m V t b 3 Z l Z E N v b H V t b n M x L n t y Z X N l c n Z l Z F 9 y b 2 9 t X 3 R 5 c G U s M j B 9 J n F 1 b 3 Q 7 L C Z x d W 9 0 O 1 N l Y 3 R p b 2 4 x L 2 x l Y W R 0 a W 1 l L 0 F 1 d G 9 S Z W 1 v d m V k Q 2 9 s d W 1 u c z E u e 2 F z c 2 l n b m V k X 3 J v b 2 1 f d H l w Z S w y M X 0 m c X V v d D s s J n F 1 b 3 Q 7 U 2 V j d G l v b j E v b G V h Z H R p b W U v Q X V 0 b 1 J l b W 9 2 Z W R D b 2 x 1 b W 5 z M S 5 7 Y m 9 v a 2 l u Z 1 9 j a G F u Z 2 V z L D I y f S Z x d W 9 0 O y w m c X V v d D t T Z W N 0 a W 9 u M S 9 s Z W F k d G l t Z S 9 B d X R v U m V t b 3 Z l Z E N v b H V t b n M x L n t k Z X B v c 2 l 0 X 3 R 5 c G U s M j N 9 J n F 1 b 3 Q 7 L C Z x d W 9 0 O 1 N l Y 3 R p b 2 4 x L 2 x l Y W R 0 a W 1 l L 0 F 1 d G 9 S Z W 1 v d m V k Q 2 9 s d W 1 u c z E u e 2 F n Z W 5 0 L D I 0 f S Z x d W 9 0 O y w m c X V v d D t T Z W N 0 a W 9 u M S 9 s Z W F k d G l t Z S 9 B d X R v U m V t b 3 Z l Z E N v b H V t b n M x L n t j b 2 1 w Y W 5 5 L D I 1 f S Z x d W 9 0 O y w m c X V v d D t T Z W N 0 a W 9 u M S 9 s Z W F k d G l t Z S 9 B d X R v U m V t b 3 Z l Z E N v b H V t b n M x L n t k Y X l z X 2 l u X 3 d h a X R p b m d f b G l z d C w y N n 0 m c X V v d D s s J n F 1 b 3 Q 7 U 2 V j d G l v b j E v b G V h Z H R p b W U v Q X V 0 b 1 J l b W 9 2 Z W R D b 2 x 1 b W 5 z M S 5 7 Y 3 V z d G 9 t Z X J f d H l w Z S w y N 3 0 m c X V v d D s s J n F 1 b 3 Q 7 U 2 V j d G l v b j E v b G V h Z H R p b W U v Q X V 0 b 1 J l b W 9 2 Z W R D b 2 x 1 b W 5 z M S 5 7 Y W R y L D I 4 f S Z x d W 9 0 O y w m c X V v d D t T Z W N 0 a W 9 u M S 9 s Z W F k d G l t Z S 9 B d X R v U m V t b 3 Z l Z E N v b H V t b n M x L n t y Z X F 1 a X J l Z F 9 j Y X J f c G F y a 2 l u Z 1 9 z c G F j Z X M s M j l 9 J n F 1 b 3 Q 7 L C Z x d W 9 0 O 1 N l Y 3 R p b 2 4 x L 2 x l Y W R 0 a W 1 l L 0 F 1 d G 9 S Z W 1 v d m V k Q 2 9 s d W 1 u c z E u e 3 R v d G F s X 2 9 m X 3 N w Z W N p Y W x f c m V x d W V z d H M s M z B 9 J n F 1 b 3 Q 7 L C Z x d W 9 0 O 1 N l Y 3 R p b 2 4 x L 2 x l Y W R 0 a W 1 l L 0 F 1 d G 9 S Z W 1 v d m V k Q 2 9 s d W 1 u c z E u e 3 J l c 2 V y d m F 0 a W 9 u X 3 N 0 Y X R 1 c y w z M X 0 m c X V v d D s s J n F 1 b 3 Q 7 U 2 V j d G l v b j E v b G V h Z H R p b W U v Q X V 0 b 1 J l b W 9 2 Z W R D b 2 x 1 b W 5 z M S 5 7 c m V z Z X J 2 Y X R p b 2 5 f c 3 R h d H V z X 2 R h d G U s M z J 9 J n F 1 b 3 Q 7 X S w m c X V v d D t D b 2 x 1 b W 5 D b 3 V u d C Z x d W 9 0 O z o z M y w m c X V v d D t L Z X l D b 2 x 1 b W 5 O Y W 1 l c y Z x d W 9 0 O z p b X S w m c X V v d D t D b 2 x 1 b W 5 J Z G V u d G l 0 a W V z J n F 1 b 3 Q 7 O l s m c X V v d D t T Z W N 0 a W 9 u M S 9 s Z W F k d G l t Z S 9 B d X R v U m V t b 3 Z l Z E N v b H V t b n M x L n t o b 3 R l b C w w f S Z x d W 9 0 O y w m c X V v d D t T Z W N 0 a W 9 u M S 9 s Z W F k d G l t Z S 9 B d X R v U m V t b 3 Z l Z E N v b H V t b n M x L n t p c 1 9 j Y W 5 j Z W x l Z C w x f S Z x d W 9 0 O y w m c X V v d D t T Z W N 0 a W 9 u M S 9 s Z W F k d G l t Z S 9 B d X R v U m V t b 3 Z l Z E N v b H V t b n M x L n t s Z W F k X 3 R p b W U s M n 0 m c X V v d D s s J n F 1 b 3 Q 7 U 2 V j d G l v b j E v b G V h Z H R p b W U v Q X V 0 b 1 J l b W 9 2 Z W R D b 2 x 1 b W 5 z M S 5 7 Y 2 F u Y 2 V s Z W Q g b G V h Z C B 0 a W 1 l L D N 9 J n F 1 b 3 Q 7 L C Z x d W 9 0 O 1 N l Y 3 R p b 2 4 x L 2 x l Y W R 0 a W 1 l L 0 F 1 d G 9 S Z W 1 v d m V k Q 2 9 s d W 1 u c z E u e 2 F y c m l 2 Y W x f Z G F 0 Z V 9 5 Z W F y L D R 9 J n F 1 b 3 Q 7 L C Z x d W 9 0 O 1 N l Y 3 R p b 2 4 x L 2 x l Y W R 0 a W 1 l L 0 F 1 d G 9 S Z W 1 v d m V k Q 2 9 s d W 1 u c z E u e 2 F y c m l 2 Y W x f Z G F 0 Z V 9 t b 2 5 0 a C w 1 f S Z x d W 9 0 O y w m c X V v d D t T Z W N 0 a W 9 u M S 9 s Z W F k d G l t Z S 9 B d X R v U m V t b 3 Z l Z E N v b H V t b n M x L n t h c n J p d m F s X 2 R h d G V f d 2 V l a 1 9 u d W 1 i Z X I s N n 0 m c X V v d D s s J n F 1 b 3 Q 7 U 2 V j d G l v b j E v b G V h Z H R p b W U v Q X V 0 b 1 J l b W 9 2 Z W R D b 2 x 1 b W 5 z M S 5 7 Y X J y a X Z h b F 9 k Y X R l X 2 R h e V 9 v Z l 9 t b 2 5 0 a C w 3 f S Z x d W 9 0 O y w m c X V v d D t T Z W N 0 a W 9 u M S 9 s Z W F k d G l t Z S 9 B d X R v U m V t b 3 Z l Z E N v b H V t b n M x L n t z d G F 5 c 1 9 p b l 9 3 Z W V r Z W 5 k X 2 5 p Z 2 h 0 c y w 4 f S Z x d W 9 0 O y w m c X V v d D t T Z W N 0 a W 9 u M S 9 s Z W F k d G l t Z S 9 B d X R v U m V t b 3 Z l Z E N v b H V t b n M x L n t z d G F 5 c 1 9 p b l 9 3 Z W V r X 2 5 p Z 2 h 0 c y w 5 f S Z x d W 9 0 O y w m c X V v d D t T Z W N 0 a W 9 u M S 9 s Z W F k d G l t Z S 9 B d X R v U m V t b 3 Z l Z E N v b H V t b n M x L n t h Z H V s d H M s M T B 9 J n F 1 b 3 Q 7 L C Z x d W 9 0 O 1 N l Y 3 R p b 2 4 x L 2 x l Y W R 0 a W 1 l L 0 F 1 d G 9 S Z W 1 v d m V k Q 2 9 s d W 1 u c z E u e 2 N o a W x k c m V u L D E x f S Z x d W 9 0 O y w m c X V v d D t T Z W N 0 a W 9 u M S 9 s Z W F k d G l t Z S 9 B d X R v U m V t b 3 Z l Z E N v b H V t b n M x L n t i Y W J p Z X M s M T J 9 J n F 1 b 3 Q 7 L C Z x d W 9 0 O 1 N l Y 3 R p b 2 4 x L 2 x l Y W R 0 a W 1 l L 0 F 1 d G 9 S Z W 1 v d m V k Q 2 9 s d W 1 u c z E u e 2 1 l Y W w s M T N 9 J n F 1 b 3 Q 7 L C Z x d W 9 0 O 1 N l Y 3 R p b 2 4 x L 2 x l Y W R 0 a W 1 l L 0 F 1 d G 9 S Z W 1 v d m V k Q 2 9 s d W 1 u c z E u e 2 N v d W 5 0 c n k s M T R 9 J n F 1 b 3 Q 7 L C Z x d W 9 0 O 1 N l Y 3 R p b 2 4 x L 2 x l Y W R 0 a W 1 l L 0 F 1 d G 9 S Z W 1 v d m V k Q 2 9 s d W 1 u c z E u e 2 1 h c m t l d F 9 z Z W d t Z W 5 0 L D E 1 f S Z x d W 9 0 O y w m c X V v d D t T Z W N 0 a W 9 u M S 9 s Z W F k d G l t Z S 9 B d X R v U m V t b 3 Z l Z E N v b H V t b n M x L n t k a X N 0 c m l i d X R p b 2 5 f Y 2 h h b m 5 l b C w x N n 0 m c X V v d D s s J n F 1 b 3 Q 7 U 2 V j d G l v b j E v b G V h Z H R p b W U v Q X V 0 b 1 J l b W 9 2 Z W R D b 2 x 1 b W 5 z M S 5 7 a X N f c m V w Z W F 0 Z W R f Z 3 V l c 3 Q s M T d 9 J n F 1 b 3 Q 7 L C Z x d W 9 0 O 1 N l Y 3 R p b 2 4 x L 2 x l Y W R 0 a W 1 l L 0 F 1 d G 9 S Z W 1 v d m V k Q 2 9 s d W 1 u c z E u e 3 B y Z X Z p b 3 V z X 2 N h b m N l b G x h d G l v b n M s M T h 9 J n F 1 b 3 Q 7 L C Z x d W 9 0 O 1 N l Y 3 R p b 2 4 x L 2 x l Y W R 0 a W 1 l L 0 F 1 d G 9 S Z W 1 v d m V k Q 2 9 s d W 1 u c z E u e 3 B y Z X Z p b 3 V z X 2 J v b 2 t p b m d z X 2 5 v d F 9 j Y W 5 j Z W x l Z C w x O X 0 m c X V v d D s s J n F 1 b 3 Q 7 U 2 V j d G l v b j E v b G V h Z H R p b W U v Q X V 0 b 1 J l b W 9 2 Z W R D b 2 x 1 b W 5 z M S 5 7 c m V z Z X J 2 Z W R f c m 9 v b V 9 0 e X B l L D I w f S Z x d W 9 0 O y w m c X V v d D t T Z W N 0 a W 9 u M S 9 s Z W F k d G l t Z S 9 B d X R v U m V t b 3 Z l Z E N v b H V t b n M x L n t h c 3 N p Z 2 5 l Z F 9 y b 2 9 t X 3 R 5 c G U s M j F 9 J n F 1 b 3 Q 7 L C Z x d W 9 0 O 1 N l Y 3 R p b 2 4 x L 2 x l Y W R 0 a W 1 l L 0 F 1 d G 9 S Z W 1 v d m V k Q 2 9 s d W 1 u c z E u e 2 J v b 2 t p b m d f Y 2 h h b m d l c y w y M n 0 m c X V v d D s s J n F 1 b 3 Q 7 U 2 V j d G l v b j E v b G V h Z H R p b W U v Q X V 0 b 1 J l b W 9 2 Z W R D b 2 x 1 b W 5 z M S 5 7 Z G V w b 3 N p d F 9 0 e X B l L D I z f S Z x d W 9 0 O y w m c X V v d D t T Z W N 0 a W 9 u M S 9 s Z W F k d G l t Z S 9 B d X R v U m V t b 3 Z l Z E N v b H V t b n M x L n t h Z 2 V u d C w y N H 0 m c X V v d D s s J n F 1 b 3 Q 7 U 2 V j d G l v b j E v b G V h Z H R p b W U v Q X V 0 b 1 J l b W 9 2 Z W R D b 2 x 1 b W 5 z M S 5 7 Y 2 9 t c G F u e S w y N X 0 m c X V v d D s s J n F 1 b 3 Q 7 U 2 V j d G l v b j E v b G V h Z H R p b W U v Q X V 0 b 1 J l b W 9 2 Z W R D b 2 x 1 b W 5 z M S 5 7 Z G F 5 c 1 9 p b l 9 3 Y W l 0 a W 5 n X 2 x p c 3 Q s M j Z 9 J n F 1 b 3 Q 7 L C Z x d W 9 0 O 1 N l Y 3 R p b 2 4 x L 2 x l Y W R 0 a W 1 l L 0 F 1 d G 9 S Z W 1 v d m V k Q 2 9 s d W 1 u c z E u e 2 N 1 c 3 R v b W V y X 3 R 5 c G U s M j d 9 J n F 1 b 3 Q 7 L C Z x d W 9 0 O 1 N l Y 3 R p b 2 4 x L 2 x l Y W R 0 a W 1 l L 0 F 1 d G 9 S Z W 1 v d m V k Q 2 9 s d W 1 u c z E u e 2 F k c i w y O H 0 m c X V v d D s s J n F 1 b 3 Q 7 U 2 V j d G l v b j E v b G V h Z H R p b W U v Q X V 0 b 1 J l b W 9 2 Z W R D b 2 x 1 b W 5 z M S 5 7 c m V x d W l y Z W R f Y 2 F y X 3 B h c m t p b m d f c 3 B h Y 2 V z L D I 5 f S Z x d W 9 0 O y w m c X V v d D t T Z W N 0 a W 9 u M S 9 s Z W F k d G l t Z S 9 B d X R v U m V t b 3 Z l Z E N v b H V t b n M x L n t 0 b 3 R h b F 9 v Z l 9 z c G V j a W F s X 3 J l c X V l c 3 R z L D M w f S Z x d W 9 0 O y w m c X V v d D t T Z W N 0 a W 9 u M S 9 s Z W F k d G l t Z S 9 B d X R v U m V t b 3 Z l Z E N v b H V t b n M x L n t y Z X N l c n Z h d G l v b l 9 z d G F 0 d X M s M z F 9 J n F 1 b 3 Q 7 L C Z x d W 9 0 O 1 N l Y 3 R p b 2 4 x L 2 x l Y W R 0 a W 1 l L 0 F 1 d G 9 S Z W 1 v d m V k Q 2 9 s d W 1 u c z E u e 3 J l c 2 V y d m F 0 a W 9 u X 3 N 0 Y X R 1 c 1 9 k Y X R l L D M y f S Z x d W 9 0 O 1 0 s J n F 1 b 3 Q 7 U m V s Y X R p b 2 5 z a G l w S W 5 m b y Z x d W 9 0 O z p b X X 0 i I C 8 + P C 9 T d G F i b G V F b n R y a W V z P j w v S X R l b T 4 8 S X R l b T 4 8 S X R l b U x v Y 2 F 0 a W 9 u P j x J d G V t V H l w Z T 5 G b 3 J t d W x h P C 9 J d G V t V H l w Z T 4 8 S X R l b V B h d G g + U 2 V j d G l v b j E v b G V h Z H R p b W U v U 2 9 1 c m N l P C 9 J d G V t U G F 0 a D 4 8 L 0 l 0 Z W 1 M b 2 N h d G l v b j 4 8 U 3 R h Y m x l R W 5 0 c m l l c y A v P j w v S X R l b T 4 8 S X R l b T 4 8 S X R l b U x v Y 2 F 0 a W 9 u P j x J d G V t V H l w Z T 5 G b 3 J t d W x h P C 9 J d G V t V H l w Z T 4 8 S X R l b V B h d G g + U 2 V j d G l v b j E v b G V h Z H R p b W U v U H J v b W 9 0 Z W Q l M j B I Z W F k Z X J z P C 9 J d G V t U G F 0 a D 4 8 L 0 l 0 Z W 1 M b 2 N h d G l v b j 4 8 U 3 R h Y m x l R W 5 0 c m l l c y A v P j w v S X R l b T 4 8 S X R l b T 4 8 S X R l b U x v Y 2 F 0 a W 9 u P j x J d G V t V H l w Z T 5 G b 3 J t d W x h P C 9 J d G V t V H l w Z T 4 8 S X R l b V B h d G g + U 2 V j d G l v b j E v b G V h Z H R p b W U v Q 2 h h b m d l Z C U y M F R 5 c G U 8 L 0 l 0 Z W 1 Q Y X R o P j w v S X R l b U x v Y 2 F 0 a W 9 u P j x T d G F i b G V F b n R y a W V z I C 8 + P C 9 J d G V t P j x J d G V t P j x J d G V t T G 9 j Y X R p b 2 4 + P E l 0 Z W 1 U e X B l P k Z v c m 1 1 b G E 8 L 0 l 0 Z W 1 U e X B l P j x J d G V t U G F 0 a D 5 T Z W N 0 a W 9 u M S 9 s Z W F k d G l t Z S 9 G a W x 0 Z X J l Z C U y M F J v d 3 M 8 L 0 l 0 Z W 1 Q Y X R o P j w v S X R l b U x v Y 2 F 0 a W 9 u P j x T d G F i b G V F b n R y a W V z I C 8 + P C 9 J d G V t P j x J d G V t P j x J d G V t T G 9 j Y X R p b 2 4 + P E l 0 Z W 1 U e X B l P k Z v c m 1 1 b G E 8 L 0 l 0 Z W 1 U e X B l P j x J d G V t U G F 0 a D 5 T Z W N 0 a W 9 u M S 9 s Z W F k d G l t Z S 9 B Z G R l Z C U y M E N v b m R p d G l v b m F s J T I w Q 2 9 s d W 1 u P C 9 J d G V t U G F 0 a D 4 8 L 0 l 0 Z W 1 M b 2 N h d G l v b j 4 8 U 3 R h Y m x l R W 5 0 c m l l c y A v P j w v S X R l b T 4 8 S X R l b T 4 8 S X R l b U x v Y 2 F 0 a W 9 u P j x J d G V t V H l w Z T 5 G b 3 J t d W x h P C 9 J d G V t V H l w Z T 4 8 S X R l b V B h d G g + U 2 V j d G l v b j E v b G V h Z H R p b W U v U m V v c m R l c m V k J T I w Q 2 9 s d W 1 u c z w v S X R l b V B h d G g + P C 9 J d G V t T G 9 j Y X R p b 2 4 + P F N 0 Y W J s Z U V u d H J p Z X M g L z 4 8 L 0 l 0 Z W 0 + P E l 0 Z W 0 + P E l 0 Z W 1 M b 2 N h d G l v b j 4 8 S X R l b V R 5 c G U + R m 9 y b X V s Y T w v S X R l b V R 5 c G U + P E l 0 Z W 1 Q Y X R o P l N l Y 3 R p b 2 4 x L 2 h v d G V s X 2 J v b 2 t p b m d z L 0 F k Z G V k J T I w Q 3 V z d G 9 t M j w v S X R l b V B h d G g + P C 9 J d G V t T G 9 j Y X R p b 2 4 + P F N 0 Y W J s Z U V u d H J p Z X M g L z 4 8 L 0 l 0 Z W 0 + P E l 0 Z W 0 + P E l 0 Z W 1 M b 2 N h d G l v b j 4 8 S X R l b V R 5 c G U + R m 9 y b X V s Y T w v S X R l b V R 5 c G U + P E l 0 Z W 1 Q Y X R o P l N l Y 3 R p b 2 4 x L 2 h v d G V s X 2 J v b 2 t p b m d z L 1 J l b 3 J k Z X J l Z C U y M E N v b H V t b n M x P C 9 J d G V t U G F 0 a D 4 8 L 0 l 0 Z W 1 M b 2 N h d G l v b j 4 8 U 3 R h Y m x l R W 5 0 c m l l c y A v P j w v S X R l b T 4 8 S X R l b T 4 8 S X R l b U x v Y 2 F 0 a W 9 u P j x J d G V t V H l w Z T 5 G b 3 J t d W x h P C 9 J d G V t V H l w Z T 4 8 S X R l b V B h d G g + U 2 V j d G l v b j E v a G 9 0 Z W x f Y m 9 v a 2 l u Z 3 M v U m V u Y W 1 l Z C U y M E N v b H V t b n M x P C 9 J d G V t U G F 0 a D 4 8 L 0 l 0 Z W 1 M b 2 N h d G l v b j 4 8 U 3 R h Y m x l R W 5 0 c m l l c y A v P j w v S X R l b T 4 8 S X R l b T 4 8 S X R l b U x v Y 2 F 0 a W 9 u P j x J d G V t V H l w Z T 5 G b 3 J t d W x h P C 9 J d G V t V H l w Z T 4 8 S X R l b V B h d G g + U 2 V j d G l v b j E v a G 9 0 Z W x f Y m 9 v a 2 l u Z 3 M v U m V v c m R l c m V k J T I w Q 2 9 s d W 1 u c z I 8 L 0 l 0 Z W 1 Q Y X R o P j w v S X R l b U x v Y 2 F 0 a W 9 u P j x T d G F i b G V F b n R y a W V z I C 8 + P C 9 J d G V t P j x J d G V t P j x J d G V t T G 9 j Y X R p b 2 4 + P E l 0 Z W 1 U e X B l P k Z v c m 1 1 b G E 8 L 0 l 0 Z W 1 U e X B l P j x J d G V t U G F 0 a D 5 T Z W N 0 a W 9 u M S 9 o b 3 R l b F 9 i b 2 9 r a W 5 n c y 9 E d X B s a W N h d G V k J T I w Q 2 9 s d W 1 u P C 9 J d G V t U G F 0 a D 4 8 L 0 l 0 Z W 1 M b 2 N h d G l v b j 4 8 U 3 R h Y m x l R W 5 0 c m l l c y A v P j w v S X R l b T 4 8 S X R l b T 4 8 S X R l b U x v Y 2 F 0 a W 9 u P j x J d G V t V H l w Z T 5 G b 3 J t d W x h P C 9 J d G V t V H l w Z T 4 8 S X R l b V B h d G g + U 2 V j d G l v b j E v a G 9 0 Z W x f Y m 9 v a 2 l u Z 3 M v U m V u Y W 1 l Z C U y M E N v b H V t b n M y P C 9 J d G V t U G F 0 a D 4 8 L 0 l 0 Z W 1 M b 2 N h d G l v b j 4 8 U 3 R h Y m x l R W 5 0 c m l l c y A v P j w v S X R l b T 4 8 S X R l b T 4 8 S X R l b U x v Y 2 F 0 a W 9 u P j x J d G V t V H l w Z T 5 G b 3 J t d W x h P C 9 J d G V t V H l w Z T 4 8 S X R l b V B h d G g + U 2 V j d G l v b j E v a G 9 0 Z W x f Y m 9 v a 2 l u Z 3 M v U m V v c m R l c m V k J T I w Q 2 9 s d W 1 u c z M 8 L 0 l 0 Z W 1 Q Y X R o P j w v S X R l b U x v Y 2 F 0 a W 9 u P j x T d G F i b G V F b n R y a W V z I C 8 + P C 9 J d G V t P j x J d G V t P j x J d G V t T G 9 j Y X R p b 2 4 + P E l 0 Z W 1 U e X B l P k Z v c m 1 1 b G E 8 L 0 l 0 Z W 1 U e X B l P j x J d G V t U G F 0 a D 5 T Z W N 0 a W 9 u M S 9 o b 3 R l b F 9 i b 2 9 r a W 5 n c y 9 S Z W 1 v d m V k J T I w Q 2 9 s d W 1 u c z w v S X R l b V B h d G g + P C 9 J d G V t T G 9 j Y X R p b 2 4 + P F N 0 Y W J s Z U V u d H J p Z X M g L z 4 8 L 0 l 0 Z W 0 + P E l 0 Z W 0 + P E l 0 Z W 1 M b 2 N h d G l v b j 4 8 S X R l b V R 5 c G U + R m 9 y b X V s Y T w v S X R l b V R 5 c G U + P E l 0 Z W 1 Q Y X R o P l N l Y 3 R p b 2 4 x L 2 h v d G V s X 2 J v b 2 t p b m d z L 0 F k Z G V k J T I w Q 2 9 u Z G l 0 a W 9 u Y W w l M j B D b 2 x 1 b W 4 x P C 9 J d G V t U G F 0 a D 4 8 L 0 l 0 Z W 1 M b 2 N h d G l v b j 4 8 U 3 R h Y m x l R W 5 0 c m l l c y A v P j w v S X R l b T 4 8 S X R l b T 4 8 S X R l b U x v Y 2 F 0 a W 9 u P j x J d G V t V H l w Z T 5 G b 3 J t d W x h P C 9 J d G V t V H l w Z T 4 8 S X R l b V B h d G g + U 2 V j d G l v b j E v a G 9 0 Z W x f Y m 9 v a 2 l u Z 3 M v U m V v c m R l c m V k J T I w Q 2 9 s d W 1 u c z Q 8 L 0 l 0 Z W 1 Q Y X R o P j w v S X R l b U x v Y 2 F 0 a W 9 u P j x T d G F i b G V F b n R y a W V z I C 8 + P C 9 J d G V t P j x J d G V t P j x J d G V t T G 9 j Y X R p b 2 4 + P E l 0 Z W 1 U e X B l P k Z v c m 1 1 b G E 8 L 0 l 0 Z W 1 U e X B l P j x J d G V t U G F 0 a D 5 T Z W N 0 a W 9 u M S 9 o b 3 R l b F 9 i b 2 9 r a W 5 n c y 9 B Z G R l Z C U y M E N v b m R p d G l v b m F s J T I w Q 2 9 s d W 1 u M j w v S X R l b V B h d G g + P C 9 J d G V t T G 9 j Y X R p b 2 4 + P F N 0 Y W J s Z U V u d H J p Z X M g L z 4 8 L 0 l 0 Z W 0 + P E l 0 Z W 0 + P E l 0 Z W 1 M b 2 N h d G l v b j 4 8 S X R l b V R 5 c G U + R m 9 y b X V s Y T w v S X R l b V R 5 c G U + P E l 0 Z W 1 Q Y X R o P l N l Y 3 R p b 2 4 x L 2 h v d G V s X 2 J v b 2 t p b m d z L 0 Z p b H R l c m V k J T I w U m 9 3 c z E 8 L 0 l 0 Z W 1 Q Y X R o P j w v S X R l b U x v Y 2 F 0 a W 9 u P j x T d G F i b G V F b n R y a W V z I C 8 + P C 9 J d G V t P j x J d G V t P j x J d G V t T G 9 j Y X R p b 2 4 + P E l 0 Z W 1 U e X B l P k Z v c m 1 1 b G E 8 L 0 l 0 Z W 1 U e X B l P j x J d G V t U G F 0 a D 5 T Z W N 0 a W 9 u M S 9 F c n J v c n M l M j B p b i U y M G h v d G V s X 2 J v b 2 t p b m d 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m I 0 N j c 2 M z Q t O W E 2 Z i 0 0 O W Z l L W J k Y 2 Q t Z T J l O T Q 0 Z T d i Y z d m 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k t M T R U M D Y 6 N T g 6 M j M u M z Y 5 N j k w N l o i I C 8 + P E V u d H J 5 I F R 5 c G U 9 I k Z p b G x T d G F 0 d X M i I F Z h b H V l P S J z Q 2 9 t c G x l d G U i I C 8 + P C 9 T d G F i b G V F b n R y a W V z P j w v S X R l b T 4 8 S X R l b T 4 8 S X R l b U x v Y 2 F 0 a W 9 u P j x J d G V t V H l w Z T 5 G b 3 J t d W x h P C 9 J d G V t V H l w Z T 4 8 S X R l b V B h d G g + U 2 V j d G l v b j E v R X J y b 3 J z J T I w a W 4 l M j B o b 3 R l b F 9 i b 2 9 r a W 5 n c y 9 T b 3 V y Y 2 U 8 L 0 l 0 Z W 1 Q Y X R o P j w v S X R l b U x v Y 2 F 0 a W 9 u P j x T d G F i b G V F b n R y a W V z I C 8 + P C 9 J d G V t P j x J d G V t P j x J d G V t T G 9 j Y X R p b 2 4 + P E l 0 Z W 1 U e X B l P k Z v c m 1 1 b G E 8 L 0 l 0 Z W 1 U e X B l P j x J d G V t U G F 0 a D 5 T Z W N 0 a W 9 u M S 9 F c n J v c n M l M j B p b i U y M G h v d G V s X 2 J v b 2 t p b m d z L 0 R l d G V j d G V k J T I w V H l w Z S U y M E 1 p c 2 1 h d G N o Z X M 8 L 0 l 0 Z W 1 Q Y X R o P j w v S X R l b U x v Y 2 F 0 a W 9 u P j x T d G F i b G V F b n R y a W V z I C 8 + P C 9 J d G V t P j x J d G V t P j x J d G V t T G 9 j Y X R p b 2 4 + P E l 0 Z W 1 U e X B l P k Z v c m 1 1 b G E 8 L 0 l 0 Z W 1 U e X B l P j x J d G V t U G F 0 a D 5 T Z W N 0 a W 9 u M S 9 F c n J v c n M l M j B p b i U y M G h v d G V s X 2 J v b 2 t p b m d z L 0 F k Z G V k J T I w S W 5 k Z X g 8 L 0 l 0 Z W 1 Q Y X R o P j w v S X R l b U x v Y 2 F 0 a W 9 u P j x T d G F i b G V F b n R y a W V z I C 8 + P C 9 J d G V t P j x J d G V t P j x J d G V t T G 9 j Y X R p b 2 4 + P E l 0 Z W 1 U e X B l P k Z v c m 1 1 b G E 8 L 0 l 0 Z W 1 U e X B l P j x J d G V t U G F 0 a D 5 T Z W N 0 a W 9 u M S 9 F c n J v c n M l M j B p b i U y M G h v d G V s X 2 J v b 2 t p b m d z L 0 t l c H Q l M j B F c n J v c n M 8 L 0 l 0 Z W 1 Q Y X R o P j w v S X R l b U x v Y 2 F 0 a W 9 u P j x T d G F i b G V F b n R y a W V z I C 8 + P C 9 J d G V t P j x J d G V t P j x J d G V t T G 9 j Y X R p b 2 4 + P E l 0 Z W 1 U e X B l P k Z v c m 1 1 b G E 8 L 0 l 0 Z W 1 U e X B l P j x J d G V t U G F 0 a D 5 T Z W N 0 a W 9 u M S 9 F c n J v c n M l M j B p b i U y M G h v d G V s X 2 J v b 2 t p b m d z L 1 J l b 3 J k Z X J l Z C U y M E N v b H V t b n M 8 L 0 l 0 Z W 1 Q Y X R o P j w v S X R l b U x v Y 2 F 0 a W 9 u P j x T d G F i b G V F b n R y a W V z I C 8 + P C 9 J d G V t P j x J d G V t P j x J d G V t T G 9 j Y X R p b 2 4 + P E l 0 Z W 1 U e X B l P k Z v c m 1 1 b G E 8 L 0 l 0 Z W 1 U e X B l P j x J d G V t U G F 0 a D 5 T Z W N 0 a W 9 u M S 9 o b 3 R l b F 9 i b 2 9 r a W 5 n c y 9 G a W x 0 Z X J l Z C U y M F J v d 3 M y P C 9 J d G V t U G F 0 a D 4 8 L 0 l 0 Z W 1 M b 2 N h d G l v b j 4 8 U 3 R h Y m x l R W 5 0 c m l l c y A v P j w v S X R l b T 4 8 L 0 l 0 Z W 1 z P j w v T G 9 j Y W x Q Y W N r Y W d l T W V 0 Y W R h d G F G a W x l P h Y A A A B Q S w U G A A A A A A A A A A A A A A A A A A A A A A A A J g E A A A E A A A D Q j J 3 f A R X R E Y x 6 A M B P w p f r A Q A A A O i 5 B f P W M e l G o c g J v K v A j + c A A A A A A g A A A A A A E G Y A A A A B A A A g A A A A Q N s 8 7 j D c A 7 d / 0 W c k O G X 1 Q y w O 4 B d y E B J q q z L C n t E M u K Y A A A A A D o A A A A A C A A A g A A A A j g / J E N P 3 8 l Y J 8 q E 7 h 2 3 W z u C i c 1 o 8 E r q 6 h / j c / 7 D 9 5 r l Q A A A A O F O / + Y V O t F r Q s Q B M i k v H 8 B + S H l I / x X v s d L W 7 H O o N u H H H r g 6 8 L c 7 o z y I v 2 S 3 b H B C k 9 K t Y p W 1 I b p b j z 0 x Z r z B b b b t m 3 s D R Y c 5 5 M n d M b d B v c E p A A A A A h 6 v P b x 4 D 8 A v G f 5 Q 9 A I k Z / m u f t j g / b t C u p q P G z c p U n d g Q v r j M I J b 3 S 2 4 + 6 R 0 c Y 2 1 p / U B 3 k O J N A O q k g p K 9 3 v 0 3 r Q = = < / D a t a M a s h u p > 
</file>

<file path=customXml/item4.xml>��< ? x m l   v e r s i o n = " 1 . 0 "   e n c o d i n g = " U T F - 1 6 " ? > < G e m i n i   x m l n s = " h t t p : / / g e m i n i / p i v o t c u s t o m i z a t i o n / 4 4 3 d 1 5 e b - 4 b d a - 4 7 5 1 - b 1 e 8 - 1 3 e 3 0 a 7 b 3 8 5 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a 6 5 8 7 9 3 7 - b 0 9 a - 4 0 6 3 - a 0 3 2 - 1 9 2 2 6 5 1 a 4 9 7 2 " > < 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6.xml>��< ? x m l   v e r s i o n = " 1 . 0 "   e n c o d i n g = " U T F - 1 6 " ? > < G e m i n i   x m l n s = " h t t p : / / g e m i n i / p i v o t c u s t o m i z a t i o n / a c 6 5 4 5 a 7 - f c 1 4 - 4 f 0 a - 9 2 9 b - c 2 4 b a a 8 1 c 5 f 0 " > < 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e 3 2 f 0 4 f b - d b c 8 - 4 6 4 7 - 9 d d e - c 9 0 8 1 d e c 4 5 8 8 " > < 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8.xml>��< ? x m l   v e r s i o n = " 1 . 0 "   e n c o d i n g = " U T F - 1 6 " ? > < G e m i n i   x m l n s = " h t t p : / / g e m i n i / p i v o t c u s t o m i z a t i o n / c c 2 e e b 1 a - 9 f 3 6 - 4 0 3 f - b 1 c 5 - e d e 7 7 9 2 c 1 a 9 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9.xml>��< ? x m l   v e r s i o n = " 1 . 0 "   e n c o d i n g = " U T F - 1 6 " ? > < G e m i n i   x m l n s = " h t t p : / / g e m i n i / p i v o t c u s t o m i z a t i o n / 0 e 1 5 8 8 c 8 - 8 6 9 6 - 4 6 f d - b 6 4 e - c d 9 c f 3 d 5 8 0 c 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1B8DCA7-A17A-422F-816C-D8AD85031335}">
  <ds:schemaRefs/>
</ds:datastoreItem>
</file>

<file path=customXml/itemProps10.xml><?xml version="1.0" encoding="utf-8"?>
<ds:datastoreItem xmlns:ds="http://schemas.openxmlformats.org/officeDocument/2006/customXml" ds:itemID="{164F60B9-9DB9-4306-9AC0-85DD403A6D39}">
  <ds:schemaRefs/>
</ds:datastoreItem>
</file>

<file path=customXml/itemProps11.xml><?xml version="1.0" encoding="utf-8"?>
<ds:datastoreItem xmlns:ds="http://schemas.openxmlformats.org/officeDocument/2006/customXml" ds:itemID="{49E43022-6B5A-4B61-A0EF-8BA1C9CDEF8C}">
  <ds:schemaRefs/>
</ds:datastoreItem>
</file>

<file path=customXml/itemProps12.xml><?xml version="1.0" encoding="utf-8"?>
<ds:datastoreItem xmlns:ds="http://schemas.openxmlformats.org/officeDocument/2006/customXml" ds:itemID="{AD8F55D2-90A6-4058-8CD7-C122D3FBB4C1}">
  <ds:schemaRefs/>
</ds:datastoreItem>
</file>

<file path=customXml/itemProps13.xml><?xml version="1.0" encoding="utf-8"?>
<ds:datastoreItem xmlns:ds="http://schemas.openxmlformats.org/officeDocument/2006/customXml" ds:itemID="{01DB3EDC-3A2D-4912-97CA-45314C4CC469}">
  <ds:schemaRefs/>
</ds:datastoreItem>
</file>

<file path=customXml/itemProps14.xml><?xml version="1.0" encoding="utf-8"?>
<ds:datastoreItem xmlns:ds="http://schemas.openxmlformats.org/officeDocument/2006/customXml" ds:itemID="{C9C1A223-3255-441A-A389-2AD29A1FA7F5}">
  <ds:schemaRefs/>
</ds:datastoreItem>
</file>

<file path=customXml/itemProps15.xml><?xml version="1.0" encoding="utf-8"?>
<ds:datastoreItem xmlns:ds="http://schemas.openxmlformats.org/officeDocument/2006/customXml" ds:itemID="{E9F52A1E-0337-4758-8651-7B5141F50A35}">
  <ds:schemaRefs/>
</ds:datastoreItem>
</file>

<file path=customXml/itemProps16.xml><?xml version="1.0" encoding="utf-8"?>
<ds:datastoreItem xmlns:ds="http://schemas.openxmlformats.org/officeDocument/2006/customXml" ds:itemID="{98FED1F9-FBDD-4DB7-A7D2-ABD1FD4B5DC4}">
  <ds:schemaRefs/>
</ds:datastoreItem>
</file>

<file path=customXml/itemProps17.xml><?xml version="1.0" encoding="utf-8"?>
<ds:datastoreItem xmlns:ds="http://schemas.openxmlformats.org/officeDocument/2006/customXml" ds:itemID="{66BF42BD-D0A4-48FE-8D46-0778FC3333FD}">
  <ds:schemaRefs/>
</ds:datastoreItem>
</file>

<file path=customXml/itemProps18.xml><?xml version="1.0" encoding="utf-8"?>
<ds:datastoreItem xmlns:ds="http://schemas.openxmlformats.org/officeDocument/2006/customXml" ds:itemID="{DA4A9C1A-4EEE-4A33-B633-5B5C4A7E419F}">
  <ds:schemaRefs/>
</ds:datastoreItem>
</file>

<file path=customXml/itemProps19.xml><?xml version="1.0" encoding="utf-8"?>
<ds:datastoreItem xmlns:ds="http://schemas.openxmlformats.org/officeDocument/2006/customXml" ds:itemID="{487823BE-52E9-47D6-ACAB-F0AE2E4970BB}">
  <ds:schemaRefs/>
</ds:datastoreItem>
</file>

<file path=customXml/itemProps2.xml><?xml version="1.0" encoding="utf-8"?>
<ds:datastoreItem xmlns:ds="http://schemas.openxmlformats.org/officeDocument/2006/customXml" ds:itemID="{4EE30129-8C73-422E-86DE-27904E0124BB}">
  <ds:schemaRefs/>
</ds:datastoreItem>
</file>

<file path=customXml/itemProps20.xml><?xml version="1.0" encoding="utf-8"?>
<ds:datastoreItem xmlns:ds="http://schemas.openxmlformats.org/officeDocument/2006/customXml" ds:itemID="{DC645DEA-381E-4F03-AD41-7AD4DA2C84E2}">
  <ds:schemaRefs/>
</ds:datastoreItem>
</file>

<file path=customXml/itemProps21.xml><?xml version="1.0" encoding="utf-8"?>
<ds:datastoreItem xmlns:ds="http://schemas.openxmlformats.org/officeDocument/2006/customXml" ds:itemID="{849AC441-3AA2-4DDB-9A19-7D7E1BA9CEF6}">
  <ds:schemaRefs/>
</ds:datastoreItem>
</file>

<file path=customXml/itemProps22.xml><?xml version="1.0" encoding="utf-8"?>
<ds:datastoreItem xmlns:ds="http://schemas.openxmlformats.org/officeDocument/2006/customXml" ds:itemID="{A5CC1D5E-5137-4955-8C90-0A4E8BA1D3C7}">
  <ds:schemaRefs/>
</ds:datastoreItem>
</file>

<file path=customXml/itemProps23.xml><?xml version="1.0" encoding="utf-8"?>
<ds:datastoreItem xmlns:ds="http://schemas.openxmlformats.org/officeDocument/2006/customXml" ds:itemID="{4C5489A3-FF07-4489-9E54-4E9ACA19A62A}">
  <ds:schemaRefs/>
</ds:datastoreItem>
</file>

<file path=customXml/itemProps24.xml><?xml version="1.0" encoding="utf-8"?>
<ds:datastoreItem xmlns:ds="http://schemas.openxmlformats.org/officeDocument/2006/customXml" ds:itemID="{DD16D4E1-5D87-4040-ADC3-394735993EA7}">
  <ds:schemaRefs/>
</ds:datastoreItem>
</file>

<file path=customXml/itemProps25.xml><?xml version="1.0" encoding="utf-8"?>
<ds:datastoreItem xmlns:ds="http://schemas.openxmlformats.org/officeDocument/2006/customXml" ds:itemID="{1904050C-8CB8-4ACE-BA52-4AEAF328F852}">
  <ds:schemaRefs/>
</ds:datastoreItem>
</file>

<file path=customXml/itemProps26.xml><?xml version="1.0" encoding="utf-8"?>
<ds:datastoreItem xmlns:ds="http://schemas.openxmlformats.org/officeDocument/2006/customXml" ds:itemID="{4192151D-459D-44E0-9833-27DAA958352E}">
  <ds:schemaRefs/>
</ds:datastoreItem>
</file>

<file path=customXml/itemProps27.xml><?xml version="1.0" encoding="utf-8"?>
<ds:datastoreItem xmlns:ds="http://schemas.openxmlformats.org/officeDocument/2006/customXml" ds:itemID="{C97B7DC0-5F83-4240-9D2B-95C91349964D}">
  <ds:schemaRefs/>
</ds:datastoreItem>
</file>

<file path=customXml/itemProps28.xml><?xml version="1.0" encoding="utf-8"?>
<ds:datastoreItem xmlns:ds="http://schemas.openxmlformats.org/officeDocument/2006/customXml" ds:itemID="{1B703408-FA85-4D39-BC80-F068F8FE99A6}">
  <ds:schemaRefs/>
</ds:datastoreItem>
</file>

<file path=customXml/itemProps29.xml><?xml version="1.0" encoding="utf-8"?>
<ds:datastoreItem xmlns:ds="http://schemas.openxmlformats.org/officeDocument/2006/customXml" ds:itemID="{A6C5734F-0271-44C9-A36C-A4CE4BBCCFDE}">
  <ds:schemaRefs/>
</ds:datastoreItem>
</file>

<file path=customXml/itemProps3.xml><?xml version="1.0" encoding="utf-8"?>
<ds:datastoreItem xmlns:ds="http://schemas.openxmlformats.org/officeDocument/2006/customXml" ds:itemID="{032A5E90-1CE6-480C-A1D5-E37A42B1F7C4}">
  <ds:schemaRefs/>
</ds:datastoreItem>
</file>

<file path=customXml/itemProps30.xml><?xml version="1.0" encoding="utf-8"?>
<ds:datastoreItem xmlns:ds="http://schemas.openxmlformats.org/officeDocument/2006/customXml" ds:itemID="{4C766AB2-8757-4801-96D1-39A68278C7F6}">
  <ds:schemaRefs/>
</ds:datastoreItem>
</file>

<file path=customXml/itemProps31.xml><?xml version="1.0" encoding="utf-8"?>
<ds:datastoreItem xmlns:ds="http://schemas.openxmlformats.org/officeDocument/2006/customXml" ds:itemID="{381EFA56-1908-4E71-9DAE-501024042FEC}">
  <ds:schemaRefs/>
</ds:datastoreItem>
</file>

<file path=customXml/itemProps32.xml><?xml version="1.0" encoding="utf-8"?>
<ds:datastoreItem xmlns:ds="http://schemas.openxmlformats.org/officeDocument/2006/customXml" ds:itemID="{DCDB34B1-CF93-4282-91C0-06C1D4B4906B}">
  <ds:schemaRefs>
    <ds:schemaRef ds:uri="http://schemas.microsoft.com/DataMashup"/>
  </ds:schemaRefs>
</ds:datastoreItem>
</file>

<file path=customXml/itemProps4.xml><?xml version="1.0" encoding="utf-8"?>
<ds:datastoreItem xmlns:ds="http://schemas.openxmlformats.org/officeDocument/2006/customXml" ds:itemID="{02DF19A0-BFAC-490F-A67B-8446290F8D78}">
  <ds:schemaRefs/>
</ds:datastoreItem>
</file>

<file path=customXml/itemProps5.xml><?xml version="1.0" encoding="utf-8"?>
<ds:datastoreItem xmlns:ds="http://schemas.openxmlformats.org/officeDocument/2006/customXml" ds:itemID="{C6E244BB-CD47-4397-B3B2-9136215A5C4F}">
  <ds:schemaRefs/>
</ds:datastoreItem>
</file>

<file path=customXml/itemProps6.xml><?xml version="1.0" encoding="utf-8"?>
<ds:datastoreItem xmlns:ds="http://schemas.openxmlformats.org/officeDocument/2006/customXml" ds:itemID="{AAE362AC-6AD2-4A5A-8A1B-4A7CAF4DC0B0}">
  <ds:schemaRefs/>
</ds:datastoreItem>
</file>

<file path=customXml/itemProps7.xml><?xml version="1.0" encoding="utf-8"?>
<ds:datastoreItem xmlns:ds="http://schemas.openxmlformats.org/officeDocument/2006/customXml" ds:itemID="{7898C512-2B44-451A-9530-3355FDDA1D5D}">
  <ds:schemaRefs/>
</ds:datastoreItem>
</file>

<file path=customXml/itemProps8.xml><?xml version="1.0" encoding="utf-8"?>
<ds:datastoreItem xmlns:ds="http://schemas.openxmlformats.org/officeDocument/2006/customXml" ds:itemID="{4BA3D232-3E36-420A-85EE-44C7E2DC7192}">
  <ds:schemaRefs/>
</ds:datastoreItem>
</file>

<file path=customXml/itemProps9.xml><?xml version="1.0" encoding="utf-8"?>
<ds:datastoreItem xmlns:ds="http://schemas.openxmlformats.org/officeDocument/2006/customXml" ds:itemID="{B5D2E5DD-FB9E-4221-A431-D297FFF6B4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KPI</vt:lpstr>
      <vt:lpstr>Sheet1</vt:lpstr>
      <vt:lpstr>Analysis</vt:lpstr>
      <vt:lpstr>Dashboard</vt:lpstr>
      <vt:lpstr>Detailed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하늘 김</dc:creator>
  <cp:lastModifiedBy>하늘 김</cp:lastModifiedBy>
  <cp:lastPrinted>2025-09-14T09:31:08Z</cp:lastPrinted>
  <dcterms:created xsi:type="dcterms:W3CDTF">2025-09-13T07:27:27Z</dcterms:created>
  <dcterms:modified xsi:type="dcterms:W3CDTF">2025-09-14T09:31:48Z</dcterms:modified>
</cp:coreProperties>
</file>