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Caida\Experiments\"/>
    </mc:Choice>
  </mc:AlternateContent>
  <bookViews>
    <workbookView xWindow="0" yWindow="0" windowWidth="23040" windowHeight="9408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2" l="1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36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S16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2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36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19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2" i="2"/>
</calcChain>
</file>

<file path=xl/sharedStrings.xml><?xml version="1.0" encoding="utf-8"?>
<sst xmlns="http://schemas.openxmlformats.org/spreadsheetml/2006/main" count="83" uniqueCount="28">
  <si>
    <t>tableSize</t>
  </si>
  <si>
    <t>k</t>
  </si>
  <si>
    <t>D</t>
  </si>
  <si>
    <t>FalsePositive %</t>
  </si>
  <si>
    <t>False Negative %</t>
  </si>
  <si>
    <t>expected number</t>
  </si>
  <si>
    <t xml:space="preserve"> reported number</t>
  </si>
  <si>
    <t xml:space="preserve"> hhReportedFraction</t>
  </si>
  <si>
    <t xml:space="preserve"> deviation</t>
  </si>
  <si>
    <t xml:space="preserve"> table occupancy</t>
  </si>
  <si>
    <t xml:space="preserve"> duplicates</t>
  </si>
  <si>
    <t xml:space="preserve"> fraction missing in table</t>
  </si>
  <si>
    <t>reported number</t>
  </si>
  <si>
    <t xml:space="preserve"> cumProblematicEvictionFraction theoretical Prob</t>
  </si>
  <si>
    <t xml:space="preserve"> P(within 1 stddev)</t>
  </si>
  <si>
    <t xml:space="preserve"> P(within 2 stddev)</t>
  </si>
  <si>
    <t xml:space="preserve"> numUnderEstimated</t>
  </si>
  <si>
    <t xml:space="preserve"> underEstimateAmount</t>
  </si>
  <si>
    <t>NaN</t>
  </si>
  <si>
    <t>Single</t>
  </si>
  <si>
    <t>Space Saving</t>
  </si>
  <si>
    <t>totalMemory</t>
  </si>
  <si>
    <t>cacheSize</t>
  </si>
  <si>
    <t xml:space="preserve"> thr_totalPackets</t>
  </si>
  <si>
    <t xml:space="preserve"> Controlleer Report Count</t>
  </si>
  <si>
    <t>Sample and Hold</t>
  </si>
  <si>
    <t>1 - Hh reported (weighted false negatives)</t>
  </si>
  <si>
    <t>Memory in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</si>
</sst>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7382626636911"/>
          <c:y val="4.3137254901960784E-2"/>
          <c:w val="0.85391226999031533"/>
          <c:h val="0.8345274381024953"/>
        </c:manualLayout>
      </c:layout>
      <c:scatterChart>
        <c:scatterStyle val="smoothMarker"/>
        <c:varyColors val="0"/>
        <c:ser>
          <c:idx val="0"/>
          <c:order val="0"/>
          <c:tx>
            <c:v>350 Heavy Hitters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Sheet1!$C$2:$C$13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0.88569613199999997</c:v>
                </c:pt>
                <c:pt idx="1">
                  <c:v>0.97286620499999998</c:v>
                </c:pt>
                <c:pt idx="2">
                  <c:v>0.98866652399999999</c:v>
                </c:pt>
                <c:pt idx="3">
                  <c:v>0.99443853900000001</c:v>
                </c:pt>
                <c:pt idx="4">
                  <c:v>0.99581872800000004</c:v>
                </c:pt>
                <c:pt idx="5">
                  <c:v>0.99664355400000004</c:v>
                </c:pt>
                <c:pt idx="6">
                  <c:v>0.99699732600000002</c:v>
                </c:pt>
                <c:pt idx="7">
                  <c:v>0.99727369600000004</c:v>
                </c:pt>
                <c:pt idx="8">
                  <c:v>0.99722397600000001</c:v>
                </c:pt>
                <c:pt idx="9">
                  <c:v>0.99735243299999998</c:v>
                </c:pt>
                <c:pt idx="10">
                  <c:v>0.99678875099999997</c:v>
                </c:pt>
                <c:pt idx="11">
                  <c:v>0.997084313</c:v>
                </c:pt>
              </c:numCache>
            </c:numRef>
          </c:yVal>
          <c:smooth val="1"/>
        </c:ser>
        <c:ser>
          <c:idx val="1"/>
          <c:order val="1"/>
          <c:tx>
            <c:v>500 Heavy Hitters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Sheet1!$C$14:$C$25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Sheet1!$H$14:$H$25</c:f>
              <c:numCache>
                <c:formatCode>General</c:formatCode>
                <c:ptCount val="12"/>
                <c:pt idx="0">
                  <c:v>0.84910708700000004</c:v>
                </c:pt>
                <c:pt idx="1">
                  <c:v>0.95852172599999996</c:v>
                </c:pt>
                <c:pt idx="2">
                  <c:v>0.97890029899999997</c:v>
                </c:pt>
                <c:pt idx="3">
                  <c:v>0.98766008400000005</c:v>
                </c:pt>
                <c:pt idx="4">
                  <c:v>0.99065579299999995</c:v>
                </c:pt>
                <c:pt idx="5">
                  <c:v>0.99132414800000002</c:v>
                </c:pt>
                <c:pt idx="6">
                  <c:v>0.99225935600000004</c:v>
                </c:pt>
                <c:pt idx="7">
                  <c:v>0.99258097499999998</c:v>
                </c:pt>
                <c:pt idx="8">
                  <c:v>0.99278596799999996</c:v>
                </c:pt>
                <c:pt idx="9">
                  <c:v>0.99286029499999995</c:v>
                </c:pt>
                <c:pt idx="10">
                  <c:v>0.99206172000000004</c:v>
                </c:pt>
                <c:pt idx="11">
                  <c:v>0.99229647399999998</c:v>
                </c:pt>
              </c:numCache>
            </c:numRef>
          </c:yVal>
          <c:smooth val="1"/>
        </c:ser>
        <c:ser>
          <c:idx val="2"/>
          <c:order val="2"/>
          <c:tx>
            <c:v>750 Heavy Hitters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xVal>
            <c:numRef>
              <c:f>Sheet1!$C$26:$C$37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Sheet1!$H$26:$H$37</c:f>
              <c:numCache>
                <c:formatCode>General</c:formatCode>
                <c:ptCount val="12"/>
                <c:pt idx="0">
                  <c:v>0.80656345699999998</c:v>
                </c:pt>
                <c:pt idx="1">
                  <c:v>0.92331753599999999</c:v>
                </c:pt>
                <c:pt idx="2">
                  <c:v>0.95754676500000002</c:v>
                </c:pt>
                <c:pt idx="3">
                  <c:v>0.96998920099999997</c:v>
                </c:pt>
                <c:pt idx="4">
                  <c:v>0.97508698299999996</c:v>
                </c:pt>
                <c:pt idx="5">
                  <c:v>0.97749054800000001</c:v>
                </c:pt>
                <c:pt idx="6">
                  <c:v>0.97888006599999999</c:v>
                </c:pt>
                <c:pt idx="7">
                  <c:v>0.97891713400000002</c:v>
                </c:pt>
                <c:pt idx="8">
                  <c:v>0.98031261300000005</c:v>
                </c:pt>
                <c:pt idx="9">
                  <c:v>0.98020741099999997</c:v>
                </c:pt>
                <c:pt idx="10">
                  <c:v>0.980291935</c:v>
                </c:pt>
                <c:pt idx="11">
                  <c:v>0.97980158100000003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31544"/>
        <c:axId val="223534288"/>
      </c:scatterChart>
      <c:valAx>
        <c:axId val="223531544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Table</a:t>
                </a:r>
                <a:r>
                  <a:rPr lang="en-US" baseline="0"/>
                  <a:t> Stages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124903504708968"/>
              <c:y val="0.9416089117892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34288"/>
        <c:crosses val="autoZero"/>
        <c:crossBetween val="midCat"/>
        <c:majorUnit val="1"/>
      </c:valAx>
      <c:valAx>
        <c:axId val="223534288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Heavy Hitters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3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76811655227606"/>
          <c:y val="0.35601808107319921"/>
          <c:w val="0.26036376970258396"/>
          <c:h val="0.27361154855643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7382626636911"/>
          <c:y val="4.3137254901960784E-2"/>
          <c:w val="0.85391226999031533"/>
          <c:h val="0.8345274381024953"/>
        </c:manualLayout>
      </c:layout>
      <c:scatterChart>
        <c:scatterStyle val="smoothMarker"/>
        <c:varyColors val="0"/>
        <c:ser>
          <c:idx val="0"/>
          <c:order val="0"/>
          <c:tx>
            <c:v>350 Heavy Hitters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Sheet1!$C$2:$C$13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0.16478000000000001</c:v>
                </c:pt>
                <c:pt idx="1">
                  <c:v>4.3568571E-2</c:v>
                </c:pt>
                <c:pt idx="2">
                  <c:v>1.9388571E-2</c:v>
                </c:pt>
                <c:pt idx="3">
                  <c:v>1.0019999999999999E-2</c:v>
                </c:pt>
                <c:pt idx="4">
                  <c:v>7.7514289999999998E-3</c:v>
                </c:pt>
                <c:pt idx="5">
                  <c:v>6.3228570000000003E-3</c:v>
                </c:pt>
                <c:pt idx="6">
                  <c:v>5.7942860000000001E-3</c:v>
                </c:pt>
                <c:pt idx="7">
                  <c:v>5.28E-3</c:v>
                </c:pt>
                <c:pt idx="8">
                  <c:v>5.4171430000000001E-3</c:v>
                </c:pt>
                <c:pt idx="9">
                  <c:v>5.2371429999999997E-3</c:v>
                </c:pt>
                <c:pt idx="10">
                  <c:v>6.3342859999999997E-3</c:v>
                </c:pt>
                <c:pt idx="11">
                  <c:v>5.7685710000000001E-3</c:v>
                </c:pt>
              </c:numCache>
            </c:numRef>
          </c:yVal>
          <c:smooth val="1"/>
        </c:ser>
        <c:ser>
          <c:idx val="1"/>
          <c:order val="1"/>
          <c:tx>
            <c:v>500 Heavy Hitters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Sheet1!$C$14:$C$25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Sheet1!$D$14:$D$25</c:f>
              <c:numCache>
                <c:formatCode>General</c:formatCode>
                <c:ptCount val="12"/>
                <c:pt idx="0">
                  <c:v>0.22309599999999999</c:v>
                </c:pt>
                <c:pt idx="1">
                  <c:v>6.7622000000000002E-2</c:v>
                </c:pt>
                <c:pt idx="2">
                  <c:v>3.7074000000000003E-2</c:v>
                </c:pt>
                <c:pt idx="3">
                  <c:v>2.3075999999999999E-2</c:v>
                </c:pt>
                <c:pt idx="4">
                  <c:v>1.7795999999999999E-2</c:v>
                </c:pt>
                <c:pt idx="5">
                  <c:v>1.6888E-2</c:v>
                </c:pt>
                <c:pt idx="6">
                  <c:v>1.5365999999999999E-2</c:v>
                </c:pt>
                <c:pt idx="7">
                  <c:v>1.4884E-2</c:v>
                </c:pt>
                <c:pt idx="8">
                  <c:v>1.4541999999999999E-2</c:v>
                </c:pt>
                <c:pt idx="9">
                  <c:v>1.461E-2</c:v>
                </c:pt>
                <c:pt idx="10">
                  <c:v>1.6102000000000002E-2</c:v>
                </c:pt>
                <c:pt idx="11">
                  <c:v>1.5802E-2</c:v>
                </c:pt>
              </c:numCache>
            </c:numRef>
          </c:yVal>
          <c:smooth val="1"/>
        </c:ser>
        <c:ser>
          <c:idx val="2"/>
          <c:order val="2"/>
          <c:tx>
            <c:v>750 Heavy Hitters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xVal>
            <c:numRef>
              <c:f>Sheet1!$C$26:$C$37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Sheet1!$D$26:$D$37</c:f>
              <c:numCache>
                <c:formatCode>General</c:formatCode>
                <c:ptCount val="12"/>
                <c:pt idx="0">
                  <c:v>0.29452400000000001</c:v>
                </c:pt>
                <c:pt idx="1">
                  <c:v>0.13986399999999999</c:v>
                </c:pt>
                <c:pt idx="2">
                  <c:v>8.1098666999999999E-2</c:v>
                </c:pt>
                <c:pt idx="3">
                  <c:v>6.1206666999999999E-2</c:v>
                </c:pt>
                <c:pt idx="4">
                  <c:v>5.2274666999999997E-2</c:v>
                </c:pt>
                <c:pt idx="5">
                  <c:v>4.7282667E-2</c:v>
                </c:pt>
                <c:pt idx="6">
                  <c:v>4.5273332999999999E-2</c:v>
                </c:pt>
                <c:pt idx="7">
                  <c:v>4.5790667E-2</c:v>
                </c:pt>
                <c:pt idx="8">
                  <c:v>4.2700000000000002E-2</c:v>
                </c:pt>
                <c:pt idx="9">
                  <c:v>4.3524E-2</c:v>
                </c:pt>
                <c:pt idx="10">
                  <c:v>4.2597333000000001E-2</c:v>
                </c:pt>
                <c:pt idx="11">
                  <c:v>4.4337333E-2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34680"/>
        <c:axId val="223536248"/>
      </c:scatterChart>
      <c:valAx>
        <c:axId val="223534680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Table</a:t>
                </a:r>
                <a:r>
                  <a:rPr lang="en-US" baseline="0"/>
                  <a:t> Stages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124903504708968"/>
              <c:y val="0.9416089117892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36248"/>
        <c:crosses val="autoZero"/>
        <c:crossBetween val="midCat"/>
        <c:majorUnit val="1"/>
      </c:valAx>
      <c:valAx>
        <c:axId val="223536248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positives in the Reported top K flows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34680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76811655227606"/>
          <c:y val="0.35601808107319921"/>
          <c:w val="0.26036376970258396"/>
          <c:h val="0.27361154855643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Memory Trade Off across Competing Schemes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Saving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3900</c:v>
                </c:pt>
                <c:pt idx="13">
                  <c:v>4200</c:v>
                </c:pt>
                <c:pt idx="14">
                  <c:v>4500</c:v>
                </c:pt>
              </c:numCache>
            </c:numRef>
          </c:xVal>
          <c:yVal>
            <c:numRef>
              <c:f>Sheet2!$H$2:$H$16</c:f>
              <c:numCache>
                <c:formatCode>General</c:formatCode>
                <c:ptCount val="15"/>
                <c:pt idx="0">
                  <c:v>0.466169366322221</c:v>
                </c:pt>
                <c:pt idx="1">
                  <c:v>0.60568518980799402</c:v>
                </c:pt>
                <c:pt idx="2">
                  <c:v>0.74259919695941501</c:v>
                </c:pt>
                <c:pt idx="3">
                  <c:v>0.90440476902035305</c:v>
                </c:pt>
                <c:pt idx="4">
                  <c:v>0.98329742387111896</c:v>
                </c:pt>
                <c:pt idx="5">
                  <c:v>0.99811242568182801</c:v>
                </c:pt>
                <c:pt idx="6">
                  <c:v>0.99893129502599998</c:v>
                </c:pt>
                <c:pt idx="7">
                  <c:v>0.99908001926734802</c:v>
                </c:pt>
                <c:pt idx="8">
                  <c:v>0.99914303545121796</c:v>
                </c:pt>
                <c:pt idx="9">
                  <c:v>0.99917048439098599</c:v>
                </c:pt>
                <c:pt idx="10">
                  <c:v>0.99915274647614905</c:v>
                </c:pt>
                <c:pt idx="11">
                  <c:v>0.99919147806581099</c:v>
                </c:pt>
                <c:pt idx="12">
                  <c:v>0.99917695371968795</c:v>
                </c:pt>
                <c:pt idx="13">
                  <c:v>0.99921891294182097</c:v>
                </c:pt>
                <c:pt idx="14">
                  <c:v>0.99915436029238502</c:v>
                </c:pt>
              </c:numCache>
            </c:numRef>
          </c:yVal>
          <c:smooth val="1"/>
        </c:ser>
        <c:ser>
          <c:idx val="1"/>
          <c:order val="1"/>
          <c:tx>
            <c:v>Our Scheme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Sheet2!$A$19:$A$33</c:f>
              <c:numCache>
                <c:formatCode>General</c:formatCode>
                <c:ptCount val="15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3900</c:v>
                </c:pt>
                <c:pt idx="13">
                  <c:v>4200</c:v>
                </c:pt>
                <c:pt idx="14">
                  <c:v>4500</c:v>
                </c:pt>
              </c:numCache>
            </c:numRef>
          </c:xVal>
          <c:yVal>
            <c:numRef>
              <c:f>Sheet2!$H$19:$H$33</c:f>
              <c:numCache>
                <c:formatCode>General</c:formatCode>
                <c:ptCount val="15"/>
                <c:pt idx="0">
                  <c:v>0.62705612142648703</c:v>
                </c:pt>
                <c:pt idx="1">
                  <c:v>0.82028336011307201</c:v>
                </c:pt>
                <c:pt idx="2">
                  <c:v>0.91639445676976505</c:v>
                </c:pt>
                <c:pt idx="3">
                  <c:v>0.95704467001149696</c:v>
                </c:pt>
                <c:pt idx="4">
                  <c:v>0.98022757973271801</c:v>
                </c:pt>
                <c:pt idx="5">
                  <c:v>0.98881282192821096</c:v>
                </c:pt>
                <c:pt idx="6">
                  <c:v>0.99423301889114302</c:v>
                </c:pt>
                <c:pt idx="7">
                  <c:v>0.99581514244828895</c:v>
                </c:pt>
                <c:pt idx="8">
                  <c:v>0.99788233908423796</c:v>
                </c:pt>
                <c:pt idx="9">
                  <c:v>0.99827089962344195</c:v>
                </c:pt>
                <c:pt idx="10">
                  <c:v>0.998826347747513</c:v>
                </c:pt>
                <c:pt idx="11">
                  <c:v>0.99886026953192297</c:v>
                </c:pt>
                <c:pt idx="12">
                  <c:v>0.99853508028647797</c:v>
                </c:pt>
                <c:pt idx="13">
                  <c:v>0.998533684458492</c:v>
                </c:pt>
                <c:pt idx="14">
                  <c:v>0.99855698810557603</c:v>
                </c:pt>
              </c:numCache>
            </c:numRef>
          </c:yVal>
          <c:smooth val="1"/>
        </c:ser>
        <c:ser>
          <c:idx val="2"/>
          <c:order val="2"/>
          <c:tx>
            <c:v>Sample And Hold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Sheet2!$A$36:$A$50</c:f>
              <c:numCache>
                <c:formatCode>General</c:formatCode>
                <c:ptCount val="15"/>
                <c:pt idx="0">
                  <c:v>300</c:v>
                </c:pt>
                <c:pt idx="1">
                  <c:v>900</c:v>
                </c:pt>
                <c:pt idx="2">
                  <c:v>1200</c:v>
                </c:pt>
                <c:pt idx="3">
                  <c:v>1500</c:v>
                </c:pt>
                <c:pt idx="4">
                  <c:v>1800</c:v>
                </c:pt>
                <c:pt idx="5">
                  <c:v>2100</c:v>
                </c:pt>
                <c:pt idx="6">
                  <c:v>2400</c:v>
                </c:pt>
                <c:pt idx="7">
                  <c:v>2700</c:v>
                </c:pt>
                <c:pt idx="8">
                  <c:v>3000</c:v>
                </c:pt>
                <c:pt idx="9">
                  <c:v>3300</c:v>
                </c:pt>
                <c:pt idx="10">
                  <c:v>3600</c:v>
                </c:pt>
                <c:pt idx="11">
                  <c:v>3900</c:v>
                </c:pt>
                <c:pt idx="12">
                  <c:v>4200</c:v>
                </c:pt>
                <c:pt idx="13">
                  <c:v>4500</c:v>
                </c:pt>
                <c:pt idx="14">
                  <c:v>4800</c:v>
                </c:pt>
              </c:numCache>
            </c:numRef>
          </c:xVal>
          <c:yVal>
            <c:numRef>
              <c:f>Sheet2!$I$36:$I$50</c:f>
              <c:numCache>
                <c:formatCode>General</c:formatCode>
                <c:ptCount val="15"/>
                <c:pt idx="0">
                  <c:v>0.51660826456741604</c:v>
                </c:pt>
                <c:pt idx="1">
                  <c:v>0.683872613995548</c:v>
                </c:pt>
                <c:pt idx="2">
                  <c:v>0.76234231187086599</c:v>
                </c:pt>
                <c:pt idx="3">
                  <c:v>0.80818269876485005</c:v>
                </c:pt>
                <c:pt idx="4">
                  <c:v>0.83980634908356999</c:v>
                </c:pt>
                <c:pt idx="5">
                  <c:v>0.86308010013395697</c:v>
                </c:pt>
                <c:pt idx="6">
                  <c:v>0.87960022009781302</c:v>
                </c:pt>
                <c:pt idx="7">
                  <c:v>0.89296992113747597</c:v>
                </c:pt>
                <c:pt idx="8">
                  <c:v>0.90426769308660804</c:v>
                </c:pt>
                <c:pt idx="9">
                  <c:v>0.91358781586321502</c:v>
                </c:pt>
                <c:pt idx="10">
                  <c:v>0.92145537042180703</c:v>
                </c:pt>
                <c:pt idx="11">
                  <c:v>0.92825288394938399</c:v>
                </c:pt>
                <c:pt idx="12">
                  <c:v>0.93353929589795304</c:v>
                </c:pt>
                <c:pt idx="13">
                  <c:v>0.93803737443700996</c:v>
                </c:pt>
                <c:pt idx="14">
                  <c:v>0.94247019362278805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31152"/>
        <c:axId val="223531936"/>
      </c:scatterChart>
      <c:valAx>
        <c:axId val="223531152"/>
        <c:scaling>
          <c:orientation val="minMax"/>
          <c:max val="45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(Number of flows tracked in the dataplane)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31936"/>
        <c:crosses val="autoZero"/>
        <c:crossBetween val="midCat"/>
        <c:majorUnit val="300"/>
      </c:valAx>
      <c:valAx>
        <c:axId val="223531936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</a:t>
                </a:r>
                <a:r>
                  <a:rPr lang="en-US" baseline="0"/>
                  <a:t> Fraction of TopK Accurately Reported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Accuracy</a:t>
            </a:r>
            <a:r>
              <a:rPr lang="en-US" sz="3200" baseline="0"/>
              <a:t> vs Memory Trade Off across Competing Schemes</a:t>
            </a:r>
            <a:endParaRPr lang="en-US" sz="3200"/>
          </a:p>
        </c:rich>
      </c:tx>
      <c:layout>
        <c:manualLayout>
          <c:xMode val="edge"/>
          <c:yMode val="edge"/>
          <c:x val="0.1791359325605901"/>
          <c:y val="1.960784313725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Saving</c:v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1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Sheet2!$T$2:$T$16</c:f>
              <c:numCache>
                <c:formatCode>General</c:formatCode>
                <c:ptCount val="15"/>
                <c:pt idx="0">
                  <c:v>5.25</c:v>
                </c:pt>
                <c:pt idx="1">
                  <c:v>10.5</c:v>
                </c:pt>
                <c:pt idx="2">
                  <c:v>15.75</c:v>
                </c:pt>
                <c:pt idx="3">
                  <c:v>21</c:v>
                </c:pt>
                <c:pt idx="4">
                  <c:v>26.25</c:v>
                </c:pt>
                <c:pt idx="5">
                  <c:v>31.5</c:v>
                </c:pt>
                <c:pt idx="6">
                  <c:v>36.75</c:v>
                </c:pt>
                <c:pt idx="7">
                  <c:v>42</c:v>
                </c:pt>
                <c:pt idx="8">
                  <c:v>47.25</c:v>
                </c:pt>
                <c:pt idx="9">
                  <c:v>52.5</c:v>
                </c:pt>
                <c:pt idx="10">
                  <c:v>57.75</c:v>
                </c:pt>
                <c:pt idx="11">
                  <c:v>63</c:v>
                </c:pt>
                <c:pt idx="12">
                  <c:v>68.25</c:v>
                </c:pt>
                <c:pt idx="13">
                  <c:v>73.5</c:v>
                </c:pt>
                <c:pt idx="14">
                  <c:v>78.75</c:v>
                </c:pt>
              </c:numCache>
            </c:numRef>
          </c:xVal>
          <c:yVal>
            <c:numRef>
              <c:f>Sheet2!$E$2:$E$16</c:f>
              <c:numCache>
                <c:formatCode>General</c:formatCode>
                <c:ptCount val="15"/>
                <c:pt idx="0">
                  <c:v>0.68103666666666596</c:v>
                </c:pt>
                <c:pt idx="1">
                  <c:v>0.56952666666666596</c:v>
                </c:pt>
                <c:pt idx="2">
                  <c:v>0.412376666666666</c:v>
                </c:pt>
                <c:pt idx="3">
                  <c:v>0.17580000000000001</c:v>
                </c:pt>
                <c:pt idx="4">
                  <c:v>3.3839999999999898E-2</c:v>
                </c:pt>
                <c:pt idx="5">
                  <c:v>3.8933333333333298E-3</c:v>
                </c:pt>
                <c:pt idx="6">
                  <c:v>2.2066666666666602E-3</c:v>
                </c:pt>
                <c:pt idx="7">
                  <c:v>1.89999999999999E-3</c:v>
                </c:pt>
                <c:pt idx="8">
                  <c:v>1.7700000000000001E-3</c:v>
                </c:pt>
                <c:pt idx="9">
                  <c:v>1.7133333333333299E-3</c:v>
                </c:pt>
                <c:pt idx="10">
                  <c:v>1.75E-3</c:v>
                </c:pt>
                <c:pt idx="11">
                  <c:v>1.67E-3</c:v>
                </c:pt>
                <c:pt idx="12">
                  <c:v>1.6999999999999999E-3</c:v>
                </c:pt>
                <c:pt idx="13">
                  <c:v>1.6133333333333299E-3</c:v>
                </c:pt>
                <c:pt idx="14">
                  <c:v>1.74666666666666E-3</c:v>
                </c:pt>
              </c:numCache>
            </c:numRef>
          </c:yVal>
          <c:smooth val="1"/>
        </c:ser>
        <c:ser>
          <c:idx val="1"/>
          <c:order val="1"/>
          <c:tx>
            <c:v>Our Scheme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Sheet2!$T$19:$T$33</c:f>
              <c:numCache>
                <c:formatCode>General</c:formatCode>
                <c:ptCount val="15"/>
                <c:pt idx="0">
                  <c:v>5.25</c:v>
                </c:pt>
                <c:pt idx="1">
                  <c:v>10.5</c:v>
                </c:pt>
                <c:pt idx="2">
                  <c:v>15.75</c:v>
                </c:pt>
                <c:pt idx="3">
                  <c:v>21</c:v>
                </c:pt>
                <c:pt idx="4">
                  <c:v>26.25</c:v>
                </c:pt>
                <c:pt idx="5">
                  <c:v>31.5</c:v>
                </c:pt>
                <c:pt idx="6">
                  <c:v>36.75</c:v>
                </c:pt>
                <c:pt idx="7">
                  <c:v>42</c:v>
                </c:pt>
                <c:pt idx="8">
                  <c:v>47.25</c:v>
                </c:pt>
                <c:pt idx="9">
                  <c:v>52.5</c:v>
                </c:pt>
                <c:pt idx="10">
                  <c:v>57.75</c:v>
                </c:pt>
                <c:pt idx="11">
                  <c:v>63</c:v>
                </c:pt>
                <c:pt idx="12">
                  <c:v>68.25</c:v>
                </c:pt>
                <c:pt idx="13">
                  <c:v>73.5</c:v>
                </c:pt>
                <c:pt idx="14">
                  <c:v>78.75</c:v>
                </c:pt>
              </c:numCache>
            </c:numRef>
          </c:xVal>
          <c:yVal>
            <c:numRef>
              <c:f>Sheet2!$E$19:$E$33</c:f>
              <c:numCache>
                <c:formatCode>General</c:formatCode>
                <c:ptCount val="15"/>
                <c:pt idx="0">
                  <c:v>0.51561666666666595</c:v>
                </c:pt>
                <c:pt idx="1">
                  <c:v>0.270666666666666</c:v>
                </c:pt>
                <c:pt idx="2">
                  <c:v>0.13296666666666601</c:v>
                </c:pt>
                <c:pt idx="3">
                  <c:v>7.0686666666666606E-2</c:v>
                </c:pt>
                <c:pt idx="4">
                  <c:v>3.3326666666666602E-2</c:v>
                </c:pt>
                <c:pt idx="5">
                  <c:v>1.9529999999999999E-2</c:v>
                </c:pt>
                <c:pt idx="6">
                  <c:v>1.0290000000000001E-2</c:v>
                </c:pt>
                <c:pt idx="7">
                  <c:v>7.7166666666666599E-3</c:v>
                </c:pt>
                <c:pt idx="8">
                  <c:v>4.0433333333333302E-3</c:v>
                </c:pt>
                <c:pt idx="9">
                  <c:v>3.3433333333333301E-3</c:v>
                </c:pt>
                <c:pt idx="10">
                  <c:v>2.31333333333333E-3</c:v>
                </c:pt>
                <c:pt idx="11">
                  <c:v>2.2899999999999999E-3</c:v>
                </c:pt>
                <c:pt idx="12">
                  <c:v>2.99E-3</c:v>
                </c:pt>
                <c:pt idx="13">
                  <c:v>3.0033333333333301E-3</c:v>
                </c:pt>
                <c:pt idx="14">
                  <c:v>2.97E-3</c:v>
                </c:pt>
              </c:numCache>
            </c:numRef>
          </c:yVal>
          <c:smooth val="1"/>
        </c:ser>
        <c:ser>
          <c:idx val="2"/>
          <c:order val="2"/>
          <c:tx>
            <c:v>Sample And Hold</c:v>
          </c:tx>
          <c:spPr>
            <a:ln w="571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1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Sheet2!$O$36:$O$50</c:f>
              <c:numCache>
                <c:formatCode>General</c:formatCode>
                <c:ptCount val="15"/>
                <c:pt idx="0">
                  <c:v>7.7</c:v>
                </c:pt>
                <c:pt idx="1">
                  <c:v>15.54</c:v>
                </c:pt>
                <c:pt idx="2">
                  <c:v>20.5975</c:v>
                </c:pt>
                <c:pt idx="3">
                  <c:v>26.5825</c:v>
                </c:pt>
                <c:pt idx="4">
                  <c:v>32.112499999999997</c:v>
                </c:pt>
                <c:pt idx="5">
                  <c:v>37.17</c:v>
                </c:pt>
                <c:pt idx="6">
                  <c:v>40.32</c:v>
                </c:pt>
                <c:pt idx="7">
                  <c:v>46.2</c:v>
                </c:pt>
                <c:pt idx="8">
                  <c:v>49.35</c:v>
                </c:pt>
                <c:pt idx="9">
                  <c:v>52.954999999999998</c:v>
                </c:pt>
                <c:pt idx="10">
                  <c:v>57.12</c:v>
                </c:pt>
                <c:pt idx="11">
                  <c:v>59.99</c:v>
                </c:pt>
                <c:pt idx="12">
                  <c:v>63.034999999999997</c:v>
                </c:pt>
                <c:pt idx="13">
                  <c:v>68.53</c:v>
                </c:pt>
                <c:pt idx="14">
                  <c:v>70.857500000000002</c:v>
                </c:pt>
              </c:numCache>
            </c:numRef>
          </c:xVal>
          <c:yVal>
            <c:numRef>
              <c:f>Sheet2!$F$36:$F$50</c:f>
              <c:numCache>
                <c:formatCode>General</c:formatCode>
                <c:ptCount val="15"/>
                <c:pt idx="0">
                  <c:v>0.60218666666666598</c:v>
                </c:pt>
                <c:pt idx="1">
                  <c:v>0.43062333333333302</c:v>
                </c:pt>
                <c:pt idx="2">
                  <c:v>0.34065999999999902</c:v>
                </c:pt>
                <c:pt idx="3">
                  <c:v>0.28536666666666599</c:v>
                </c:pt>
                <c:pt idx="4">
                  <c:v>0.245246666666666</c:v>
                </c:pt>
                <c:pt idx="5">
                  <c:v>0.21470666666666599</c:v>
                </c:pt>
                <c:pt idx="6">
                  <c:v>0.19200999999999999</c:v>
                </c:pt>
                <c:pt idx="7">
                  <c:v>0.17349999999999999</c:v>
                </c:pt>
                <c:pt idx="8">
                  <c:v>0.157486666666666</c:v>
                </c:pt>
                <c:pt idx="9">
                  <c:v>0.14402999999999999</c:v>
                </c:pt>
                <c:pt idx="10">
                  <c:v>0.132333333333333</c:v>
                </c:pt>
                <c:pt idx="11">
                  <c:v>0.1225</c:v>
                </c:pt>
                <c:pt idx="12">
                  <c:v>0.11438</c:v>
                </c:pt>
                <c:pt idx="13">
                  <c:v>0.107633333333333</c:v>
                </c:pt>
                <c:pt idx="14">
                  <c:v>0.100636666666666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09896"/>
        <c:axId val="140610288"/>
      </c:scatterChart>
      <c:valAx>
        <c:axId val="140609896"/>
        <c:scaling>
          <c:orientation val="minMax"/>
          <c:max val="75"/>
          <c:min val="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Memory</a:t>
                </a:r>
                <a:r>
                  <a:rPr lang="en-US" sz="2800" baseline="0"/>
                  <a:t> (in KB)</a:t>
                </a:r>
                <a:endParaRPr lang="en-US" sz="2800"/>
              </a:p>
            </c:rich>
          </c:tx>
          <c:layout>
            <c:manualLayout>
              <c:xMode val="edge"/>
              <c:yMode val="edge"/>
              <c:x val="0.44499279132720193"/>
              <c:y val="0.88049853160818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0288"/>
        <c:crosses val="autoZero"/>
        <c:crossBetween val="midCat"/>
        <c:majorUnit val="5"/>
      </c:valAx>
      <c:valAx>
        <c:axId val="140610288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False Negatives in  the</a:t>
                </a:r>
                <a:r>
                  <a:rPr lang="en-US" sz="2800" baseline="0"/>
                  <a:t> TopK  Reported</a:t>
                </a:r>
                <a:endParaRPr lang="en-US" sz="2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Accuracy</a:t>
            </a:r>
            <a:r>
              <a:rPr lang="en-US" sz="3200" baseline="0"/>
              <a:t> vs Memory Trade Off across Competing Schemes</a:t>
            </a:r>
            <a:endParaRPr lang="en-US" sz="3200"/>
          </a:p>
        </c:rich>
      </c:tx>
      <c:layout>
        <c:manualLayout>
          <c:xMode val="edge"/>
          <c:yMode val="edge"/>
          <c:x val="0.1791359325605901"/>
          <c:y val="1.960784313725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Saving</c:v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Sheet2!$T$2:$T$16</c:f>
              <c:numCache>
                <c:formatCode>General</c:formatCode>
                <c:ptCount val="15"/>
                <c:pt idx="0">
                  <c:v>5.25</c:v>
                </c:pt>
                <c:pt idx="1">
                  <c:v>10.5</c:v>
                </c:pt>
                <c:pt idx="2">
                  <c:v>15.75</c:v>
                </c:pt>
                <c:pt idx="3">
                  <c:v>21</c:v>
                </c:pt>
                <c:pt idx="4">
                  <c:v>26.25</c:v>
                </c:pt>
                <c:pt idx="5">
                  <c:v>31.5</c:v>
                </c:pt>
                <c:pt idx="6">
                  <c:v>36.75</c:v>
                </c:pt>
                <c:pt idx="7">
                  <c:v>42</c:v>
                </c:pt>
                <c:pt idx="8">
                  <c:v>47.25</c:v>
                </c:pt>
                <c:pt idx="9">
                  <c:v>52.5</c:v>
                </c:pt>
                <c:pt idx="10">
                  <c:v>57.75</c:v>
                </c:pt>
                <c:pt idx="11">
                  <c:v>63</c:v>
                </c:pt>
                <c:pt idx="12">
                  <c:v>68.25</c:v>
                </c:pt>
                <c:pt idx="13">
                  <c:v>73.5</c:v>
                </c:pt>
                <c:pt idx="14">
                  <c:v>78.75</c:v>
                </c:pt>
              </c:numCache>
            </c:numRef>
          </c:xVal>
          <c:yVal>
            <c:numRef>
              <c:f>Sheet2!$S$2:$S$16</c:f>
              <c:numCache>
                <c:formatCode>General</c:formatCode>
                <c:ptCount val="15"/>
                <c:pt idx="0">
                  <c:v>0.53383063367777894</c:v>
                </c:pt>
                <c:pt idx="1">
                  <c:v>0.39431481019200598</c:v>
                </c:pt>
                <c:pt idx="2">
                  <c:v>0.25740080304058499</c:v>
                </c:pt>
                <c:pt idx="3">
                  <c:v>9.559523097964695E-2</c:v>
                </c:pt>
                <c:pt idx="4">
                  <c:v>1.6702576128881041E-2</c:v>
                </c:pt>
                <c:pt idx="5">
                  <c:v>1.8875743181719917E-3</c:v>
                </c:pt>
                <c:pt idx="6">
                  <c:v>1.0687049740000232E-3</c:v>
                </c:pt>
                <c:pt idx="7">
                  <c:v>9.1998073265198155E-4</c:v>
                </c:pt>
                <c:pt idx="8">
                  <c:v>8.5696454878203543E-4</c:v>
                </c:pt>
                <c:pt idx="9">
                  <c:v>8.2951560901400878E-4</c:v>
                </c:pt>
                <c:pt idx="10">
                  <c:v>8.4725352385095487E-4</c:v>
                </c:pt>
                <c:pt idx="11">
                  <c:v>8.0852193418901042E-4</c:v>
                </c:pt>
                <c:pt idx="12">
                  <c:v>8.230462803120453E-4</c:v>
                </c:pt>
                <c:pt idx="13">
                  <c:v>7.8108705817903079E-4</c:v>
                </c:pt>
                <c:pt idx="14">
                  <c:v>8.4563970761497576E-4</c:v>
                </c:pt>
              </c:numCache>
            </c:numRef>
          </c:yVal>
          <c:smooth val="1"/>
        </c:ser>
        <c:ser>
          <c:idx val="1"/>
          <c:order val="1"/>
          <c:tx>
            <c:v>Our Scheme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Sheet2!$T$19:$T$33</c:f>
              <c:numCache>
                <c:formatCode>General</c:formatCode>
                <c:ptCount val="15"/>
                <c:pt idx="0">
                  <c:v>5.25</c:v>
                </c:pt>
                <c:pt idx="1">
                  <c:v>10.5</c:v>
                </c:pt>
                <c:pt idx="2">
                  <c:v>15.75</c:v>
                </c:pt>
                <c:pt idx="3">
                  <c:v>21</c:v>
                </c:pt>
                <c:pt idx="4">
                  <c:v>26.25</c:v>
                </c:pt>
                <c:pt idx="5">
                  <c:v>31.5</c:v>
                </c:pt>
                <c:pt idx="6">
                  <c:v>36.75</c:v>
                </c:pt>
                <c:pt idx="7">
                  <c:v>42</c:v>
                </c:pt>
                <c:pt idx="8">
                  <c:v>47.25</c:v>
                </c:pt>
                <c:pt idx="9">
                  <c:v>52.5</c:v>
                </c:pt>
                <c:pt idx="10">
                  <c:v>57.75</c:v>
                </c:pt>
                <c:pt idx="11">
                  <c:v>63</c:v>
                </c:pt>
                <c:pt idx="12">
                  <c:v>68.25</c:v>
                </c:pt>
                <c:pt idx="13">
                  <c:v>73.5</c:v>
                </c:pt>
                <c:pt idx="14">
                  <c:v>78.75</c:v>
                </c:pt>
              </c:numCache>
            </c:numRef>
          </c:xVal>
          <c:yVal>
            <c:numRef>
              <c:f>Sheet2!$S$19:$S$33</c:f>
              <c:numCache>
                <c:formatCode>General</c:formatCode>
                <c:ptCount val="15"/>
                <c:pt idx="0">
                  <c:v>0.37294387857351297</c:v>
                </c:pt>
                <c:pt idx="1">
                  <c:v>0.17971663988692799</c:v>
                </c:pt>
                <c:pt idx="2">
                  <c:v>8.3605543230234947E-2</c:v>
                </c:pt>
                <c:pt idx="3">
                  <c:v>4.2955329988503044E-2</c:v>
                </c:pt>
                <c:pt idx="4">
                  <c:v>1.9772420267281987E-2</c:v>
                </c:pt>
                <c:pt idx="5">
                  <c:v>1.1187178071789039E-2</c:v>
                </c:pt>
                <c:pt idx="6">
                  <c:v>5.7669811088569833E-3</c:v>
                </c:pt>
                <c:pt idx="7">
                  <c:v>4.184857551711052E-3</c:v>
                </c:pt>
                <c:pt idx="8">
                  <c:v>2.117660915762043E-3</c:v>
                </c:pt>
                <c:pt idx="9">
                  <c:v>1.7291003765580459E-3</c:v>
                </c:pt>
                <c:pt idx="10">
                  <c:v>1.1736522524870008E-3</c:v>
                </c:pt>
                <c:pt idx="11">
                  <c:v>1.139730468077027E-3</c:v>
                </c:pt>
                <c:pt idx="12">
                  <c:v>1.4649197135220282E-3</c:v>
                </c:pt>
                <c:pt idx="13">
                  <c:v>1.4663155415080009E-3</c:v>
                </c:pt>
                <c:pt idx="14">
                  <c:v>1.4430118944239734E-3</c:v>
                </c:pt>
              </c:numCache>
            </c:numRef>
          </c:yVal>
          <c:smooth val="1"/>
        </c:ser>
        <c:ser>
          <c:idx val="2"/>
          <c:order val="2"/>
          <c:tx>
            <c:v>Sample And Hold</c:v>
          </c:tx>
          <c:spPr>
            <a:ln w="571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1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Sheet2!$O$36:$O$50</c:f>
              <c:numCache>
                <c:formatCode>General</c:formatCode>
                <c:ptCount val="15"/>
                <c:pt idx="0">
                  <c:v>7.7</c:v>
                </c:pt>
                <c:pt idx="1">
                  <c:v>15.54</c:v>
                </c:pt>
                <c:pt idx="2">
                  <c:v>20.5975</c:v>
                </c:pt>
                <c:pt idx="3">
                  <c:v>26.5825</c:v>
                </c:pt>
                <c:pt idx="4">
                  <c:v>32.112499999999997</c:v>
                </c:pt>
                <c:pt idx="5">
                  <c:v>37.17</c:v>
                </c:pt>
                <c:pt idx="6">
                  <c:v>40.32</c:v>
                </c:pt>
                <c:pt idx="7">
                  <c:v>46.2</c:v>
                </c:pt>
                <c:pt idx="8">
                  <c:v>49.35</c:v>
                </c:pt>
                <c:pt idx="9">
                  <c:v>52.954999999999998</c:v>
                </c:pt>
                <c:pt idx="10">
                  <c:v>57.12</c:v>
                </c:pt>
                <c:pt idx="11">
                  <c:v>59.99</c:v>
                </c:pt>
                <c:pt idx="12">
                  <c:v>63.034999999999997</c:v>
                </c:pt>
                <c:pt idx="13">
                  <c:v>68.53</c:v>
                </c:pt>
                <c:pt idx="14">
                  <c:v>70.857500000000002</c:v>
                </c:pt>
              </c:numCache>
            </c:numRef>
          </c:xVal>
          <c:yVal>
            <c:numRef>
              <c:f>Sheet2!$N$36:$N$50</c:f>
              <c:numCache>
                <c:formatCode>General</c:formatCode>
                <c:ptCount val="15"/>
                <c:pt idx="0">
                  <c:v>0.48339173543258396</c:v>
                </c:pt>
                <c:pt idx="1">
                  <c:v>0.316127386004452</c:v>
                </c:pt>
                <c:pt idx="2">
                  <c:v>0.23765768812913401</c:v>
                </c:pt>
                <c:pt idx="3">
                  <c:v>0.19181730123514995</c:v>
                </c:pt>
                <c:pt idx="4">
                  <c:v>0.16019365091643001</c:v>
                </c:pt>
                <c:pt idx="5">
                  <c:v>0.13691989986604303</c:v>
                </c:pt>
                <c:pt idx="6">
                  <c:v>0.12039977990218698</c:v>
                </c:pt>
                <c:pt idx="7">
                  <c:v>0.10703007886252403</c:v>
                </c:pt>
                <c:pt idx="8">
                  <c:v>9.5732306913391962E-2</c:v>
                </c:pt>
                <c:pt idx="9">
                  <c:v>8.6412184136784975E-2</c:v>
                </c:pt>
                <c:pt idx="10">
                  <c:v>7.854462957819297E-2</c:v>
                </c:pt>
                <c:pt idx="11">
                  <c:v>7.1747116050616011E-2</c:v>
                </c:pt>
                <c:pt idx="12">
                  <c:v>6.6460704102046964E-2</c:v>
                </c:pt>
                <c:pt idx="13">
                  <c:v>6.1962625562990037E-2</c:v>
                </c:pt>
                <c:pt idx="14">
                  <c:v>5.7529806377211945E-2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07936"/>
        <c:axId val="140609112"/>
      </c:scatterChart>
      <c:valAx>
        <c:axId val="140607936"/>
        <c:scaling>
          <c:orientation val="minMax"/>
          <c:max val="75"/>
          <c:min val="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Memory</a:t>
                </a:r>
                <a:r>
                  <a:rPr lang="en-US" sz="2800" baseline="0"/>
                  <a:t> (in KB)</a:t>
                </a:r>
                <a:endParaRPr lang="en-US" sz="2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9112"/>
        <c:crosses val="autoZero"/>
        <c:crossBetween val="midCat"/>
        <c:majorUnit val="5"/>
      </c:valAx>
      <c:valAx>
        <c:axId val="140609112"/>
        <c:scaling>
          <c:orientation val="minMax"/>
          <c:max val="0.55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Weighted False Negatives in Top K Reported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8</xdr:row>
      <xdr:rowOff>7620</xdr:rowOff>
    </xdr:from>
    <xdr:to>
      <xdr:col>14</xdr:col>
      <xdr:colOff>419100</xdr:colOff>
      <xdr:row>26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236220</xdr:colOff>
      <xdr:row>13</xdr:row>
      <xdr:rowOff>106680</xdr:rowOff>
    </xdr:from>
    <xdr:to>
      <xdr:col>18</xdr:col>
      <xdr:colOff>449580</xdr:colOff>
      <xdr:row>31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70533</xdr:rowOff>
    </xdr:from>
    <xdr:to>
      <xdr:col>11</xdr:col>
      <xdr:colOff>527039</xdr:colOff>
      <xdr:row>33</xdr:row>
      <xdr:rowOff>116001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460537</xdr:colOff>
      <xdr:row>22</xdr:row>
      <xdr:rowOff>138546</xdr:rowOff>
    </xdr:from>
    <xdr:to>
      <xdr:col>43</xdr:col>
      <xdr:colOff>567217</xdr:colOff>
      <xdr:row>73</xdr:row>
      <xdr:rowOff>39738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80827</xdr:colOff>
      <xdr:row>27</xdr:row>
      <xdr:rowOff>26614</xdr:rowOff>
    </xdr:from>
    <xdr:to>
      <xdr:col>71</xdr:col>
      <xdr:colOff>187507</xdr:colOff>
      <xdr:row>77</xdr:row>
      <xdr:rowOff>113156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0.78188</cdr:x>
      <cdr:y>0.22157</cdr:y>
    </cdr:from>
    <cdr:to>
      <cdr:x>0.89568</cdr:x>
      <cdr:y>0.37255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54040" y="861060"/>
          <a:ext cx="822960" cy="586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0.78188</cdr:x>
      <cdr:y>0.22157</cdr:y>
    </cdr:from>
    <cdr:to>
      <cdr:x>0.89568</cdr:x>
      <cdr:y>0.37255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54040" y="861060"/>
          <a:ext cx="822960" cy="586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8" workbookViewId="0">
      <selection activeCell="R19" sqref="R19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2520</v>
      </c>
      <c r="B2">
        <v>350</v>
      </c>
      <c r="C2">
        <v>2</v>
      </c>
      <c r="D2">
        <v>0.16478000000000001</v>
      </c>
      <c r="E2">
        <v>0.16478000000000001</v>
      </c>
      <c r="F2">
        <v>350</v>
      </c>
      <c r="G2">
        <v>350</v>
      </c>
      <c r="H2">
        <v>0.88569613199999997</v>
      </c>
      <c r="I2" s="1">
        <v>5.7499999999999999E-4</v>
      </c>
      <c r="J2">
        <v>1</v>
      </c>
      <c r="K2">
        <v>0.14805517000000001</v>
      </c>
      <c r="L2">
        <v>8.5402856999999999E-2</v>
      </c>
    </row>
    <row r="3" spans="1:12" x14ac:dyDescent="0.3">
      <c r="A3">
        <v>2520</v>
      </c>
      <c r="B3">
        <v>350</v>
      </c>
      <c r="C3">
        <v>3</v>
      </c>
      <c r="D3">
        <v>4.3568571E-2</v>
      </c>
      <c r="E3">
        <v>4.3568571E-2</v>
      </c>
      <c r="F3">
        <v>350</v>
      </c>
      <c r="G3">
        <v>350</v>
      </c>
      <c r="H3">
        <v>0.97286620499999998</v>
      </c>
      <c r="I3" s="1">
        <v>6.4000000000000005E-4</v>
      </c>
      <c r="J3">
        <v>1</v>
      </c>
      <c r="K3">
        <v>0.15081151000000001</v>
      </c>
      <c r="L3">
        <v>2.98E-2</v>
      </c>
    </row>
    <row r="4" spans="1:12" x14ac:dyDescent="0.3">
      <c r="A4">
        <v>2520</v>
      </c>
      <c r="B4">
        <v>350</v>
      </c>
      <c r="C4">
        <v>4</v>
      </c>
      <c r="D4">
        <v>1.9388571E-2</v>
      </c>
      <c r="E4">
        <v>1.9388571E-2</v>
      </c>
      <c r="F4">
        <v>350</v>
      </c>
      <c r="G4">
        <v>350</v>
      </c>
      <c r="H4">
        <v>0.98866652399999999</v>
      </c>
      <c r="I4" s="1">
        <v>6.7199999999999996E-4</v>
      </c>
      <c r="J4">
        <v>1</v>
      </c>
      <c r="K4">
        <v>0.14286825</v>
      </c>
      <c r="L4">
        <v>1.3465714E-2</v>
      </c>
    </row>
    <row r="5" spans="1:12" x14ac:dyDescent="0.3">
      <c r="A5">
        <v>2520</v>
      </c>
      <c r="B5">
        <v>350</v>
      </c>
      <c r="C5">
        <v>5</v>
      </c>
      <c r="D5">
        <v>1.0019999999999999E-2</v>
      </c>
      <c r="E5">
        <v>1.0019999999999999E-2</v>
      </c>
      <c r="F5">
        <v>350</v>
      </c>
      <c r="G5">
        <v>350</v>
      </c>
      <c r="H5">
        <v>0.99443853900000001</v>
      </c>
      <c r="I5" s="1">
        <v>6.8400000000000004E-4</v>
      </c>
      <c r="J5">
        <v>1</v>
      </c>
      <c r="K5">
        <v>0.14289603000000001</v>
      </c>
      <c r="L5">
        <v>6.5542860000000003E-3</v>
      </c>
    </row>
    <row r="6" spans="1:12" x14ac:dyDescent="0.3">
      <c r="A6">
        <v>2520</v>
      </c>
      <c r="B6">
        <v>350</v>
      </c>
      <c r="C6">
        <v>6</v>
      </c>
      <c r="D6">
        <v>7.7514289999999998E-3</v>
      </c>
      <c r="E6">
        <v>7.7514289999999998E-3</v>
      </c>
      <c r="F6">
        <v>350</v>
      </c>
      <c r="G6">
        <v>350</v>
      </c>
      <c r="H6">
        <v>0.99581872800000004</v>
      </c>
      <c r="I6" s="1">
        <v>6.9800000000000005E-4</v>
      </c>
      <c r="J6">
        <v>1</v>
      </c>
      <c r="K6">
        <v>0.14248095</v>
      </c>
      <c r="L6">
        <v>4.4000000000000003E-3</v>
      </c>
    </row>
    <row r="7" spans="1:12" x14ac:dyDescent="0.3">
      <c r="A7">
        <v>2520</v>
      </c>
      <c r="B7">
        <v>350</v>
      </c>
      <c r="C7">
        <v>7</v>
      </c>
      <c r="D7">
        <v>6.3228570000000003E-3</v>
      </c>
      <c r="E7">
        <v>6.3228570000000003E-3</v>
      </c>
      <c r="F7">
        <v>350</v>
      </c>
      <c r="G7">
        <v>350</v>
      </c>
      <c r="H7">
        <v>0.99664355400000004</v>
      </c>
      <c r="I7" s="1">
        <v>7.18E-4</v>
      </c>
      <c r="J7">
        <v>1</v>
      </c>
      <c r="K7">
        <v>0.14199643000000001</v>
      </c>
      <c r="L7">
        <v>3.3628569999999999E-3</v>
      </c>
    </row>
    <row r="8" spans="1:12" x14ac:dyDescent="0.3">
      <c r="A8">
        <v>2520</v>
      </c>
      <c r="B8">
        <v>350</v>
      </c>
      <c r="C8">
        <v>8</v>
      </c>
      <c r="D8">
        <v>5.7942860000000001E-3</v>
      </c>
      <c r="E8">
        <v>5.7942860000000001E-3</v>
      </c>
      <c r="F8">
        <v>350</v>
      </c>
      <c r="G8">
        <v>350</v>
      </c>
      <c r="H8">
        <v>0.99699732600000002</v>
      </c>
      <c r="I8" s="1">
        <v>7.2999999999999996E-4</v>
      </c>
      <c r="J8">
        <v>1</v>
      </c>
      <c r="K8">
        <v>0.14389524000000001</v>
      </c>
      <c r="L8">
        <v>2.7828570000000001E-3</v>
      </c>
    </row>
    <row r="9" spans="1:12" x14ac:dyDescent="0.3">
      <c r="A9">
        <v>2520</v>
      </c>
      <c r="B9">
        <v>350</v>
      </c>
      <c r="C9">
        <v>9</v>
      </c>
      <c r="D9">
        <v>5.28E-3</v>
      </c>
      <c r="E9">
        <v>5.28E-3</v>
      </c>
      <c r="F9">
        <v>350</v>
      </c>
      <c r="G9">
        <v>350</v>
      </c>
      <c r="H9">
        <v>0.99727369600000004</v>
      </c>
      <c r="I9" s="1">
        <v>7.3700000000000002E-4</v>
      </c>
      <c r="J9">
        <v>1</v>
      </c>
      <c r="K9">
        <v>0.14397343000000001</v>
      </c>
      <c r="L9">
        <v>2.16E-3</v>
      </c>
    </row>
    <row r="10" spans="1:12" x14ac:dyDescent="0.3">
      <c r="A10">
        <v>2520</v>
      </c>
      <c r="B10">
        <v>350</v>
      </c>
      <c r="C10">
        <v>10</v>
      </c>
      <c r="D10">
        <v>5.4171430000000001E-3</v>
      </c>
      <c r="E10">
        <v>5.4171430000000001E-3</v>
      </c>
      <c r="F10">
        <v>350</v>
      </c>
      <c r="G10">
        <v>350</v>
      </c>
      <c r="H10">
        <v>0.99722397600000001</v>
      </c>
      <c r="I10" s="1">
        <v>7.4200000000000004E-4</v>
      </c>
      <c r="J10">
        <v>1</v>
      </c>
      <c r="K10">
        <v>0.14581189999999999</v>
      </c>
      <c r="L10">
        <v>2.0942859999999999E-3</v>
      </c>
    </row>
    <row r="11" spans="1:12" x14ac:dyDescent="0.3">
      <c r="A11">
        <v>2520</v>
      </c>
      <c r="B11">
        <v>350</v>
      </c>
      <c r="C11">
        <v>12</v>
      </c>
      <c r="D11">
        <v>5.2371429999999997E-3</v>
      </c>
      <c r="E11">
        <v>5.2371429999999997E-3</v>
      </c>
      <c r="F11">
        <v>350</v>
      </c>
      <c r="G11">
        <v>350</v>
      </c>
      <c r="H11">
        <v>0.99735243299999998</v>
      </c>
      <c r="I11" s="1">
        <v>7.8799999999999996E-4</v>
      </c>
      <c r="J11">
        <v>1</v>
      </c>
      <c r="K11">
        <v>0.14628174999999999</v>
      </c>
      <c r="L11">
        <v>1.734286E-3</v>
      </c>
    </row>
    <row r="12" spans="1:12" x14ac:dyDescent="0.3">
      <c r="A12">
        <v>2520</v>
      </c>
      <c r="B12">
        <v>350</v>
      </c>
      <c r="C12">
        <v>14</v>
      </c>
      <c r="D12">
        <v>6.3342859999999997E-3</v>
      </c>
      <c r="E12">
        <v>6.3342859999999997E-3</v>
      </c>
      <c r="F12">
        <v>350</v>
      </c>
      <c r="G12">
        <v>350</v>
      </c>
      <c r="H12">
        <v>0.99678875099999997</v>
      </c>
      <c r="I12" s="1">
        <v>8.3699999999999996E-4</v>
      </c>
      <c r="J12">
        <v>1</v>
      </c>
      <c r="K12">
        <v>0.14501665999999999</v>
      </c>
      <c r="L12">
        <v>2.0400000000000001E-3</v>
      </c>
    </row>
    <row r="13" spans="1:12" x14ac:dyDescent="0.3">
      <c r="A13">
        <v>2520</v>
      </c>
      <c r="B13">
        <v>350</v>
      </c>
      <c r="C13">
        <v>15</v>
      </c>
      <c r="D13">
        <v>5.7685710000000001E-3</v>
      </c>
      <c r="E13">
        <v>5.7685710000000001E-3</v>
      </c>
      <c r="F13">
        <v>350</v>
      </c>
      <c r="G13">
        <v>350</v>
      </c>
      <c r="H13">
        <v>0.997084313</v>
      </c>
      <c r="I13" s="1">
        <v>8.6700000000000004E-4</v>
      </c>
      <c r="J13">
        <v>1</v>
      </c>
      <c r="K13">
        <v>0.14571945</v>
      </c>
      <c r="L13">
        <v>1.631429E-3</v>
      </c>
    </row>
    <row r="14" spans="1:12" x14ac:dyDescent="0.3">
      <c r="A14">
        <v>2520</v>
      </c>
      <c r="B14">
        <v>500</v>
      </c>
      <c r="C14">
        <v>2</v>
      </c>
      <c r="D14">
        <v>0.22309599999999999</v>
      </c>
      <c r="E14">
        <v>0.22309599999999999</v>
      </c>
      <c r="F14">
        <v>500</v>
      </c>
      <c r="G14">
        <v>500</v>
      </c>
      <c r="H14">
        <v>0.84910708700000004</v>
      </c>
      <c r="I14" s="1">
        <v>8.92E-4</v>
      </c>
      <c r="J14">
        <v>1</v>
      </c>
      <c r="K14">
        <v>0.14805517000000001</v>
      </c>
      <c r="L14">
        <v>0.12517</v>
      </c>
    </row>
    <row r="15" spans="1:12" x14ac:dyDescent="0.3">
      <c r="A15">
        <v>2520</v>
      </c>
      <c r="B15">
        <v>500</v>
      </c>
      <c r="C15">
        <v>3</v>
      </c>
      <c r="D15">
        <v>6.7622000000000002E-2</v>
      </c>
      <c r="E15">
        <v>6.7622000000000002E-2</v>
      </c>
      <c r="F15">
        <v>500</v>
      </c>
      <c r="G15">
        <v>500</v>
      </c>
      <c r="H15">
        <v>0.95852172599999996</v>
      </c>
      <c r="I15">
        <v>1.010164E-3</v>
      </c>
      <c r="J15">
        <v>1</v>
      </c>
      <c r="K15">
        <v>0.15081151000000001</v>
      </c>
      <c r="L15">
        <v>4.7660000000000001E-2</v>
      </c>
    </row>
    <row r="16" spans="1:12" x14ac:dyDescent="0.3">
      <c r="A16">
        <v>2520</v>
      </c>
      <c r="B16">
        <v>500</v>
      </c>
      <c r="C16">
        <v>4</v>
      </c>
      <c r="D16">
        <v>3.7074000000000003E-2</v>
      </c>
      <c r="E16">
        <v>3.7074000000000003E-2</v>
      </c>
      <c r="F16">
        <v>500</v>
      </c>
      <c r="G16">
        <v>500</v>
      </c>
      <c r="H16">
        <v>0.97890029899999997</v>
      </c>
      <c r="I16">
        <v>1.131693E-3</v>
      </c>
      <c r="J16">
        <v>1</v>
      </c>
      <c r="K16">
        <v>0.14286825</v>
      </c>
      <c r="L16">
        <v>2.7123999999999999E-2</v>
      </c>
    </row>
    <row r="17" spans="1:12" x14ac:dyDescent="0.3">
      <c r="A17">
        <v>2520</v>
      </c>
      <c r="B17">
        <v>500</v>
      </c>
      <c r="C17">
        <v>5</v>
      </c>
      <c r="D17">
        <v>2.3075999999999999E-2</v>
      </c>
      <c r="E17">
        <v>2.3075999999999999E-2</v>
      </c>
      <c r="F17">
        <v>500</v>
      </c>
      <c r="G17">
        <v>500</v>
      </c>
      <c r="H17">
        <v>0.98766008400000005</v>
      </c>
      <c r="I17">
        <v>1.147857E-3</v>
      </c>
      <c r="J17">
        <v>1</v>
      </c>
      <c r="K17">
        <v>0.14289603000000001</v>
      </c>
      <c r="L17">
        <v>1.6372000000000001E-2</v>
      </c>
    </row>
    <row r="18" spans="1:12" x14ac:dyDescent="0.3">
      <c r="A18">
        <v>2520</v>
      </c>
      <c r="B18">
        <v>500</v>
      </c>
      <c r="C18">
        <v>6</v>
      </c>
      <c r="D18">
        <v>1.7795999999999999E-2</v>
      </c>
      <c r="E18">
        <v>1.7795999999999999E-2</v>
      </c>
      <c r="F18">
        <v>500</v>
      </c>
      <c r="G18">
        <v>500</v>
      </c>
      <c r="H18">
        <v>0.99065579299999995</v>
      </c>
      <c r="I18">
        <v>1.191952E-3</v>
      </c>
      <c r="J18">
        <v>1</v>
      </c>
      <c r="K18">
        <v>0.14248095</v>
      </c>
      <c r="L18">
        <v>1.1860000000000001E-2</v>
      </c>
    </row>
    <row r="19" spans="1:12" x14ac:dyDescent="0.3">
      <c r="A19">
        <v>2520</v>
      </c>
      <c r="B19">
        <v>500</v>
      </c>
      <c r="C19">
        <v>7</v>
      </c>
      <c r="D19">
        <v>1.6888E-2</v>
      </c>
      <c r="E19">
        <v>1.6888E-2</v>
      </c>
      <c r="F19">
        <v>500</v>
      </c>
      <c r="G19">
        <v>500</v>
      </c>
      <c r="H19">
        <v>0.99132414800000002</v>
      </c>
      <c r="I19">
        <v>1.2281289999999999E-3</v>
      </c>
      <c r="J19">
        <v>1</v>
      </c>
      <c r="K19">
        <v>0.14199643000000001</v>
      </c>
      <c r="L19">
        <v>1.1089999999999999E-2</v>
      </c>
    </row>
    <row r="20" spans="1:12" x14ac:dyDescent="0.3">
      <c r="A20">
        <v>2520</v>
      </c>
      <c r="B20">
        <v>500</v>
      </c>
      <c r="C20">
        <v>8</v>
      </c>
      <c r="D20">
        <v>1.5365999999999999E-2</v>
      </c>
      <c r="E20">
        <v>1.5365999999999999E-2</v>
      </c>
      <c r="F20">
        <v>500</v>
      </c>
      <c r="G20">
        <v>500</v>
      </c>
      <c r="H20">
        <v>0.99225935600000004</v>
      </c>
      <c r="I20">
        <v>1.270869E-3</v>
      </c>
      <c r="J20">
        <v>1</v>
      </c>
      <c r="K20">
        <v>0.14389524000000001</v>
      </c>
      <c r="L20">
        <v>9.2040000000000004E-3</v>
      </c>
    </row>
    <row r="21" spans="1:12" x14ac:dyDescent="0.3">
      <c r="A21">
        <v>2520</v>
      </c>
      <c r="B21">
        <v>500</v>
      </c>
      <c r="C21">
        <v>9</v>
      </c>
      <c r="D21">
        <v>1.4884E-2</v>
      </c>
      <c r="E21">
        <v>1.4884E-2</v>
      </c>
      <c r="F21">
        <v>500</v>
      </c>
      <c r="G21">
        <v>500</v>
      </c>
      <c r="H21">
        <v>0.99258097499999998</v>
      </c>
      <c r="I21">
        <v>1.297954E-3</v>
      </c>
      <c r="J21">
        <v>1</v>
      </c>
      <c r="K21">
        <v>0.14397343000000001</v>
      </c>
      <c r="L21">
        <v>8.5839999999999996E-3</v>
      </c>
    </row>
    <row r="22" spans="1:12" x14ac:dyDescent="0.3">
      <c r="A22">
        <v>2520</v>
      </c>
      <c r="B22">
        <v>500</v>
      </c>
      <c r="C22">
        <v>10</v>
      </c>
      <c r="D22">
        <v>1.4541999999999999E-2</v>
      </c>
      <c r="E22">
        <v>1.4541999999999999E-2</v>
      </c>
      <c r="F22">
        <v>500</v>
      </c>
      <c r="G22">
        <v>500</v>
      </c>
      <c r="H22">
        <v>0.99278596799999996</v>
      </c>
      <c r="I22">
        <v>1.343264E-3</v>
      </c>
      <c r="J22">
        <v>1</v>
      </c>
      <c r="K22">
        <v>0.14581189999999999</v>
      </c>
      <c r="L22">
        <v>8.1600000000000006E-3</v>
      </c>
    </row>
    <row r="23" spans="1:12" x14ac:dyDescent="0.3">
      <c r="A23">
        <v>2520</v>
      </c>
      <c r="B23">
        <v>500</v>
      </c>
      <c r="C23">
        <v>12</v>
      </c>
      <c r="D23">
        <v>1.461E-2</v>
      </c>
      <c r="E23">
        <v>1.461E-2</v>
      </c>
      <c r="F23">
        <v>500</v>
      </c>
      <c r="G23">
        <v>500</v>
      </c>
      <c r="H23">
        <v>0.99286029499999995</v>
      </c>
      <c r="I23">
        <v>1.435022E-3</v>
      </c>
      <c r="J23">
        <v>1</v>
      </c>
      <c r="K23">
        <v>0.14628174999999999</v>
      </c>
      <c r="L23">
        <v>7.5300000000000002E-3</v>
      </c>
    </row>
    <row r="24" spans="1:12" x14ac:dyDescent="0.3">
      <c r="A24">
        <v>2520</v>
      </c>
      <c r="B24">
        <v>500</v>
      </c>
      <c r="C24">
        <v>14</v>
      </c>
      <c r="D24">
        <v>1.6102000000000002E-2</v>
      </c>
      <c r="E24">
        <v>1.6102000000000002E-2</v>
      </c>
      <c r="F24">
        <v>500</v>
      </c>
      <c r="G24">
        <v>500</v>
      </c>
      <c r="H24">
        <v>0.99206172000000004</v>
      </c>
      <c r="I24">
        <v>1.549707E-3</v>
      </c>
      <c r="J24">
        <v>1</v>
      </c>
      <c r="K24">
        <v>0.14501665999999999</v>
      </c>
      <c r="L24">
        <v>8.4980000000000003E-3</v>
      </c>
    </row>
    <row r="25" spans="1:12" x14ac:dyDescent="0.3">
      <c r="A25">
        <v>2520</v>
      </c>
      <c r="B25">
        <v>500</v>
      </c>
      <c r="C25">
        <v>15</v>
      </c>
      <c r="D25">
        <v>1.5802E-2</v>
      </c>
      <c r="E25">
        <v>1.5802E-2</v>
      </c>
      <c r="F25">
        <v>500</v>
      </c>
      <c r="G25">
        <v>500</v>
      </c>
      <c r="H25">
        <v>0.99229647399999998</v>
      </c>
      <c r="I25">
        <v>1.5995040000000001E-3</v>
      </c>
      <c r="J25">
        <v>1</v>
      </c>
      <c r="K25">
        <v>0.14571945</v>
      </c>
      <c r="L25">
        <v>7.8700000000000003E-3</v>
      </c>
    </row>
    <row r="26" spans="1:12" x14ac:dyDescent="0.3">
      <c r="A26">
        <v>2520</v>
      </c>
      <c r="B26">
        <v>750</v>
      </c>
      <c r="C26">
        <v>2</v>
      </c>
      <c r="D26">
        <v>0.29452400000000001</v>
      </c>
      <c r="E26">
        <v>0.29452400000000001</v>
      </c>
      <c r="F26">
        <v>750</v>
      </c>
      <c r="G26">
        <v>750</v>
      </c>
      <c r="H26">
        <v>0.80656345699999998</v>
      </c>
      <c r="I26">
        <v>1.5432079999999999E-3</v>
      </c>
      <c r="J26">
        <v>1</v>
      </c>
      <c r="K26">
        <v>0.14805517000000001</v>
      </c>
      <c r="L26">
        <v>0.18325466700000001</v>
      </c>
    </row>
    <row r="27" spans="1:12" x14ac:dyDescent="0.3">
      <c r="A27">
        <v>2520</v>
      </c>
      <c r="B27">
        <v>750</v>
      </c>
      <c r="C27">
        <v>3</v>
      </c>
      <c r="D27">
        <v>0.13986399999999999</v>
      </c>
      <c r="E27">
        <v>0.13986399999999999</v>
      </c>
      <c r="F27">
        <v>750</v>
      </c>
      <c r="G27">
        <v>750</v>
      </c>
      <c r="H27">
        <v>0.92331753599999999</v>
      </c>
      <c r="I27">
        <v>1.835202E-3</v>
      </c>
      <c r="J27">
        <v>1</v>
      </c>
      <c r="K27">
        <v>0.15081151000000001</v>
      </c>
      <c r="L27">
        <v>0.10623199999999999</v>
      </c>
    </row>
    <row r="28" spans="1:12" x14ac:dyDescent="0.3">
      <c r="A28">
        <v>2520</v>
      </c>
      <c r="B28">
        <v>750</v>
      </c>
      <c r="C28">
        <v>4</v>
      </c>
      <c r="D28">
        <v>8.1098666999999999E-2</v>
      </c>
      <c r="E28">
        <v>8.1098666999999999E-2</v>
      </c>
      <c r="F28">
        <v>750</v>
      </c>
      <c r="G28">
        <v>750</v>
      </c>
      <c r="H28">
        <v>0.95754676500000002</v>
      </c>
      <c r="I28">
        <v>2.120916E-3</v>
      </c>
      <c r="J28">
        <v>1</v>
      </c>
      <c r="K28">
        <v>0.14286825</v>
      </c>
      <c r="L28">
        <v>6.4460000000000003E-2</v>
      </c>
    </row>
    <row r="29" spans="1:12" x14ac:dyDescent="0.3">
      <c r="A29">
        <v>2520</v>
      </c>
      <c r="B29">
        <v>750</v>
      </c>
      <c r="C29">
        <v>5</v>
      </c>
      <c r="D29">
        <v>6.1206666999999999E-2</v>
      </c>
      <c r="E29">
        <v>6.1206666999999999E-2</v>
      </c>
      <c r="F29">
        <v>750</v>
      </c>
      <c r="G29">
        <v>750</v>
      </c>
      <c r="H29">
        <v>0.96998920099999997</v>
      </c>
      <c r="I29">
        <v>2.243512E-3</v>
      </c>
      <c r="J29">
        <v>1</v>
      </c>
      <c r="K29">
        <v>0.14289603000000001</v>
      </c>
      <c r="L29">
        <v>4.9766667000000001E-2</v>
      </c>
    </row>
    <row r="30" spans="1:12" x14ac:dyDescent="0.3">
      <c r="A30">
        <v>2520</v>
      </c>
      <c r="B30">
        <v>750</v>
      </c>
      <c r="C30">
        <v>6</v>
      </c>
      <c r="D30">
        <v>5.2274666999999997E-2</v>
      </c>
      <c r="E30">
        <v>5.2274666999999997E-2</v>
      </c>
      <c r="F30">
        <v>750</v>
      </c>
      <c r="G30">
        <v>750</v>
      </c>
      <c r="H30">
        <v>0.97508698299999996</v>
      </c>
      <c r="I30">
        <v>2.350792E-3</v>
      </c>
      <c r="J30">
        <v>1</v>
      </c>
      <c r="K30">
        <v>0.14248095</v>
      </c>
      <c r="L30">
        <v>4.3208000000000003E-2</v>
      </c>
    </row>
    <row r="31" spans="1:12" x14ac:dyDescent="0.3">
      <c r="A31">
        <v>2520</v>
      </c>
      <c r="B31">
        <v>750</v>
      </c>
      <c r="C31">
        <v>7</v>
      </c>
      <c r="D31">
        <v>4.7282667E-2</v>
      </c>
      <c r="E31">
        <v>4.7282667E-2</v>
      </c>
      <c r="F31">
        <v>750</v>
      </c>
      <c r="G31">
        <v>750</v>
      </c>
      <c r="H31">
        <v>0.97749054800000001</v>
      </c>
      <c r="I31">
        <v>2.46401E-3</v>
      </c>
      <c r="J31">
        <v>1</v>
      </c>
      <c r="K31">
        <v>0.14199643000000001</v>
      </c>
      <c r="L31">
        <v>3.9110667000000002E-2</v>
      </c>
    </row>
    <row r="32" spans="1:12" x14ac:dyDescent="0.3">
      <c r="A32">
        <v>2520</v>
      </c>
      <c r="B32">
        <v>750</v>
      </c>
      <c r="C32">
        <v>8</v>
      </c>
      <c r="D32">
        <v>4.5273332999999999E-2</v>
      </c>
      <c r="E32">
        <v>4.5273332999999999E-2</v>
      </c>
      <c r="F32">
        <v>750</v>
      </c>
      <c r="G32">
        <v>750</v>
      </c>
      <c r="H32">
        <v>0.97888006599999999</v>
      </c>
      <c r="I32">
        <v>2.5632749999999998E-3</v>
      </c>
      <c r="J32">
        <v>1</v>
      </c>
      <c r="K32">
        <v>0.14389524000000001</v>
      </c>
      <c r="L32">
        <v>3.7129333E-2</v>
      </c>
    </row>
    <row r="33" spans="1:12" x14ac:dyDescent="0.3">
      <c r="A33">
        <v>2520</v>
      </c>
      <c r="B33">
        <v>750</v>
      </c>
      <c r="C33">
        <v>9</v>
      </c>
      <c r="D33">
        <v>4.5790667E-2</v>
      </c>
      <c r="E33">
        <v>4.5790667E-2</v>
      </c>
      <c r="F33">
        <v>750</v>
      </c>
      <c r="G33">
        <v>750</v>
      </c>
      <c r="H33">
        <v>0.97891713400000002</v>
      </c>
      <c r="I33">
        <v>2.6433089999999999E-3</v>
      </c>
      <c r="J33">
        <v>1</v>
      </c>
      <c r="K33">
        <v>0.14397343000000001</v>
      </c>
      <c r="L33">
        <v>3.7867999999999999E-2</v>
      </c>
    </row>
    <row r="34" spans="1:12" x14ac:dyDescent="0.3">
      <c r="A34">
        <v>2520</v>
      </c>
      <c r="B34">
        <v>750</v>
      </c>
      <c r="C34">
        <v>10</v>
      </c>
      <c r="D34">
        <v>4.2700000000000002E-2</v>
      </c>
      <c r="E34">
        <v>4.2700000000000002E-2</v>
      </c>
      <c r="F34">
        <v>750</v>
      </c>
      <c r="G34">
        <v>750</v>
      </c>
      <c r="H34">
        <v>0.98031261300000005</v>
      </c>
      <c r="I34">
        <v>2.7687789999999999E-3</v>
      </c>
      <c r="J34">
        <v>1</v>
      </c>
      <c r="K34">
        <v>0.14581189999999999</v>
      </c>
      <c r="L34">
        <v>3.4761332999999998E-2</v>
      </c>
    </row>
    <row r="35" spans="1:12" x14ac:dyDescent="0.3">
      <c r="A35">
        <v>2520</v>
      </c>
      <c r="B35">
        <v>750</v>
      </c>
      <c r="C35">
        <v>12</v>
      </c>
      <c r="D35">
        <v>4.3524E-2</v>
      </c>
      <c r="E35">
        <v>4.3524E-2</v>
      </c>
      <c r="F35">
        <v>750</v>
      </c>
      <c r="G35">
        <v>750</v>
      </c>
      <c r="H35">
        <v>0.98020741099999997</v>
      </c>
      <c r="I35">
        <v>2.9430849999999998E-3</v>
      </c>
      <c r="J35">
        <v>1</v>
      </c>
      <c r="K35">
        <v>0.14628174999999999</v>
      </c>
      <c r="L35">
        <v>3.5946667000000002E-2</v>
      </c>
    </row>
    <row r="36" spans="1:12" x14ac:dyDescent="0.3">
      <c r="A36">
        <v>2520</v>
      </c>
      <c r="B36">
        <v>750</v>
      </c>
      <c r="C36">
        <v>14</v>
      </c>
      <c r="D36">
        <v>4.2597333000000001E-2</v>
      </c>
      <c r="E36">
        <v>4.2597333000000001E-2</v>
      </c>
      <c r="F36">
        <v>750</v>
      </c>
      <c r="G36">
        <v>750</v>
      </c>
      <c r="H36">
        <v>0.980291935</v>
      </c>
      <c r="I36">
        <v>3.177848E-3</v>
      </c>
      <c r="J36">
        <v>1</v>
      </c>
      <c r="K36">
        <v>0.14501665999999999</v>
      </c>
      <c r="L36">
        <v>3.5314667000000001E-2</v>
      </c>
    </row>
    <row r="37" spans="1:12" x14ac:dyDescent="0.3">
      <c r="A37">
        <v>2520</v>
      </c>
      <c r="B37">
        <v>750</v>
      </c>
      <c r="C37">
        <v>15</v>
      </c>
      <c r="D37">
        <v>4.4337333E-2</v>
      </c>
      <c r="E37">
        <v>4.4337333E-2</v>
      </c>
      <c r="F37">
        <v>750</v>
      </c>
      <c r="G37">
        <v>750</v>
      </c>
      <c r="H37">
        <v>0.97980158100000003</v>
      </c>
      <c r="I37">
        <v>3.266662E-3</v>
      </c>
      <c r="J37">
        <v>1</v>
      </c>
      <c r="K37">
        <v>0.14571945</v>
      </c>
      <c r="L37">
        <v>3.6864000000000001E-2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topLeftCell="W170" workbookViewId="0">
      <selection activeCell="AR120" sqref="AR120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S1" t="s">
        <v>26</v>
      </c>
      <c r="T1" t="s">
        <v>27</v>
      </c>
    </row>
    <row r="2" spans="1:22" x14ac:dyDescent="0.3">
      <c r="A2">
        <v>300</v>
      </c>
      <c r="B2">
        <v>300</v>
      </c>
      <c r="C2">
        <v>6</v>
      </c>
      <c r="D2">
        <v>0.68103666666666596</v>
      </c>
      <c r="E2">
        <v>0.68103666666666596</v>
      </c>
      <c r="F2">
        <v>300</v>
      </c>
      <c r="G2">
        <v>300</v>
      </c>
      <c r="H2">
        <v>0.466169366322221</v>
      </c>
      <c r="I2">
        <v>4.4967012428733</v>
      </c>
      <c r="J2">
        <v>1</v>
      </c>
      <c r="K2">
        <v>0</v>
      </c>
      <c r="L2">
        <v>0.68103666666666596</v>
      </c>
      <c r="M2" t="s">
        <v>18</v>
      </c>
      <c r="N2">
        <v>-380.02072882592603</v>
      </c>
      <c r="O2">
        <v>0</v>
      </c>
      <c r="P2">
        <v>0</v>
      </c>
      <c r="Q2">
        <v>0</v>
      </c>
      <c r="R2">
        <v>0</v>
      </c>
      <c r="S2">
        <f>1 - H2</f>
        <v>0.53383063367777894</v>
      </c>
      <c r="T2">
        <f>(140)*A2/8000</f>
        <v>5.25</v>
      </c>
    </row>
    <row r="3" spans="1:22" x14ac:dyDescent="0.3">
      <c r="A3">
        <v>600</v>
      </c>
      <c r="B3">
        <v>300</v>
      </c>
      <c r="C3">
        <v>6</v>
      </c>
      <c r="D3">
        <v>0.56952666666666596</v>
      </c>
      <c r="E3">
        <v>0.56952666666666596</v>
      </c>
      <c r="F3">
        <v>300</v>
      </c>
      <c r="G3">
        <v>300</v>
      </c>
      <c r="H3">
        <v>0.60568518980799402</v>
      </c>
      <c r="I3">
        <v>1.33069713843211</v>
      </c>
      <c r="J3">
        <v>1</v>
      </c>
      <c r="K3">
        <v>0</v>
      </c>
      <c r="L3">
        <v>0.41381000000000001</v>
      </c>
      <c r="M3" t="s">
        <v>18</v>
      </c>
      <c r="N3">
        <v>-4.9534488879051004</v>
      </c>
      <c r="O3">
        <v>0</v>
      </c>
      <c r="P3">
        <v>0</v>
      </c>
      <c r="Q3">
        <v>0</v>
      </c>
      <c r="R3">
        <v>0</v>
      </c>
      <c r="S3">
        <f t="shared" ref="S3:S16" si="0">1 - H3</f>
        <v>0.39431481019200598</v>
      </c>
      <c r="T3">
        <f t="shared" ref="T3:T16" si="1">(140)*A3/8000</f>
        <v>10.5</v>
      </c>
    </row>
    <row r="4" spans="1:22" x14ac:dyDescent="0.3">
      <c r="A4">
        <v>900</v>
      </c>
      <c r="B4">
        <v>300</v>
      </c>
      <c r="C4">
        <v>6</v>
      </c>
      <c r="D4">
        <v>0.412376666666666</v>
      </c>
      <c r="E4">
        <v>0.412376666666666</v>
      </c>
      <c r="F4">
        <v>300</v>
      </c>
      <c r="G4">
        <v>300</v>
      </c>
      <c r="H4">
        <v>0.74259919695941501</v>
      </c>
      <c r="I4">
        <v>0.46829634014021398</v>
      </c>
      <c r="J4">
        <v>1</v>
      </c>
      <c r="K4">
        <v>0</v>
      </c>
      <c r="L4">
        <v>0.19775000000000001</v>
      </c>
      <c r="M4" t="s">
        <v>18</v>
      </c>
      <c r="N4">
        <v>0.477337820540567</v>
      </c>
      <c r="O4">
        <v>0</v>
      </c>
      <c r="P4">
        <v>0</v>
      </c>
      <c r="Q4">
        <v>0</v>
      </c>
      <c r="R4">
        <v>0</v>
      </c>
      <c r="S4">
        <f t="shared" si="0"/>
        <v>0.25740080304058499</v>
      </c>
      <c r="T4">
        <f t="shared" si="1"/>
        <v>15.75</v>
      </c>
    </row>
    <row r="5" spans="1:22" x14ac:dyDescent="0.3">
      <c r="A5">
        <v>1200</v>
      </c>
      <c r="B5">
        <v>300</v>
      </c>
      <c r="C5">
        <v>6</v>
      </c>
      <c r="D5">
        <v>0.17580000000000001</v>
      </c>
      <c r="E5">
        <v>0.17580000000000001</v>
      </c>
      <c r="F5">
        <v>300</v>
      </c>
      <c r="G5">
        <v>300</v>
      </c>
      <c r="H5">
        <v>0.90440476902035305</v>
      </c>
      <c r="I5">
        <v>8.2044046707920898E-2</v>
      </c>
      <c r="J5">
        <v>1</v>
      </c>
      <c r="K5">
        <v>0</v>
      </c>
      <c r="L5">
        <v>5.5496666666666597E-2</v>
      </c>
      <c r="M5" t="s">
        <v>18</v>
      </c>
      <c r="N5">
        <v>0.90697736112648197</v>
      </c>
      <c r="O5">
        <v>60</v>
      </c>
      <c r="P5">
        <v>0.39200000000000002</v>
      </c>
      <c r="Q5">
        <v>0</v>
      </c>
      <c r="R5">
        <v>0</v>
      </c>
      <c r="S5">
        <f t="shared" si="0"/>
        <v>9.559523097964695E-2</v>
      </c>
      <c r="T5">
        <f t="shared" si="1"/>
        <v>21</v>
      </c>
    </row>
    <row r="6" spans="1:22" x14ac:dyDescent="0.3">
      <c r="A6">
        <v>1500</v>
      </c>
      <c r="B6">
        <v>300</v>
      </c>
      <c r="C6">
        <v>6</v>
      </c>
      <c r="D6">
        <v>3.3839999999999898E-2</v>
      </c>
      <c r="E6">
        <v>3.3839999999999898E-2</v>
      </c>
      <c r="F6">
        <v>300</v>
      </c>
      <c r="G6">
        <v>300</v>
      </c>
      <c r="H6">
        <v>0.98329742387111896</v>
      </c>
      <c r="I6">
        <v>4.2866431927966299E-3</v>
      </c>
      <c r="J6">
        <v>1</v>
      </c>
      <c r="K6">
        <v>0</v>
      </c>
      <c r="L6">
        <v>1.63666666666666E-3</v>
      </c>
      <c r="M6" t="s">
        <v>18</v>
      </c>
      <c r="N6">
        <v>0.97561467335513996</v>
      </c>
      <c r="O6">
        <v>0</v>
      </c>
      <c r="P6">
        <v>7.3999999999999996E-2</v>
      </c>
      <c r="Q6">
        <v>0</v>
      </c>
      <c r="R6">
        <v>0</v>
      </c>
      <c r="S6">
        <f t="shared" si="0"/>
        <v>1.6702576128881041E-2</v>
      </c>
      <c r="T6">
        <f t="shared" si="1"/>
        <v>26.25</v>
      </c>
    </row>
    <row r="7" spans="1:22" x14ac:dyDescent="0.3">
      <c r="A7">
        <v>1800</v>
      </c>
      <c r="B7">
        <v>300</v>
      </c>
      <c r="C7">
        <v>6</v>
      </c>
      <c r="D7">
        <v>3.8933333333333298E-3</v>
      </c>
      <c r="E7">
        <v>3.8933333333333298E-3</v>
      </c>
      <c r="F7">
        <v>300</v>
      </c>
      <c r="G7">
        <v>300</v>
      </c>
      <c r="H7">
        <v>0.99811242568182801</v>
      </c>
      <c r="I7" s="1">
        <v>4.3382577175573602E-4</v>
      </c>
      <c r="J7">
        <v>1</v>
      </c>
      <c r="K7">
        <v>0</v>
      </c>
      <c r="L7">
        <v>0</v>
      </c>
      <c r="M7" t="s">
        <v>18</v>
      </c>
      <c r="N7">
        <v>0.99183340344594595</v>
      </c>
      <c r="O7">
        <v>0</v>
      </c>
      <c r="P7">
        <v>1</v>
      </c>
      <c r="Q7">
        <v>0</v>
      </c>
      <c r="R7">
        <v>0</v>
      </c>
      <c r="S7">
        <f t="shared" si="0"/>
        <v>1.8875743181719917E-3</v>
      </c>
      <c r="T7">
        <f t="shared" si="1"/>
        <v>31.5</v>
      </c>
      <c r="V7" t="s">
        <v>20</v>
      </c>
    </row>
    <row r="8" spans="1:22" x14ac:dyDescent="0.3">
      <c r="A8">
        <v>2100</v>
      </c>
      <c r="B8">
        <v>300</v>
      </c>
      <c r="C8">
        <v>6</v>
      </c>
      <c r="D8">
        <v>2.2066666666666602E-3</v>
      </c>
      <c r="E8">
        <v>2.2066666666666602E-3</v>
      </c>
      <c r="F8">
        <v>300</v>
      </c>
      <c r="G8">
        <v>300</v>
      </c>
      <c r="H8">
        <v>0.99893129502599998</v>
      </c>
      <c r="I8" s="1">
        <v>1.7375811281710799E-4</v>
      </c>
      <c r="J8">
        <v>1</v>
      </c>
      <c r="K8">
        <v>0</v>
      </c>
      <c r="L8">
        <v>0</v>
      </c>
      <c r="M8" t="s">
        <v>18</v>
      </c>
      <c r="N8">
        <v>0.996761377242255</v>
      </c>
      <c r="O8">
        <v>1000</v>
      </c>
      <c r="P8">
        <v>1</v>
      </c>
      <c r="Q8">
        <v>0</v>
      </c>
      <c r="R8">
        <v>0</v>
      </c>
      <c r="S8">
        <f t="shared" si="0"/>
        <v>1.0687049740000232E-3</v>
      </c>
      <c r="T8">
        <f t="shared" si="1"/>
        <v>36.75</v>
      </c>
    </row>
    <row r="9" spans="1:22" x14ac:dyDescent="0.3">
      <c r="A9">
        <v>2400</v>
      </c>
      <c r="B9">
        <v>300</v>
      </c>
      <c r="C9">
        <v>6</v>
      </c>
      <c r="D9">
        <v>1.89999999999999E-3</v>
      </c>
      <c r="E9">
        <v>1.89999999999999E-3</v>
      </c>
      <c r="F9">
        <v>300</v>
      </c>
      <c r="G9">
        <v>300</v>
      </c>
      <c r="H9">
        <v>0.99908001926734802</v>
      </c>
      <c r="I9" s="1">
        <v>8.7824718966001295E-5</v>
      </c>
      <c r="J9">
        <v>1</v>
      </c>
      <c r="K9">
        <v>0</v>
      </c>
      <c r="L9">
        <v>0</v>
      </c>
      <c r="M9" t="s">
        <v>18</v>
      </c>
      <c r="N9">
        <v>0.99854652126760102</v>
      </c>
      <c r="O9">
        <v>1000</v>
      </c>
      <c r="P9">
        <v>1</v>
      </c>
      <c r="Q9">
        <v>0</v>
      </c>
      <c r="R9">
        <v>0</v>
      </c>
      <c r="S9">
        <f t="shared" si="0"/>
        <v>9.1998073265198155E-4</v>
      </c>
      <c r="T9">
        <f t="shared" si="1"/>
        <v>42</v>
      </c>
    </row>
    <row r="10" spans="1:22" x14ac:dyDescent="0.3">
      <c r="A10">
        <v>2700</v>
      </c>
      <c r="B10">
        <v>300</v>
      </c>
      <c r="C10">
        <v>6</v>
      </c>
      <c r="D10">
        <v>1.7700000000000001E-3</v>
      </c>
      <c r="E10">
        <v>1.7700000000000001E-3</v>
      </c>
      <c r="F10">
        <v>300</v>
      </c>
      <c r="G10">
        <v>300</v>
      </c>
      <c r="H10">
        <v>0.99914303545121796</v>
      </c>
      <c r="I10" s="1">
        <v>4.6357678335452198E-5</v>
      </c>
      <c r="J10">
        <v>1</v>
      </c>
      <c r="K10">
        <v>0</v>
      </c>
      <c r="L10">
        <v>0</v>
      </c>
      <c r="M10" t="s">
        <v>18</v>
      </c>
      <c r="N10">
        <v>0.99928304227783304</v>
      </c>
      <c r="O10">
        <v>1000</v>
      </c>
      <c r="P10">
        <v>1</v>
      </c>
      <c r="Q10">
        <v>0</v>
      </c>
      <c r="R10">
        <v>0</v>
      </c>
      <c r="S10">
        <f t="shared" si="0"/>
        <v>8.5696454878203543E-4</v>
      </c>
      <c r="T10">
        <f t="shared" si="1"/>
        <v>47.25</v>
      </c>
    </row>
    <row r="11" spans="1:22" x14ac:dyDescent="0.3">
      <c r="A11">
        <v>3000</v>
      </c>
      <c r="B11">
        <v>300</v>
      </c>
      <c r="C11">
        <v>6</v>
      </c>
      <c r="D11">
        <v>1.7133333333333299E-3</v>
      </c>
      <c r="E11">
        <v>1.7133333333333299E-3</v>
      </c>
      <c r="F11">
        <v>300</v>
      </c>
      <c r="G11">
        <v>300</v>
      </c>
      <c r="H11">
        <v>0.99917048439098599</v>
      </c>
      <c r="I11" s="1">
        <v>2.65805076908721E-5</v>
      </c>
      <c r="J11">
        <v>1</v>
      </c>
      <c r="K11">
        <v>0</v>
      </c>
      <c r="L11">
        <v>0</v>
      </c>
      <c r="M11" t="s">
        <v>18</v>
      </c>
      <c r="N11">
        <v>0.99961897927117405</v>
      </c>
      <c r="O11">
        <v>1000</v>
      </c>
      <c r="P11">
        <v>1</v>
      </c>
      <c r="Q11">
        <v>0</v>
      </c>
      <c r="R11">
        <v>0</v>
      </c>
      <c r="S11">
        <f t="shared" si="0"/>
        <v>8.2951560901400878E-4</v>
      </c>
      <c r="T11">
        <f t="shared" si="1"/>
        <v>52.5</v>
      </c>
    </row>
    <row r="12" spans="1:22" x14ac:dyDescent="0.3">
      <c r="A12">
        <v>3300</v>
      </c>
      <c r="B12">
        <v>300</v>
      </c>
      <c r="C12">
        <v>6</v>
      </c>
      <c r="D12">
        <v>1.75E-3</v>
      </c>
      <c r="E12">
        <v>1.75E-3</v>
      </c>
      <c r="F12">
        <v>300</v>
      </c>
      <c r="G12">
        <v>300</v>
      </c>
      <c r="H12">
        <v>0.99915274647614905</v>
      </c>
      <c r="I12" s="1">
        <v>1.4893521057521401E-5</v>
      </c>
      <c r="J12">
        <v>1</v>
      </c>
      <c r="K12">
        <v>0</v>
      </c>
      <c r="L12">
        <v>0</v>
      </c>
      <c r="M12" t="s">
        <v>18</v>
      </c>
      <c r="N12">
        <v>0.99978492373176697</v>
      </c>
      <c r="O12">
        <v>1000</v>
      </c>
      <c r="P12">
        <v>1</v>
      </c>
      <c r="Q12">
        <v>0</v>
      </c>
      <c r="R12">
        <v>0</v>
      </c>
      <c r="S12">
        <f t="shared" si="0"/>
        <v>8.4725352385095487E-4</v>
      </c>
      <c r="T12">
        <f t="shared" si="1"/>
        <v>57.75</v>
      </c>
    </row>
    <row r="13" spans="1:22" x14ac:dyDescent="0.3">
      <c r="A13">
        <v>3600</v>
      </c>
      <c r="B13">
        <v>300</v>
      </c>
      <c r="C13">
        <v>6</v>
      </c>
      <c r="D13">
        <v>1.67E-3</v>
      </c>
      <c r="E13">
        <v>1.67E-3</v>
      </c>
      <c r="F13">
        <v>300</v>
      </c>
      <c r="G13">
        <v>300</v>
      </c>
      <c r="H13">
        <v>0.99919147806581099</v>
      </c>
      <c r="I13" s="1">
        <v>8.5402176798372508E-6</v>
      </c>
      <c r="J13">
        <v>1</v>
      </c>
      <c r="K13">
        <v>0</v>
      </c>
      <c r="L13">
        <v>0</v>
      </c>
      <c r="M13" t="s">
        <v>18</v>
      </c>
      <c r="N13">
        <v>0.999872396928842</v>
      </c>
      <c r="O13">
        <v>1000</v>
      </c>
      <c r="P13">
        <v>1</v>
      </c>
      <c r="Q13">
        <v>0</v>
      </c>
      <c r="R13">
        <v>0</v>
      </c>
      <c r="S13">
        <f t="shared" si="0"/>
        <v>8.0852193418901042E-4</v>
      </c>
      <c r="T13">
        <f t="shared" si="1"/>
        <v>63</v>
      </c>
    </row>
    <row r="14" spans="1:22" x14ac:dyDescent="0.3">
      <c r="A14">
        <v>3900</v>
      </c>
      <c r="B14">
        <v>300</v>
      </c>
      <c r="C14">
        <v>6</v>
      </c>
      <c r="D14">
        <v>1.6999999999999999E-3</v>
      </c>
      <c r="E14">
        <v>1.6999999999999999E-3</v>
      </c>
      <c r="F14">
        <v>300</v>
      </c>
      <c r="G14">
        <v>300</v>
      </c>
      <c r="H14">
        <v>0.99917695371968795</v>
      </c>
      <c r="I14" s="1">
        <v>4.69729527426667E-6</v>
      </c>
      <c r="J14">
        <v>1</v>
      </c>
      <c r="K14">
        <v>0</v>
      </c>
      <c r="L14">
        <v>0</v>
      </c>
      <c r="M14" t="s">
        <v>18</v>
      </c>
      <c r="N14">
        <v>0.99992106156907601</v>
      </c>
      <c r="O14">
        <v>1000</v>
      </c>
      <c r="P14">
        <v>1</v>
      </c>
      <c r="Q14">
        <v>0</v>
      </c>
      <c r="R14">
        <v>0</v>
      </c>
      <c r="S14">
        <f t="shared" si="0"/>
        <v>8.230462803120453E-4</v>
      </c>
      <c r="T14">
        <f t="shared" si="1"/>
        <v>68.25</v>
      </c>
    </row>
    <row r="15" spans="1:22" x14ac:dyDescent="0.3">
      <c r="A15">
        <v>4200</v>
      </c>
      <c r="B15">
        <v>300</v>
      </c>
      <c r="C15">
        <v>6</v>
      </c>
      <c r="D15">
        <v>1.6133333333333299E-3</v>
      </c>
      <c r="E15">
        <v>1.6133333333333299E-3</v>
      </c>
      <c r="F15">
        <v>300</v>
      </c>
      <c r="G15">
        <v>300</v>
      </c>
      <c r="H15">
        <v>0.99921891294182097</v>
      </c>
      <c r="I15" s="1">
        <v>2.6123431808687601E-6</v>
      </c>
      <c r="J15">
        <v>1</v>
      </c>
      <c r="K15">
        <v>0</v>
      </c>
      <c r="L15">
        <v>0</v>
      </c>
      <c r="M15" t="s">
        <v>18</v>
      </c>
      <c r="N15">
        <v>0.99994939651940995</v>
      </c>
      <c r="O15">
        <v>1000</v>
      </c>
      <c r="P15">
        <v>1</v>
      </c>
      <c r="Q15">
        <v>0</v>
      </c>
      <c r="R15">
        <v>0</v>
      </c>
      <c r="S15">
        <f t="shared" si="0"/>
        <v>7.8108705817903079E-4</v>
      </c>
      <c r="T15">
        <f t="shared" si="1"/>
        <v>73.5</v>
      </c>
    </row>
    <row r="16" spans="1:22" x14ac:dyDescent="0.3">
      <c r="A16">
        <v>4500</v>
      </c>
      <c r="B16">
        <v>300</v>
      </c>
      <c r="C16">
        <v>6</v>
      </c>
      <c r="D16">
        <v>1.74666666666666E-3</v>
      </c>
      <c r="E16">
        <v>1.74666666666666E-3</v>
      </c>
      <c r="F16">
        <v>300</v>
      </c>
      <c r="G16">
        <v>300</v>
      </c>
      <c r="H16">
        <v>0.99915436029238502</v>
      </c>
      <c r="I16" s="1">
        <v>1.6876510027384E-6</v>
      </c>
      <c r="J16">
        <v>1</v>
      </c>
      <c r="K16">
        <v>0</v>
      </c>
      <c r="L16">
        <v>0</v>
      </c>
      <c r="M16" t="s">
        <v>18</v>
      </c>
      <c r="N16">
        <v>0.99996654962051401</v>
      </c>
      <c r="O16">
        <v>1000</v>
      </c>
      <c r="P16">
        <v>1</v>
      </c>
      <c r="Q16">
        <v>0</v>
      </c>
      <c r="R16">
        <v>0</v>
      </c>
      <c r="S16">
        <f t="shared" si="0"/>
        <v>8.4563970761497576E-4</v>
      </c>
      <c r="T16">
        <f t="shared" si="1"/>
        <v>78.75</v>
      </c>
    </row>
    <row r="18" spans="1:21" x14ac:dyDescent="0.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12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13</v>
      </c>
      <c r="N18" t="s">
        <v>14</v>
      </c>
      <c r="O18" t="s">
        <v>15</v>
      </c>
      <c r="P18" t="s">
        <v>16</v>
      </c>
      <c r="Q18" t="s">
        <v>17</v>
      </c>
      <c r="S18" t="s">
        <v>26</v>
      </c>
      <c r="T18" t="s">
        <v>27</v>
      </c>
    </row>
    <row r="19" spans="1:21" x14ac:dyDescent="0.3">
      <c r="A19">
        <v>300</v>
      </c>
      <c r="B19">
        <v>300</v>
      </c>
      <c r="C19">
        <v>6</v>
      </c>
      <c r="D19">
        <v>0.47155281690140799</v>
      </c>
      <c r="E19">
        <v>0.51561666666666595</v>
      </c>
      <c r="F19">
        <v>300</v>
      </c>
      <c r="G19">
        <v>284</v>
      </c>
      <c r="H19">
        <v>0.62705612142648703</v>
      </c>
      <c r="I19">
        <v>4.6051717391003603E-2</v>
      </c>
      <c r="J19">
        <v>1</v>
      </c>
      <c r="K19">
        <v>6.9213330000000003E-2</v>
      </c>
      <c r="L19">
        <v>0.51561666666666595</v>
      </c>
      <c r="M19">
        <v>0.44602685681293502</v>
      </c>
      <c r="N19">
        <v>-380.02072882592603</v>
      </c>
      <c r="O19">
        <v>0</v>
      </c>
      <c r="P19">
        <v>0</v>
      </c>
      <c r="Q19">
        <v>0.46870070422535198</v>
      </c>
      <c r="R19">
        <v>4.6051717391003603E-2</v>
      </c>
      <c r="S19">
        <f xml:space="preserve"> 1 - H19</f>
        <v>0.37294387857351297</v>
      </c>
      <c r="T19">
        <f>(140)*A19/8000</f>
        <v>5.25</v>
      </c>
    </row>
    <row r="20" spans="1:21" x14ac:dyDescent="0.3">
      <c r="A20">
        <v>600</v>
      </c>
      <c r="B20">
        <v>300</v>
      </c>
      <c r="C20">
        <v>6</v>
      </c>
      <c r="D20">
        <v>0.270666666666666</v>
      </c>
      <c r="E20">
        <v>0.270666666666666</v>
      </c>
      <c r="F20">
        <v>300</v>
      </c>
      <c r="G20">
        <v>300</v>
      </c>
      <c r="H20">
        <v>0.82028336011307201</v>
      </c>
      <c r="I20">
        <v>4.4667624082696204E-3</v>
      </c>
      <c r="J20">
        <v>1</v>
      </c>
      <c r="K20">
        <v>9.2621670000000003E-2</v>
      </c>
      <c r="L20">
        <v>0.24981666666666599</v>
      </c>
      <c r="M20">
        <v>0.42191555580753098</v>
      </c>
      <c r="N20">
        <v>-4.9534488879051004</v>
      </c>
      <c r="O20">
        <v>0</v>
      </c>
      <c r="P20">
        <v>0</v>
      </c>
      <c r="Q20">
        <v>0.44580999999999998</v>
      </c>
      <c r="R20">
        <v>4.4667624082696204E-3</v>
      </c>
      <c r="S20">
        <f t="shared" ref="S20:S33" si="2" xml:space="preserve"> 1 - H20</f>
        <v>0.17971663988692799</v>
      </c>
      <c r="T20">
        <f t="shared" ref="T20:T33" si="3">(140)*A20/8000</f>
        <v>10.5</v>
      </c>
    </row>
    <row r="21" spans="1:21" x14ac:dyDescent="0.3">
      <c r="A21">
        <v>900</v>
      </c>
      <c r="B21">
        <v>300</v>
      </c>
      <c r="C21">
        <v>6</v>
      </c>
      <c r="D21">
        <v>0.13296666666666601</v>
      </c>
      <c r="E21">
        <v>0.13296666666666601</v>
      </c>
      <c r="F21">
        <v>300</v>
      </c>
      <c r="G21">
        <v>300</v>
      </c>
      <c r="H21">
        <v>0.91639445676976505</v>
      </c>
      <c r="I21">
        <v>3.2073547252599601E-3</v>
      </c>
      <c r="J21">
        <v>1</v>
      </c>
      <c r="K21">
        <v>0.108953334</v>
      </c>
      <c r="L21">
        <v>0.117106666666666</v>
      </c>
      <c r="M21">
        <v>0.40617804900292098</v>
      </c>
      <c r="N21">
        <v>0.477337820540567</v>
      </c>
      <c r="O21">
        <v>0</v>
      </c>
      <c r="P21">
        <v>0</v>
      </c>
      <c r="Q21">
        <v>0.40955333333333299</v>
      </c>
      <c r="R21">
        <v>3.2073547252599601E-3</v>
      </c>
      <c r="S21">
        <f t="shared" si="2"/>
        <v>8.3605543230234947E-2</v>
      </c>
      <c r="T21">
        <f t="shared" si="3"/>
        <v>15.75</v>
      </c>
    </row>
    <row r="22" spans="1:21" x14ac:dyDescent="0.3">
      <c r="A22">
        <v>1200</v>
      </c>
      <c r="B22">
        <v>300</v>
      </c>
      <c r="C22">
        <v>6</v>
      </c>
      <c r="D22">
        <v>7.0686666666666606E-2</v>
      </c>
      <c r="E22">
        <v>7.0686666666666606E-2</v>
      </c>
      <c r="F22">
        <v>300</v>
      </c>
      <c r="G22">
        <v>300</v>
      </c>
      <c r="H22">
        <v>0.95704467001149696</v>
      </c>
      <c r="I22">
        <v>2.13811409725777E-3</v>
      </c>
      <c r="J22">
        <v>1</v>
      </c>
      <c r="K22">
        <v>0.11926417</v>
      </c>
      <c r="L22">
        <v>5.9569999999999998E-2</v>
      </c>
      <c r="M22">
        <v>0.395354627171909</v>
      </c>
      <c r="N22">
        <v>0.90697736112648197</v>
      </c>
      <c r="O22">
        <v>103</v>
      </c>
      <c r="P22">
        <v>0.56000000000000005</v>
      </c>
      <c r="Q22">
        <v>0.35427999999999998</v>
      </c>
      <c r="R22">
        <v>2.13811409725777E-3</v>
      </c>
      <c r="S22">
        <f t="shared" si="2"/>
        <v>4.2955329988503044E-2</v>
      </c>
      <c r="T22">
        <f t="shared" si="3"/>
        <v>21</v>
      </c>
      <c r="U22" t="s">
        <v>19</v>
      </c>
    </row>
    <row r="23" spans="1:21" x14ac:dyDescent="0.3">
      <c r="A23">
        <v>1500</v>
      </c>
      <c r="B23">
        <v>300</v>
      </c>
      <c r="C23">
        <v>6</v>
      </c>
      <c r="D23">
        <v>3.3326666666666602E-2</v>
      </c>
      <c r="E23">
        <v>3.3326666666666602E-2</v>
      </c>
      <c r="F23">
        <v>300</v>
      </c>
      <c r="G23">
        <v>300</v>
      </c>
      <c r="H23">
        <v>0.98022757973271801</v>
      </c>
      <c r="I23">
        <v>1.52940311881008E-3</v>
      </c>
      <c r="J23">
        <v>1</v>
      </c>
      <c r="K23">
        <v>0.12714665999999999</v>
      </c>
      <c r="L23">
        <v>2.554E-2</v>
      </c>
      <c r="M23">
        <v>0.38848459231628502</v>
      </c>
      <c r="N23">
        <v>0.97561467335513996</v>
      </c>
      <c r="O23">
        <v>664</v>
      </c>
      <c r="P23">
        <v>0.95699999999999996</v>
      </c>
      <c r="Q23">
        <v>0.30916666666666598</v>
      </c>
      <c r="R23">
        <v>1.52940311881008E-3</v>
      </c>
      <c r="S23">
        <f t="shared" si="2"/>
        <v>1.9772420267281987E-2</v>
      </c>
      <c r="T23">
        <f t="shared" si="3"/>
        <v>26.25</v>
      </c>
    </row>
    <row r="24" spans="1:21" x14ac:dyDescent="0.3">
      <c r="A24">
        <v>1800</v>
      </c>
      <c r="B24">
        <v>300</v>
      </c>
      <c r="C24">
        <v>6</v>
      </c>
      <c r="D24">
        <v>1.9529999999999999E-2</v>
      </c>
      <c r="E24">
        <v>1.9529999999999999E-2</v>
      </c>
      <c r="F24">
        <v>300</v>
      </c>
      <c r="G24">
        <v>300</v>
      </c>
      <c r="H24">
        <v>0.98881282192821096</v>
      </c>
      <c r="I24">
        <v>1.0921429270466E-3</v>
      </c>
      <c r="J24">
        <v>1</v>
      </c>
      <c r="K24">
        <v>0.13366278000000001</v>
      </c>
      <c r="L24">
        <v>1.3473333333333301E-2</v>
      </c>
      <c r="M24">
        <v>0.379006483994764</v>
      </c>
      <c r="N24">
        <v>0.99183340344594595</v>
      </c>
      <c r="O24">
        <v>600</v>
      </c>
      <c r="P24">
        <v>0.78500000000000003</v>
      </c>
      <c r="Q24">
        <v>0.27376666666666599</v>
      </c>
      <c r="R24">
        <v>1.0921429270466E-3</v>
      </c>
      <c r="S24">
        <f t="shared" si="2"/>
        <v>1.1187178071789039E-2</v>
      </c>
      <c r="T24">
        <f t="shared" si="3"/>
        <v>31.5</v>
      </c>
    </row>
    <row r="25" spans="1:21" x14ac:dyDescent="0.3">
      <c r="A25">
        <v>2100</v>
      </c>
      <c r="B25">
        <v>300</v>
      </c>
      <c r="C25">
        <v>6</v>
      </c>
      <c r="D25">
        <v>1.0290000000000001E-2</v>
      </c>
      <c r="E25">
        <v>1.0290000000000001E-2</v>
      </c>
      <c r="F25">
        <v>300</v>
      </c>
      <c r="G25">
        <v>300</v>
      </c>
      <c r="H25">
        <v>0.99423301889114302</v>
      </c>
      <c r="I25" s="1">
        <v>7.8894774983570201E-4</v>
      </c>
      <c r="J25">
        <v>1</v>
      </c>
      <c r="K25">
        <v>0.1373519</v>
      </c>
      <c r="L25">
        <v>5.7600000000000004E-3</v>
      </c>
      <c r="M25">
        <v>0.375672151478877</v>
      </c>
      <c r="N25">
        <v>0.996761377242255</v>
      </c>
      <c r="O25">
        <v>490</v>
      </c>
      <c r="P25">
        <v>0.75600000000000001</v>
      </c>
      <c r="Q25">
        <v>0.240216666666666</v>
      </c>
      <c r="R25" s="1">
        <v>7.8894774983570201E-4</v>
      </c>
      <c r="S25">
        <f t="shared" si="2"/>
        <v>5.7669811088569833E-3</v>
      </c>
      <c r="T25">
        <f t="shared" si="3"/>
        <v>36.75</v>
      </c>
    </row>
    <row r="26" spans="1:21" x14ac:dyDescent="0.3">
      <c r="A26">
        <v>2400</v>
      </c>
      <c r="B26">
        <v>300</v>
      </c>
      <c r="C26">
        <v>6</v>
      </c>
      <c r="D26">
        <v>7.7166666666666599E-3</v>
      </c>
      <c r="E26">
        <v>7.7166666666666599E-3</v>
      </c>
      <c r="F26">
        <v>300</v>
      </c>
      <c r="G26">
        <v>300</v>
      </c>
      <c r="H26">
        <v>0.99581514244828895</v>
      </c>
      <c r="I26" s="1">
        <v>5.9635679837973801E-4</v>
      </c>
      <c r="J26">
        <v>1</v>
      </c>
      <c r="K26">
        <v>0.14113957999999999</v>
      </c>
      <c r="L26">
        <v>3.78333333333333E-3</v>
      </c>
      <c r="M26">
        <v>0.36907862028170602</v>
      </c>
      <c r="N26">
        <v>0.99854652126760102</v>
      </c>
      <c r="O26">
        <v>679</v>
      </c>
      <c r="P26">
        <v>0.67900000000000005</v>
      </c>
      <c r="Q26">
        <v>0.21132999999999999</v>
      </c>
      <c r="R26" s="1">
        <v>5.9635679837973801E-4</v>
      </c>
      <c r="S26">
        <f t="shared" si="2"/>
        <v>4.184857551711052E-3</v>
      </c>
      <c r="T26">
        <f t="shared" si="3"/>
        <v>42</v>
      </c>
    </row>
    <row r="27" spans="1:21" x14ac:dyDescent="0.3">
      <c r="A27">
        <v>2700</v>
      </c>
      <c r="B27">
        <v>300</v>
      </c>
      <c r="C27">
        <v>6</v>
      </c>
      <c r="D27">
        <v>4.0433333333333302E-3</v>
      </c>
      <c r="E27">
        <v>4.0433333333333302E-3</v>
      </c>
      <c r="F27">
        <v>300</v>
      </c>
      <c r="G27">
        <v>300</v>
      </c>
      <c r="H27">
        <v>0.99788233908423796</v>
      </c>
      <c r="I27" s="1">
        <v>4.6313486146620499E-4</v>
      </c>
      <c r="J27">
        <v>1</v>
      </c>
      <c r="K27">
        <v>0.14497444000000001</v>
      </c>
      <c r="L27">
        <v>1.32666666666666E-3</v>
      </c>
      <c r="M27">
        <v>0.364031513074762</v>
      </c>
      <c r="N27">
        <v>0.99928304227783304</v>
      </c>
      <c r="O27">
        <v>668</v>
      </c>
      <c r="P27">
        <v>0.93700000000000006</v>
      </c>
      <c r="Q27">
        <v>0.19716</v>
      </c>
      <c r="R27" s="1">
        <v>4.6313486146620499E-4</v>
      </c>
      <c r="S27">
        <f t="shared" si="2"/>
        <v>2.117660915762043E-3</v>
      </c>
      <c r="T27">
        <f t="shared" si="3"/>
        <v>47.25</v>
      </c>
    </row>
    <row r="28" spans="1:21" x14ac:dyDescent="0.3">
      <c r="A28">
        <v>3000</v>
      </c>
      <c r="B28">
        <v>300</v>
      </c>
      <c r="C28">
        <v>6</v>
      </c>
      <c r="D28">
        <v>3.3433333333333301E-3</v>
      </c>
      <c r="E28">
        <v>3.3433333333333301E-3</v>
      </c>
      <c r="F28">
        <v>300</v>
      </c>
      <c r="G28">
        <v>300</v>
      </c>
      <c r="H28">
        <v>0.99827089962344195</v>
      </c>
      <c r="I28" s="1">
        <v>3.7932049845090001E-4</v>
      </c>
      <c r="J28">
        <v>1</v>
      </c>
      <c r="K28">
        <v>0.14466701000000001</v>
      </c>
      <c r="L28" s="1">
        <v>9.0666666666666597E-4</v>
      </c>
      <c r="M28">
        <v>0.364186363851008</v>
      </c>
      <c r="N28">
        <v>0.99961897927117405</v>
      </c>
      <c r="O28">
        <v>763</v>
      </c>
      <c r="P28">
        <v>0.76300000000000001</v>
      </c>
      <c r="Q28">
        <v>0.17623</v>
      </c>
      <c r="R28" s="1">
        <v>3.7932049845090001E-4</v>
      </c>
      <c r="S28">
        <f t="shared" si="2"/>
        <v>1.7291003765580459E-3</v>
      </c>
      <c r="T28">
        <f t="shared" si="3"/>
        <v>52.5</v>
      </c>
    </row>
    <row r="29" spans="1:21" x14ac:dyDescent="0.3">
      <c r="A29">
        <v>3300</v>
      </c>
      <c r="B29">
        <v>300</v>
      </c>
      <c r="C29">
        <v>6</v>
      </c>
      <c r="D29">
        <v>2.31333333333333E-3</v>
      </c>
      <c r="E29">
        <v>2.31333333333333E-3</v>
      </c>
      <c r="F29">
        <v>300</v>
      </c>
      <c r="G29">
        <v>300</v>
      </c>
      <c r="H29">
        <v>0.998826347747513</v>
      </c>
      <c r="I29" s="1">
        <v>3.10829653723353E-4</v>
      </c>
      <c r="J29">
        <v>1</v>
      </c>
      <c r="K29">
        <v>0.14767516</v>
      </c>
      <c r="L29" s="1">
        <v>4.7999999999999898E-4</v>
      </c>
      <c r="M29">
        <v>0.35888636306350302</v>
      </c>
      <c r="N29">
        <v>0.99978492373176697</v>
      </c>
      <c r="O29">
        <v>863</v>
      </c>
      <c r="P29">
        <v>0.86299999999999999</v>
      </c>
      <c r="Q29">
        <v>0.163723333333333</v>
      </c>
      <c r="R29" s="1">
        <v>3.10829653723353E-4</v>
      </c>
      <c r="S29">
        <f t="shared" si="2"/>
        <v>1.1736522524870008E-3</v>
      </c>
      <c r="T29">
        <f t="shared" si="3"/>
        <v>57.75</v>
      </c>
    </row>
    <row r="30" spans="1:21" x14ac:dyDescent="0.3">
      <c r="A30">
        <v>3600</v>
      </c>
      <c r="B30">
        <v>300</v>
      </c>
      <c r="C30">
        <v>6</v>
      </c>
      <c r="D30">
        <v>2.2899999999999999E-3</v>
      </c>
      <c r="E30">
        <v>2.2899999999999999E-3</v>
      </c>
      <c r="F30">
        <v>300</v>
      </c>
      <c r="G30">
        <v>300</v>
      </c>
      <c r="H30">
        <v>0.99886026953192297</v>
      </c>
      <c r="I30" s="1">
        <v>2.76607576984995E-4</v>
      </c>
      <c r="J30">
        <v>1</v>
      </c>
      <c r="K30">
        <v>0.14920723</v>
      </c>
      <c r="L30" s="1">
        <v>2.5000000000000001E-4</v>
      </c>
      <c r="M30">
        <v>0.35841687328012101</v>
      </c>
      <c r="N30">
        <v>0.999872396928842</v>
      </c>
      <c r="O30">
        <v>928</v>
      </c>
      <c r="P30">
        <v>0.92800000000000005</v>
      </c>
      <c r="Q30">
        <v>0.153293333333333</v>
      </c>
      <c r="R30" s="1">
        <v>2.76607576984995E-4</v>
      </c>
      <c r="S30">
        <f t="shared" si="2"/>
        <v>1.139730468077027E-3</v>
      </c>
      <c r="T30">
        <f t="shared" si="3"/>
        <v>63</v>
      </c>
    </row>
    <row r="31" spans="1:21" x14ac:dyDescent="0.3">
      <c r="A31">
        <v>3900</v>
      </c>
      <c r="B31">
        <v>300</v>
      </c>
      <c r="C31">
        <v>6</v>
      </c>
      <c r="D31">
        <v>2.99E-3</v>
      </c>
      <c r="E31">
        <v>2.99E-3</v>
      </c>
      <c r="F31">
        <v>300</v>
      </c>
      <c r="G31">
        <v>300</v>
      </c>
      <c r="H31">
        <v>0.99853508028647797</v>
      </c>
      <c r="I31" s="1">
        <v>2.40898594953561E-4</v>
      </c>
      <c r="J31">
        <v>1</v>
      </c>
      <c r="K31">
        <v>0.1513536</v>
      </c>
      <c r="L31" s="1">
        <v>1.1E-4</v>
      </c>
      <c r="M31">
        <v>0.35352124315418199</v>
      </c>
      <c r="N31">
        <v>0.99992106156907601</v>
      </c>
      <c r="O31">
        <v>967</v>
      </c>
      <c r="P31">
        <v>0.96699999999999997</v>
      </c>
      <c r="Q31">
        <v>0.14486666666666601</v>
      </c>
      <c r="R31" s="1">
        <v>2.40898594953561E-4</v>
      </c>
      <c r="S31">
        <f t="shared" si="2"/>
        <v>1.4649197135220282E-3</v>
      </c>
      <c r="T31">
        <f t="shared" si="3"/>
        <v>68.25</v>
      </c>
    </row>
    <row r="32" spans="1:21" x14ac:dyDescent="0.3">
      <c r="A32">
        <v>4200</v>
      </c>
      <c r="B32">
        <v>300</v>
      </c>
      <c r="C32">
        <v>6</v>
      </c>
      <c r="D32">
        <v>3.0033333333333301E-3</v>
      </c>
      <c r="E32">
        <v>3.0033333333333301E-3</v>
      </c>
      <c r="F32">
        <v>300</v>
      </c>
      <c r="G32">
        <v>300</v>
      </c>
      <c r="H32">
        <v>0.998533684458492</v>
      </c>
      <c r="I32" s="1">
        <v>2.1237937815961799E-4</v>
      </c>
      <c r="J32">
        <v>1</v>
      </c>
      <c r="K32">
        <v>0.15118572</v>
      </c>
      <c r="L32" s="1">
        <v>1.1E-4</v>
      </c>
      <c r="M32">
        <v>0.35253550924355298</v>
      </c>
      <c r="N32">
        <v>0.99994939651940995</v>
      </c>
      <c r="O32">
        <v>967</v>
      </c>
      <c r="P32">
        <v>0.96699999999999997</v>
      </c>
      <c r="Q32">
        <v>0.13453999999999999</v>
      </c>
      <c r="R32" s="1">
        <v>2.1237937815961799E-4</v>
      </c>
      <c r="S32">
        <f t="shared" si="2"/>
        <v>1.4663155415080009E-3</v>
      </c>
      <c r="T32">
        <f t="shared" si="3"/>
        <v>73.5</v>
      </c>
    </row>
    <row r="33" spans="1:20" x14ac:dyDescent="0.3">
      <c r="A33">
        <v>4500</v>
      </c>
      <c r="B33">
        <v>300</v>
      </c>
      <c r="C33">
        <v>6</v>
      </c>
      <c r="D33">
        <v>2.97E-3</v>
      </c>
      <c r="E33">
        <v>2.97E-3</v>
      </c>
      <c r="F33">
        <v>300</v>
      </c>
      <c r="G33">
        <v>300</v>
      </c>
      <c r="H33">
        <v>0.99855698810557603</v>
      </c>
      <c r="I33" s="1">
        <v>1.9424268166274899E-4</v>
      </c>
      <c r="J33">
        <v>1</v>
      </c>
      <c r="K33">
        <v>0.15094045</v>
      </c>
      <c r="L33" s="1">
        <v>6.3333333333333305E-5</v>
      </c>
      <c r="M33">
        <v>0.35316051072115101</v>
      </c>
      <c r="N33">
        <v>0.99996654962051401</v>
      </c>
      <c r="O33">
        <v>981</v>
      </c>
      <c r="P33">
        <v>0.98099999999999998</v>
      </c>
      <c r="Q33">
        <v>0.12797</v>
      </c>
      <c r="R33" s="1">
        <v>1.9424268166274899E-4</v>
      </c>
      <c r="S33">
        <f t="shared" si="2"/>
        <v>1.4430118944239734E-3</v>
      </c>
      <c r="T33">
        <f t="shared" si="3"/>
        <v>78.75</v>
      </c>
    </row>
    <row r="35" spans="1:20" x14ac:dyDescent="0.3">
      <c r="A35" t="s">
        <v>21</v>
      </c>
      <c r="B35" t="s">
        <v>22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23</v>
      </c>
      <c r="M35" t="s">
        <v>24</v>
      </c>
      <c r="N35" t="s">
        <v>26</v>
      </c>
      <c r="O35" t="s">
        <v>27</v>
      </c>
    </row>
    <row r="36" spans="1:20" x14ac:dyDescent="0.3">
      <c r="A36">
        <v>300</v>
      </c>
      <c r="B36">
        <v>440</v>
      </c>
      <c r="C36">
        <v>300</v>
      </c>
      <c r="D36">
        <v>0</v>
      </c>
      <c r="E36">
        <v>0.60218666666666598</v>
      </c>
      <c r="F36">
        <v>0.60218666666666598</v>
      </c>
      <c r="G36">
        <v>300</v>
      </c>
      <c r="H36">
        <v>300</v>
      </c>
      <c r="I36">
        <v>0.51660826456741604</v>
      </c>
      <c r="J36">
        <v>0.39939921925481098</v>
      </c>
      <c r="K36">
        <v>0</v>
      </c>
      <c r="L36">
        <v>0</v>
      </c>
      <c r="M36">
        <v>0</v>
      </c>
      <c r="N36">
        <f xml:space="preserve"> 1- I36</f>
        <v>0.48339173543258396</v>
      </c>
      <c r="O36">
        <f>(140)*B36/8000</f>
        <v>7.7</v>
      </c>
    </row>
    <row r="37" spans="1:20" x14ac:dyDescent="0.3">
      <c r="A37">
        <v>900</v>
      </c>
      <c r="B37">
        <v>888</v>
      </c>
      <c r="C37">
        <v>300</v>
      </c>
      <c r="D37">
        <v>0</v>
      </c>
      <c r="E37">
        <v>0.43062333333333302</v>
      </c>
      <c r="F37">
        <v>0.43062333333333302</v>
      </c>
      <c r="G37">
        <v>300</v>
      </c>
      <c r="H37">
        <v>300</v>
      </c>
      <c r="I37">
        <v>0.683872613995548</v>
      </c>
      <c r="J37">
        <v>0.307678013357436</v>
      </c>
      <c r="K37">
        <v>0</v>
      </c>
      <c r="L37">
        <v>0</v>
      </c>
      <c r="M37">
        <v>0</v>
      </c>
      <c r="N37">
        <f t="shared" ref="N37:N50" si="4" xml:space="preserve"> 1- I37</f>
        <v>0.316127386004452</v>
      </c>
      <c r="O37">
        <f t="shared" ref="O37:O50" si="5">(140)*B37/8000</f>
        <v>15.54</v>
      </c>
    </row>
    <row r="38" spans="1:20" x14ac:dyDescent="0.3">
      <c r="A38">
        <v>1200</v>
      </c>
      <c r="B38">
        <v>1177</v>
      </c>
      <c r="C38">
        <v>300</v>
      </c>
      <c r="D38">
        <v>0</v>
      </c>
      <c r="E38">
        <v>0.34065999999999902</v>
      </c>
      <c r="F38">
        <v>0.34065999999999902</v>
      </c>
      <c r="G38">
        <v>300</v>
      </c>
      <c r="H38">
        <v>300</v>
      </c>
      <c r="I38">
        <v>0.76234231187086599</v>
      </c>
      <c r="J38">
        <v>0.25119617468439398</v>
      </c>
      <c r="K38">
        <v>0</v>
      </c>
      <c r="L38">
        <v>0</v>
      </c>
      <c r="M38">
        <v>0</v>
      </c>
      <c r="N38">
        <f t="shared" si="4"/>
        <v>0.23765768812913401</v>
      </c>
      <c r="O38">
        <f t="shared" si="5"/>
        <v>20.5975</v>
      </c>
    </row>
    <row r="39" spans="1:20" x14ac:dyDescent="0.3">
      <c r="A39">
        <v>1500</v>
      </c>
      <c r="B39">
        <v>1519</v>
      </c>
      <c r="C39">
        <v>300</v>
      </c>
      <c r="D39">
        <v>0</v>
      </c>
      <c r="E39">
        <v>0.28536666666666599</v>
      </c>
      <c r="F39">
        <v>0.28536666666666599</v>
      </c>
      <c r="G39">
        <v>300</v>
      </c>
      <c r="H39">
        <v>300</v>
      </c>
      <c r="I39">
        <v>0.80818269876485005</v>
      </c>
      <c r="J39">
        <v>0.212955269847347</v>
      </c>
      <c r="K39">
        <v>0</v>
      </c>
      <c r="L39">
        <v>0</v>
      </c>
      <c r="M39">
        <v>0</v>
      </c>
      <c r="N39">
        <f t="shared" si="4"/>
        <v>0.19181730123514995</v>
      </c>
      <c r="O39">
        <f t="shared" si="5"/>
        <v>26.5825</v>
      </c>
      <c r="R39" t="s">
        <v>25</v>
      </c>
    </row>
    <row r="40" spans="1:20" x14ac:dyDescent="0.3">
      <c r="A40">
        <v>1800</v>
      </c>
      <c r="B40">
        <v>1835</v>
      </c>
      <c r="C40">
        <v>300</v>
      </c>
      <c r="D40">
        <v>0</v>
      </c>
      <c r="E40">
        <v>0.245246666666666</v>
      </c>
      <c r="F40">
        <v>0.245246666666666</v>
      </c>
      <c r="G40">
        <v>300</v>
      </c>
      <c r="H40">
        <v>300</v>
      </c>
      <c r="I40">
        <v>0.83980634908356999</v>
      </c>
      <c r="J40">
        <v>0.185192373689857</v>
      </c>
      <c r="K40">
        <v>0</v>
      </c>
      <c r="L40">
        <v>0</v>
      </c>
      <c r="M40">
        <v>0</v>
      </c>
      <c r="N40">
        <f t="shared" si="4"/>
        <v>0.16019365091643001</v>
      </c>
      <c r="O40">
        <f t="shared" si="5"/>
        <v>32.112499999999997</v>
      </c>
    </row>
    <row r="41" spans="1:20" x14ac:dyDescent="0.3">
      <c r="A41">
        <v>2100</v>
      </c>
      <c r="B41">
        <v>2124</v>
      </c>
      <c r="C41">
        <v>300</v>
      </c>
      <c r="D41">
        <v>0</v>
      </c>
      <c r="E41">
        <v>0.21470666666666599</v>
      </c>
      <c r="F41">
        <v>0.21470666666666599</v>
      </c>
      <c r="G41">
        <v>300</v>
      </c>
      <c r="H41">
        <v>300</v>
      </c>
      <c r="I41">
        <v>0.86308010013395697</v>
      </c>
      <c r="J41">
        <v>0.164456079322744</v>
      </c>
      <c r="K41">
        <v>0</v>
      </c>
      <c r="L41">
        <v>0</v>
      </c>
      <c r="M41">
        <v>0</v>
      </c>
      <c r="N41">
        <f t="shared" si="4"/>
        <v>0.13691989986604303</v>
      </c>
      <c r="O41">
        <f t="shared" si="5"/>
        <v>37.17</v>
      </c>
    </row>
    <row r="42" spans="1:20" x14ac:dyDescent="0.3">
      <c r="A42">
        <v>2400</v>
      </c>
      <c r="B42">
        <v>2304</v>
      </c>
      <c r="C42">
        <v>300</v>
      </c>
      <c r="D42">
        <v>0</v>
      </c>
      <c r="E42">
        <v>0.19200999999999999</v>
      </c>
      <c r="F42">
        <v>0.19200999999999999</v>
      </c>
      <c r="G42">
        <v>300</v>
      </c>
      <c r="H42">
        <v>300</v>
      </c>
      <c r="I42">
        <v>0.87960022009781302</v>
      </c>
      <c r="J42">
        <v>0.14851126022048899</v>
      </c>
      <c r="K42">
        <v>0</v>
      </c>
      <c r="L42">
        <v>0</v>
      </c>
      <c r="M42">
        <v>0</v>
      </c>
      <c r="N42">
        <f t="shared" si="4"/>
        <v>0.12039977990218698</v>
      </c>
      <c r="O42">
        <f t="shared" si="5"/>
        <v>40.32</v>
      </c>
    </row>
    <row r="43" spans="1:20" x14ac:dyDescent="0.3">
      <c r="A43">
        <v>2700</v>
      </c>
      <c r="B43">
        <v>2640</v>
      </c>
      <c r="C43">
        <v>300</v>
      </c>
      <c r="D43">
        <v>0</v>
      </c>
      <c r="E43">
        <v>0.17349999999999999</v>
      </c>
      <c r="F43">
        <v>0.17349999999999999</v>
      </c>
      <c r="G43">
        <v>300</v>
      </c>
      <c r="H43">
        <v>300</v>
      </c>
      <c r="I43">
        <v>0.89296992113747597</v>
      </c>
      <c r="J43">
        <v>0.13634025840584199</v>
      </c>
      <c r="K43">
        <v>0</v>
      </c>
      <c r="L43">
        <v>0</v>
      </c>
      <c r="M43">
        <v>0</v>
      </c>
      <c r="N43">
        <f t="shared" si="4"/>
        <v>0.10703007886252403</v>
      </c>
      <c r="O43">
        <f t="shared" si="5"/>
        <v>46.2</v>
      </c>
    </row>
    <row r="44" spans="1:20" x14ac:dyDescent="0.3">
      <c r="A44">
        <v>3000</v>
      </c>
      <c r="B44">
        <v>2820</v>
      </c>
      <c r="C44">
        <v>300</v>
      </c>
      <c r="D44">
        <v>0</v>
      </c>
      <c r="E44">
        <v>0.157486666666666</v>
      </c>
      <c r="F44">
        <v>0.157486666666666</v>
      </c>
      <c r="G44">
        <v>300</v>
      </c>
      <c r="H44">
        <v>300</v>
      </c>
      <c r="I44">
        <v>0.90426769308660804</v>
      </c>
      <c r="J44">
        <v>0.12543738667968199</v>
      </c>
      <c r="K44">
        <v>0</v>
      </c>
      <c r="L44">
        <v>0</v>
      </c>
      <c r="M44">
        <v>0</v>
      </c>
      <c r="N44">
        <f t="shared" si="4"/>
        <v>9.5732306913391962E-2</v>
      </c>
      <c r="O44">
        <f t="shared" si="5"/>
        <v>49.35</v>
      </c>
    </row>
    <row r="45" spans="1:20" x14ac:dyDescent="0.3">
      <c r="A45">
        <v>3300</v>
      </c>
      <c r="B45">
        <v>3026</v>
      </c>
      <c r="C45">
        <v>300</v>
      </c>
      <c r="D45">
        <v>0</v>
      </c>
      <c r="E45">
        <v>0.14402999999999999</v>
      </c>
      <c r="F45">
        <v>0.14402999999999999</v>
      </c>
      <c r="G45">
        <v>300</v>
      </c>
      <c r="H45">
        <v>300</v>
      </c>
      <c r="I45">
        <v>0.91358781586321502</v>
      </c>
      <c r="J45">
        <v>0.116320712677081</v>
      </c>
      <c r="K45">
        <v>0</v>
      </c>
      <c r="L45">
        <v>0</v>
      </c>
      <c r="M45">
        <v>0</v>
      </c>
      <c r="N45">
        <f t="shared" si="4"/>
        <v>8.6412184136784975E-2</v>
      </c>
      <c r="O45">
        <f t="shared" si="5"/>
        <v>52.954999999999998</v>
      </c>
    </row>
    <row r="46" spans="1:20" x14ac:dyDescent="0.3">
      <c r="A46">
        <v>3600</v>
      </c>
      <c r="B46">
        <v>3264</v>
      </c>
      <c r="C46">
        <v>300</v>
      </c>
      <c r="D46">
        <v>0</v>
      </c>
      <c r="E46">
        <v>0.132333333333333</v>
      </c>
      <c r="F46">
        <v>0.132333333333333</v>
      </c>
      <c r="G46">
        <v>300</v>
      </c>
      <c r="H46">
        <v>300</v>
      </c>
      <c r="I46">
        <v>0.92145537042180703</v>
      </c>
      <c r="J46">
        <v>0.108093722118977</v>
      </c>
      <c r="K46">
        <v>0</v>
      </c>
      <c r="L46">
        <v>0</v>
      </c>
      <c r="M46">
        <v>0</v>
      </c>
      <c r="N46">
        <f t="shared" si="4"/>
        <v>7.854462957819297E-2</v>
      </c>
      <c r="O46">
        <f t="shared" si="5"/>
        <v>57.12</v>
      </c>
    </row>
    <row r="47" spans="1:20" x14ac:dyDescent="0.3">
      <c r="A47">
        <v>3900</v>
      </c>
      <c r="B47">
        <v>3428</v>
      </c>
      <c r="C47">
        <v>300</v>
      </c>
      <c r="D47">
        <v>0</v>
      </c>
      <c r="E47">
        <v>0.1225</v>
      </c>
      <c r="F47">
        <v>0.1225</v>
      </c>
      <c r="G47">
        <v>300</v>
      </c>
      <c r="H47">
        <v>300</v>
      </c>
      <c r="I47">
        <v>0.92825288394938399</v>
      </c>
      <c r="J47">
        <v>0.101483744368095</v>
      </c>
      <c r="K47">
        <v>0</v>
      </c>
      <c r="L47">
        <v>0</v>
      </c>
      <c r="M47">
        <v>0</v>
      </c>
      <c r="N47">
        <f t="shared" si="4"/>
        <v>7.1747116050616011E-2</v>
      </c>
      <c r="O47">
        <f t="shared" si="5"/>
        <v>59.99</v>
      </c>
    </row>
    <row r="48" spans="1:20" x14ac:dyDescent="0.3">
      <c r="A48">
        <v>4200</v>
      </c>
      <c r="B48">
        <v>3602</v>
      </c>
      <c r="C48">
        <v>300</v>
      </c>
      <c r="D48">
        <v>0</v>
      </c>
      <c r="E48">
        <v>0.11438</v>
      </c>
      <c r="F48">
        <v>0.11438</v>
      </c>
      <c r="G48">
        <v>300</v>
      </c>
      <c r="H48">
        <v>300</v>
      </c>
      <c r="I48">
        <v>0.93353929589795304</v>
      </c>
      <c r="J48">
        <v>9.5851815979259694E-2</v>
      </c>
      <c r="K48">
        <v>0</v>
      </c>
      <c r="L48">
        <v>0</v>
      </c>
      <c r="M48">
        <v>0</v>
      </c>
      <c r="N48">
        <f t="shared" si="4"/>
        <v>6.6460704102046964E-2</v>
      </c>
      <c r="O48">
        <f t="shared" si="5"/>
        <v>63.034999999999997</v>
      </c>
    </row>
    <row r="49" spans="1:15" x14ac:dyDescent="0.3">
      <c r="A49">
        <v>4500</v>
      </c>
      <c r="B49">
        <v>3916</v>
      </c>
      <c r="C49">
        <v>300</v>
      </c>
      <c r="D49">
        <v>0</v>
      </c>
      <c r="E49">
        <v>0.107633333333333</v>
      </c>
      <c r="F49">
        <v>0.107633333333333</v>
      </c>
      <c r="G49">
        <v>300</v>
      </c>
      <c r="H49">
        <v>300</v>
      </c>
      <c r="I49">
        <v>0.93803737443700996</v>
      </c>
      <c r="J49">
        <v>9.0568848971838201E-2</v>
      </c>
      <c r="K49">
        <v>0</v>
      </c>
      <c r="L49">
        <v>0</v>
      </c>
      <c r="M49">
        <v>0</v>
      </c>
      <c r="N49">
        <f t="shared" si="4"/>
        <v>6.1962625562990037E-2</v>
      </c>
      <c r="O49">
        <f t="shared" si="5"/>
        <v>68.53</v>
      </c>
    </row>
    <row r="50" spans="1:15" x14ac:dyDescent="0.3">
      <c r="A50">
        <v>4800</v>
      </c>
      <c r="B50">
        <v>4049</v>
      </c>
      <c r="C50">
        <v>300</v>
      </c>
      <c r="D50">
        <v>0</v>
      </c>
      <c r="E50">
        <v>0.100636666666666</v>
      </c>
      <c r="F50">
        <v>0.100636666666666</v>
      </c>
      <c r="G50">
        <v>300</v>
      </c>
      <c r="H50">
        <v>300</v>
      </c>
      <c r="I50">
        <v>0.94247019362278805</v>
      </c>
      <c r="J50">
        <v>8.5722559699306797E-2</v>
      </c>
      <c r="K50">
        <v>0</v>
      </c>
      <c r="L50">
        <v>0</v>
      </c>
      <c r="M50">
        <v>0</v>
      </c>
      <c r="N50">
        <f t="shared" si="4"/>
        <v>5.7529806377211945E-2</v>
      </c>
      <c r="O50">
        <f t="shared" si="5"/>
        <v>70.857500000000002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2016-09-28T00:35:56Z</dcterms:created>
  <dcterms:modified xsi:type="dcterms:W3CDTF">2016-10-04T19:11:26Z</dcterms:modified>
</cp:coreProperties>
</file>