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1"/>
  <workbookPr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38bf\AC\Temp\"/>
    </mc:Choice>
  </mc:AlternateContent>
  <xr:revisionPtr revIDLastSave="131" documentId="8_{B7C894D3-3906-40C9-9066-BD80003106B7}" xr6:coauthVersionLast="47" xr6:coauthVersionMax="47" xr10:uidLastSave="{0C1405FF-51B2-4D9F-ACDB-38178FA4F19E}"/>
  <bookViews>
    <workbookView xWindow="-60" yWindow="-60" windowWidth="15480" windowHeight="11640" activeTab="6" xr2:uid="{00000000-000D-0000-FFFF-FFFF00000000}"/>
  </bookViews>
  <sheets>
    <sheet name="Teoria" sheetId="1" r:id="rId1"/>
    <sheet name="Teht 1" sheetId="8" r:id="rId2"/>
    <sheet name="Teht 2" sheetId="11" r:id="rId3"/>
    <sheet name="Teht 3" sheetId="12" r:id="rId4"/>
    <sheet name="Teht 4" sheetId="10" r:id="rId5"/>
    <sheet name="Teht 5" sheetId="2" r:id="rId6"/>
    <sheet name="Teht 6" sheetId="3" r:id="rId7"/>
    <sheet name="Teht 7" sheetId="5" r:id="rId8"/>
    <sheet name="Tallenna" sheetId="7" r:id="rId9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" i="3" l="1"/>
  <c r="G11" i="3"/>
  <c r="G12" i="3"/>
  <c r="G13" i="3"/>
  <c r="G14" i="3"/>
  <c r="G15" i="3"/>
  <c r="G16" i="3"/>
  <c r="G17" i="3"/>
  <c r="G18" i="3"/>
  <c r="G19" i="3"/>
  <c r="G20" i="3"/>
  <c r="G21" i="3"/>
  <c r="F10" i="3"/>
  <c r="F11" i="3"/>
  <c r="F12" i="3"/>
  <c r="F13" i="3"/>
  <c r="F14" i="3"/>
  <c r="F15" i="3"/>
  <c r="F16" i="3"/>
  <c r="F17" i="3"/>
  <c r="F18" i="3"/>
  <c r="F19" i="3"/>
  <c r="F20" i="3"/>
  <c r="F21" i="3"/>
  <c r="D11" i="5"/>
  <c r="D12" i="5"/>
  <c r="D13" i="5"/>
  <c r="D14" i="5"/>
  <c r="D15" i="5"/>
  <c r="D10" i="5"/>
  <c r="E10" i="2"/>
  <c r="E11" i="2"/>
  <c r="E9" i="2"/>
  <c r="D9" i="2"/>
  <c r="D11" i="2"/>
  <c r="D10" i="2"/>
  <c r="C11" i="10"/>
  <c r="C12" i="10"/>
  <c r="C13" i="10"/>
  <c r="C14" i="10"/>
  <c r="C15" i="10"/>
  <c r="C16" i="10"/>
  <c r="C17" i="10"/>
  <c r="C10" i="10"/>
  <c r="D11" i="10"/>
  <c r="D12" i="10"/>
  <c r="D13" i="10"/>
  <c r="D14" i="10"/>
  <c r="D15" i="10"/>
  <c r="D16" i="10"/>
  <c r="D17" i="10"/>
  <c r="D10" i="10"/>
  <c r="M6" i="12"/>
  <c r="L6" i="12"/>
  <c r="M7" i="12"/>
  <c r="M8" i="12"/>
  <c r="M9" i="12"/>
  <c r="L7" i="12"/>
  <c r="L8" i="12"/>
  <c r="L9" i="12"/>
  <c r="K7" i="11"/>
  <c r="K8" i="11"/>
  <c r="K9" i="11"/>
  <c r="K10" i="11"/>
  <c r="K6" i="11"/>
  <c r="K6" i="8"/>
  <c r="K7" i="8"/>
  <c r="K8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default</author>
  </authors>
  <commentList>
    <comment ref="G8" authorId="0" shapeId="0" xr:uid="{00000000-0006-0000-0600-000001000000}">
      <text>
        <r>
          <rPr>
            <b/>
            <sz val="10"/>
            <color indexed="81"/>
            <rFont val="Tahoma"/>
            <family val="2"/>
          </rPr>
          <t xml:space="preserve">
13,00
18,00
33,00
30,00
12,00
jne</t>
        </r>
      </text>
    </comment>
  </commentList>
</comments>
</file>

<file path=xl/sharedStrings.xml><?xml version="1.0" encoding="utf-8"?>
<sst xmlns="http://schemas.openxmlformats.org/spreadsheetml/2006/main" count="131" uniqueCount="117">
  <si>
    <t xml:space="preserve">   </t>
  </si>
  <si>
    <t xml:space="preserve"> PYÖRISTYSFUNKTIOT  JA  INT-FUNKTIO</t>
  </si>
  <si>
    <t>Valitse pyöristysfunktio</t>
  </si>
  <si>
    <r>
      <t>PYÖRISTÄ</t>
    </r>
    <r>
      <rPr>
        <sz val="10"/>
        <rFont val="Arial"/>
      </rPr>
      <t xml:space="preserve">  (ROUND)</t>
    </r>
  </si>
  <si>
    <t>Tavallinen pyöristys</t>
  </si>
  <si>
    <t>PYÖRISTÄ.DES.ALAS  (ROUNDDOWN)</t>
  </si>
  <si>
    <t>Pyöristys alaspäin</t>
  </si>
  <si>
    <t>PYÖRISTÄ.DES.YLÖS  (ROUNDUP)</t>
  </si>
  <si>
    <t>Pyöristys ylöspäin</t>
  </si>
  <si>
    <t>KATKAISE  (TRUNC)</t>
  </si>
  <si>
    <t>Pyyhkäisee desimaalit pois (ei pyöristä!)</t>
  </si>
  <si>
    <r>
      <t xml:space="preserve">Kohtaan </t>
    </r>
    <r>
      <rPr>
        <b/>
        <sz val="10"/>
        <rFont val="Arial"/>
        <family val="2"/>
      </rPr>
      <t>Luku:</t>
    </r>
    <r>
      <rPr>
        <sz val="10"/>
        <rFont val="Arial"/>
      </rPr>
      <t xml:space="preserve"> tulee pyöristettävä luku tai lauseke</t>
    </r>
  </si>
  <si>
    <r>
      <t xml:space="preserve">Kohtaan </t>
    </r>
    <r>
      <rPr>
        <b/>
        <sz val="10"/>
        <rFont val="Arial"/>
        <family val="2"/>
      </rPr>
      <t>Numerot:</t>
    </r>
    <r>
      <rPr>
        <sz val="10"/>
        <rFont val="Arial"/>
      </rPr>
      <t xml:space="preserve"> kirjoitetaan luku, joka määrää pyöristystarkkuuden.</t>
    </r>
  </si>
  <si>
    <t>Esim:</t>
  </si>
  <si>
    <t>3 desimaalia</t>
  </si>
  <si>
    <t>2 desimaalia</t>
  </si>
  <si>
    <t>1 desimaali</t>
  </si>
  <si>
    <t>pyöristää kokonaisluvuksi (0 desimaalia)</t>
  </si>
  <si>
    <t>pyöristää 10:nten tarkkuuteen</t>
  </si>
  <si>
    <t>pyöristää 100:jen tarkkuuteen</t>
  </si>
  <si>
    <t>pyöristää 1000:nten tarkkuuteen</t>
  </si>
  <si>
    <t>jne.</t>
  </si>
  <si>
    <t>Pyöristä luvut 2 desimaalin tarkkuuteen.</t>
  </si>
  <si>
    <t>Käytä normaalia pyöristystä.</t>
  </si>
  <si>
    <t>pyöristettynä</t>
  </si>
  <si>
    <t>LUKU</t>
  </si>
  <si>
    <t>Ohje:</t>
  </si>
  <si>
    <r>
      <t xml:space="preserve">1.  Napauta solua </t>
    </r>
    <r>
      <rPr>
        <b/>
        <sz val="10"/>
        <rFont val="Arial"/>
        <family val="2"/>
      </rPr>
      <t>K6</t>
    </r>
  </si>
  <si>
    <r>
      <t xml:space="preserve">2.  </t>
    </r>
    <r>
      <rPr>
        <b/>
        <sz val="10"/>
        <rFont val="Arial"/>
        <family val="2"/>
      </rPr>
      <t>Lisää - Funktio…</t>
    </r>
    <r>
      <rPr>
        <sz val="10"/>
        <rFont val="Arial"/>
      </rPr>
      <t xml:space="preserve">  (Insert - Function… )</t>
    </r>
  </si>
  <si>
    <t>3.  Valitse funktio PYÖRISTÄ ja paina OK</t>
  </si>
  <si>
    <r>
      <t xml:space="preserve">4.  Napauta solua </t>
    </r>
    <r>
      <rPr>
        <b/>
        <sz val="10"/>
        <rFont val="Arial"/>
        <family val="2"/>
      </rPr>
      <t>J6</t>
    </r>
  </si>
  <si>
    <r>
      <t xml:space="preserve">5.  Tarkkuus on 2 desimaalia, joten kirjoita kohtaan Numerot: </t>
    </r>
    <r>
      <rPr>
        <b/>
        <sz val="10"/>
        <rFont val="Arial"/>
        <family val="2"/>
      </rPr>
      <t>2</t>
    </r>
  </si>
  <si>
    <r>
      <t xml:space="preserve">6.  Napauta </t>
    </r>
    <r>
      <rPr>
        <b/>
        <sz val="10"/>
        <rFont val="Arial"/>
        <family val="2"/>
      </rPr>
      <t>OK</t>
    </r>
  </si>
  <si>
    <t>7.  Täytä loput rivit täyttökahvalla.</t>
  </si>
  <si>
    <t>8.  Muotoile luvut niin, että vain 1 desimaali on näkyvissä.</t>
  </si>
  <si>
    <t>Sähkölaskun summa pyöristetään alaspäin</t>
  </si>
  <si>
    <t>edelliseen kymmeneen euroon.</t>
  </si>
  <si>
    <t>maksu</t>
  </si>
  <si>
    <t>laskutetaan</t>
  </si>
  <si>
    <r>
      <t xml:space="preserve">3.  Valitse funktio </t>
    </r>
    <r>
      <rPr>
        <b/>
        <sz val="10"/>
        <rFont val="Arial"/>
        <family val="2"/>
      </rPr>
      <t>PYÖRISTÄ.DES.ALAS</t>
    </r>
    <r>
      <rPr>
        <sz val="10"/>
        <rFont val="Arial"/>
      </rPr>
      <t xml:space="preserve"> (ROUNDDOWN) ja paina </t>
    </r>
    <r>
      <rPr>
        <b/>
        <sz val="10"/>
        <rFont val="Arial"/>
        <family val="2"/>
      </rPr>
      <t>OK</t>
    </r>
  </si>
  <si>
    <r>
      <t>5.  Pyöristys alaspäin 10 tarkkuuteen, joten kirjoita kohtaan Numerot: -</t>
    </r>
    <r>
      <rPr>
        <b/>
        <sz val="10"/>
        <rFont val="Arial"/>
        <family val="2"/>
      </rPr>
      <t>1</t>
    </r>
  </si>
  <si>
    <t>8.  Muotoile luvut euroiksi.</t>
  </si>
  <si>
    <t>Huoltomies pyöristää kokonaisten tuntien yli menneen ajan</t>
  </si>
  <si>
    <t>ylöspäin seuraavaan tuntiin.</t>
  </si>
  <si>
    <t>todellinen</t>
  </si>
  <si>
    <t>työ alkoi</t>
  </si>
  <si>
    <t>loppui</t>
  </si>
  <si>
    <t>käytetty</t>
  </si>
  <si>
    <t>aika tuntia</t>
  </si>
  <si>
    <t>tunnit</t>
  </si>
  <si>
    <t>1.  Laske huoltoajat desimaalilukuina sarakkeeseen L.</t>
  </si>
  <si>
    <r>
      <t xml:space="preserve">     Laskutapa:  =</t>
    </r>
    <r>
      <rPr>
        <b/>
        <sz val="10"/>
        <rFont val="Arial"/>
        <family val="2"/>
      </rPr>
      <t>(loppui - työ alkoi)*24</t>
    </r>
  </si>
  <si>
    <r>
      <t xml:space="preserve">     </t>
    </r>
    <r>
      <rPr>
        <b/>
        <sz val="10"/>
        <rFont val="Arial"/>
        <family val="2"/>
      </rPr>
      <t>Muotoile</t>
    </r>
    <r>
      <rPr>
        <sz val="10"/>
        <rFont val="Arial"/>
      </rPr>
      <t xml:space="preserve"> ajat </t>
    </r>
    <r>
      <rPr>
        <b/>
        <sz val="10"/>
        <rFont val="Arial"/>
        <family val="2"/>
      </rPr>
      <t>luvuiksi</t>
    </r>
    <r>
      <rPr>
        <sz val="10"/>
        <rFont val="Arial"/>
      </rPr>
      <t xml:space="preserve"> kahden desimaalin tarkkuuteen.</t>
    </r>
  </si>
  <si>
    <r>
      <t xml:space="preserve">2.  Napauta solua </t>
    </r>
    <r>
      <rPr>
        <b/>
        <sz val="10"/>
        <rFont val="Arial"/>
        <family val="2"/>
      </rPr>
      <t>M6</t>
    </r>
  </si>
  <si>
    <r>
      <t xml:space="preserve">3.  </t>
    </r>
    <r>
      <rPr>
        <b/>
        <sz val="10"/>
        <rFont val="Arial"/>
        <family val="2"/>
      </rPr>
      <t>Lisää - Funktio…</t>
    </r>
    <r>
      <rPr>
        <sz val="10"/>
        <rFont val="Arial"/>
      </rPr>
      <t xml:space="preserve">  (Insert - Function… )</t>
    </r>
  </si>
  <si>
    <r>
      <t xml:space="preserve">4.  Valitse funktio </t>
    </r>
    <r>
      <rPr>
        <b/>
        <sz val="10"/>
        <rFont val="Arial"/>
        <family val="2"/>
      </rPr>
      <t>PYÖRISTÄ.DES.YLÖS</t>
    </r>
    <r>
      <rPr>
        <sz val="10"/>
        <rFont val="Arial"/>
      </rPr>
      <t xml:space="preserve"> (ROUNDUP) ja paina </t>
    </r>
    <r>
      <rPr>
        <b/>
        <sz val="10"/>
        <rFont val="Arial"/>
        <family val="2"/>
      </rPr>
      <t>OK</t>
    </r>
  </si>
  <si>
    <r>
      <t xml:space="preserve">5.  Napauta kohtaan Luku: </t>
    </r>
    <r>
      <rPr>
        <b/>
        <sz val="10"/>
        <rFont val="Arial"/>
        <family val="2"/>
      </rPr>
      <t>L6</t>
    </r>
  </si>
  <si>
    <r>
      <t xml:space="preserve">6.  Pyöristys ylöspäin kokonaisluvuksi, joten kirjoita kohtaan Numerot: </t>
    </r>
    <r>
      <rPr>
        <b/>
        <sz val="10"/>
        <rFont val="Arial"/>
        <family val="2"/>
      </rPr>
      <t>0</t>
    </r>
  </si>
  <si>
    <r>
      <t xml:space="preserve">7.  Napauta </t>
    </r>
    <r>
      <rPr>
        <b/>
        <sz val="10"/>
        <rFont val="Arial"/>
        <family val="2"/>
      </rPr>
      <t>OK</t>
    </r>
  </si>
  <si>
    <t>8.  Täytä loput rivit täyttökahvalla.</t>
  </si>
  <si>
    <t>9.  Muotoile luvut kokonaisluvuiksi, lihavoi ja keskitä.</t>
  </si>
  <si>
    <t>Vertaile PYÖRISTYS- ja KATKAISE -funktioita.</t>
  </si>
  <si>
    <t xml:space="preserve"> 1.  Normaali pyöristys:   Pyöristä luvut kokonaisluvuiksi  PYÖRISTÄ (ROUND) -funktiolla.</t>
  </si>
  <si>
    <t xml:space="preserve"> 2.  Desimaalien poisto:  Poista luvuista desimaalit  KATKAISE  (TRUNC) -funktiolla.</t>
  </si>
  <si>
    <t xml:space="preserve"> 3.  Katso miten lopputulokset eroavat toisistaan.</t>
  </si>
  <si>
    <t>normaali</t>
  </si>
  <si>
    <t>desimaalit</t>
  </si>
  <si>
    <t>luku</t>
  </si>
  <si>
    <t>pyöristys</t>
  </si>
  <si>
    <t>poistettu</t>
  </si>
  <si>
    <t xml:space="preserve"> 1.  Muotoile solu D6 siten, että siihen ei voi kirjoittaa 100 000 pienempää kokonaislukua (kelpoisuustarkistus)</t>
  </si>
  <si>
    <t xml:space="preserve"> 2.  Pyöristä luku funktioilla värillisiin soluihin satojen tarkkuuteen normaalisti, alaspäin ja ylöspäin.</t>
  </si>
  <si>
    <t xml:space="preserve"> 3.  Kokeile funktioiden toimivuutta: kirjoita luvun tilalle jokin toinen luku ja paina Enter.</t>
  </si>
  <si>
    <t>Luku</t>
  </si>
  <si>
    <t>Pyöristetty</t>
  </si>
  <si>
    <t>Normaali pyöristys</t>
  </si>
  <si>
    <t>Puhelinyhtiö pyöristää laskujen summat kymmenien senttien tarkkuuteen.</t>
  </si>
  <si>
    <t xml:space="preserve"> 1.  Laske maksut yhteensä.</t>
  </si>
  <si>
    <t xml:space="preserve"> 2.  Pyöristä summat funktion avulla ( esim. 8,89 € pyöristyy 8,90 euroksi).</t>
  </si>
  <si>
    <t xml:space="preserve"> 3.  Muotoile kaikki rahamäärät euroiksi.</t>
  </si>
  <si>
    <t>Puhelumaksut EUR</t>
  </si>
  <si>
    <t>Tarkista</t>
  </si>
  <si>
    <t>Asiakasnro</t>
  </si>
  <si>
    <t>perus-
maksut</t>
  </si>
  <si>
    <t>paikallis-
puhelut</t>
  </si>
  <si>
    <t>puhelut
matkapuh.</t>
  </si>
  <si>
    <t>kauko-
puhelut</t>
  </si>
  <si>
    <t>maksut
yhteensä</t>
  </si>
  <si>
    <t>yhteensä
pyöristetty</t>
  </si>
  <si>
    <t>155324</t>
  </si>
  <si>
    <t>156123</t>
  </si>
  <si>
    <t>245633</t>
  </si>
  <si>
    <t>245634</t>
  </si>
  <si>
    <t>245635</t>
  </si>
  <si>
    <t>245636</t>
  </si>
  <si>
    <t>245637</t>
  </si>
  <si>
    <t>245638</t>
  </si>
  <si>
    <t>245639</t>
  </si>
  <si>
    <t>245640</t>
  </si>
  <si>
    <t>245641</t>
  </si>
  <si>
    <t>245642</t>
  </si>
  <si>
    <t xml:space="preserve"> 1.  Laske summat pyöristettynä satojen tarkkuuteen</t>
  </si>
  <si>
    <r>
      <t xml:space="preserve"> 2.  Lisää funktio käsin kirjoittaen kaavaan  </t>
    </r>
    <r>
      <rPr>
        <b/>
        <sz val="12"/>
        <color indexed="48"/>
        <rFont val="Arial"/>
        <family val="2"/>
      </rPr>
      <t xml:space="preserve"> =PYÖRISTÄ(SUMMA(B10:C10);-2)</t>
    </r>
  </si>
  <si>
    <r>
      <t xml:space="preserve">      tai   </t>
    </r>
    <r>
      <rPr>
        <b/>
        <sz val="11"/>
        <color indexed="48"/>
        <rFont val="Arial"/>
        <family val="2"/>
      </rPr>
      <t xml:space="preserve"> =ROUND(SUM(B10:C10);-2)</t>
    </r>
  </si>
  <si>
    <t xml:space="preserve"> 3.  Piirrä aineistosta pylväskaavio.</t>
  </si>
  <si>
    <t>Suomen väkiluku vuosina 1960 - 1995</t>
  </si>
  <si>
    <t>vuosi</t>
  </si>
  <si>
    <t>kaupungit</t>
  </si>
  <si>
    <t>muut kunnat</t>
  </si>
  <si>
    <t>yhteensä</t>
  </si>
  <si>
    <t>1960</t>
  </si>
  <si>
    <t>1970</t>
  </si>
  <si>
    <t>1980</t>
  </si>
  <si>
    <t>1990</t>
  </si>
  <si>
    <t>1995</t>
  </si>
  <si>
    <t>2000</t>
  </si>
  <si>
    <t>Tallenna tiedosto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</si>
</sst>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7" formatCode="#,##0.00\ &quot;€&quot;;\-#,##0.00\ &quot;€&quot;"/>
    <numFmt numFmtId="44" formatCode="_-* #,##0.00\ &quot;€&quot;_-;\-* #,##0.00\ &quot;€&quot;_-;_-* &quot;-&quot;??\ &quot;€&quot;_-;_-@_-"/>
    <numFmt numFmtId="164" formatCode="#,##0.000"/>
    <numFmt numFmtId="165" formatCode="#,##0.0000"/>
    <numFmt numFmtId="166" formatCode="#,##0.0"/>
  </numFmts>
  <fonts count="13">
    <font>
      <sz val="10"/>
      <name val="Arial"/>
    </font>
    <font>
      <sz val="10"/>
      <name val="Arial"/>
    </font>
    <font>
      <b/>
      <sz val="12"/>
      <color indexed="9"/>
      <name val="Arial"/>
      <family val="2"/>
    </font>
    <font>
      <b/>
      <sz val="10"/>
      <color indexed="48"/>
      <name val="Arial"/>
      <family val="2"/>
    </font>
    <font>
      <b/>
      <sz val="10"/>
      <name val="Arial"/>
      <family val="2"/>
    </font>
    <font>
      <sz val="11"/>
      <name val="Arial"/>
      <family val="2"/>
    </font>
    <font>
      <sz val="10"/>
      <name val="Arial"/>
      <family val="2"/>
    </font>
    <font>
      <b/>
      <sz val="12"/>
      <color indexed="48"/>
      <name val="Arial"/>
      <family val="2"/>
    </font>
    <font>
      <sz val="20"/>
      <name val="Arial"/>
      <family val="2"/>
    </font>
    <font>
      <b/>
      <sz val="10"/>
      <color indexed="17"/>
      <name val="Arial"/>
      <family val="2"/>
    </font>
    <font>
      <b/>
      <sz val="11"/>
      <color indexed="48"/>
      <name val="Arial"/>
      <family val="2"/>
    </font>
    <font>
      <b/>
      <sz val="10"/>
      <color indexed="81"/>
      <name val="Tahoma"/>
      <family val="2"/>
    </font>
    <font>
      <sz val="10"/>
      <color indexed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22"/>
      </top>
      <bottom/>
      <diagonal/>
    </border>
    <border>
      <left style="thin">
        <color indexed="22"/>
      </left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9">
    <xf numFmtId="0" fontId="0" fillId="0" borderId="0" xfId="0"/>
    <xf numFmtId="0" fontId="0" fillId="2" borderId="0" xfId="0" applyFill="1"/>
    <xf numFmtId="0" fontId="2" fillId="3" borderId="0" xfId="0" applyFont="1" applyFill="1"/>
    <xf numFmtId="0" fontId="3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wrapText="1"/>
    </xf>
    <xf numFmtId="164" fontId="5" fillId="0" borderId="0" xfId="0" applyNumberFormat="1" applyFont="1"/>
    <xf numFmtId="0" fontId="0" fillId="0" borderId="0" xfId="0" applyAlignment="1">
      <alignment horizontal="center"/>
    </xf>
    <xf numFmtId="0" fontId="5" fillId="0" borderId="0" xfId="0" applyFont="1"/>
    <xf numFmtId="0" fontId="0" fillId="0" borderId="0" xfId="0" applyAlignment="1">
      <alignment horizontal="left" indent="1"/>
    </xf>
    <xf numFmtId="0" fontId="5" fillId="0" borderId="0" xfId="0" quotePrefix="1" applyFont="1"/>
    <xf numFmtId="0" fontId="4" fillId="0" borderId="0" xfId="0" applyFont="1"/>
    <xf numFmtId="0" fontId="6" fillId="0" borderId="0" xfId="0" applyFont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0" xfId="0" quotePrefix="1" applyAlignment="1">
      <alignment horizontal="center"/>
    </xf>
    <xf numFmtId="2" fontId="0" fillId="0" borderId="0" xfId="0" applyNumberFormat="1"/>
    <xf numFmtId="0" fontId="6" fillId="0" borderId="2" xfId="0" applyFont="1" applyBorder="1" applyAlignment="1">
      <alignment horizontal="center"/>
    </xf>
    <xf numFmtId="49" fontId="6" fillId="0" borderId="0" xfId="0" quotePrefix="1" applyNumberFormat="1" applyFont="1" applyAlignment="1">
      <alignment horizontal="center"/>
    </xf>
    <xf numFmtId="3" fontId="6" fillId="0" borderId="0" xfId="0" applyNumberFormat="1" applyFont="1"/>
    <xf numFmtId="0" fontId="6" fillId="0" borderId="0" xfId="0" quotePrefix="1" applyFont="1" applyAlignment="1">
      <alignment horizontal="center"/>
    </xf>
    <xf numFmtId="0" fontId="8" fillId="0" borderId="0" xfId="0" applyFont="1"/>
    <xf numFmtId="4" fontId="5" fillId="0" borderId="0" xfId="0" applyNumberFormat="1" applyFont="1"/>
    <xf numFmtId="165" fontId="5" fillId="0" borderId="0" xfId="0" applyNumberFormat="1" applyFont="1"/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3" fillId="2" borderId="0" xfId="0" applyFont="1" applyFill="1"/>
    <xf numFmtId="0" fontId="0" fillId="0" borderId="3" xfId="0" applyBorder="1"/>
    <xf numFmtId="0" fontId="0" fillId="0" borderId="4" xfId="0" applyBorder="1"/>
    <xf numFmtId="44" fontId="0" fillId="0" borderId="0" xfId="1" applyFont="1"/>
    <xf numFmtId="20" fontId="0" fillId="0" borderId="0" xfId="0" applyNumberFormat="1"/>
    <xf numFmtId="166" fontId="0" fillId="0" borderId="0" xfId="0" applyNumberFormat="1"/>
    <xf numFmtId="44" fontId="0" fillId="0" borderId="0" xfId="0" applyNumberFormat="1"/>
    <xf numFmtId="0" fontId="12" fillId="0" borderId="0" xfId="0" applyFont="1" applyAlignment="1">
      <alignment horizontal="center"/>
    </xf>
    <xf numFmtId="0" fontId="2" fillId="2" borderId="0" xfId="0" applyFont="1" applyFill="1"/>
    <xf numFmtId="0" fontId="4" fillId="2" borderId="0" xfId="0" applyFont="1" applyFill="1"/>
    <xf numFmtId="1" fontId="9" fillId="0" borderId="0" xfId="0" applyNumberFormat="1" applyFont="1" applyAlignment="1">
      <alignment horizontal="center"/>
    </xf>
    <xf numFmtId="1" fontId="5" fillId="4" borderId="5" xfId="0" applyNumberFormat="1" applyFont="1" applyFill="1" applyBorder="1"/>
    <xf numFmtId="7" fontId="0" fillId="0" borderId="0" xfId="0" applyNumberFormat="1"/>
  </cellXfs>
  <cellStyles count="2">
    <cellStyle name="Normaali" xfId="0" builtinId="0"/>
    <cellStyle name="Valuutta" xfId="1" builtinId="4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'Teht 7'!$B$9</c:f>
              <c:strCache>
                <c:ptCount val="1"/>
                <c:pt idx="0">
                  <c:v>kaupungit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'Teht 7'!$A$10:$A$15</c:f>
              <c:strCach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1995</c:v>
                </c:pt>
                <c:pt idx="5">
                  <c:v>2000</c:v>
                </c:pt>
              </c:strCache>
            </c:strRef>
          </c:cat>
          <c:val>
            <c:numRef>
              <c:f>'Teht 7'!$B$10:$B$15</c:f>
              <c:numCache>
                <c:formatCode>#,##0</c:formatCode>
                <c:ptCount val="6"/>
                <c:pt idx="0">
                  <c:v>1707015</c:v>
                </c:pt>
                <c:pt idx="1">
                  <c:v>2340317</c:v>
                </c:pt>
                <c:pt idx="2">
                  <c:v>2865099</c:v>
                </c:pt>
                <c:pt idx="3">
                  <c:v>3079854</c:v>
                </c:pt>
                <c:pt idx="4">
                  <c:v>3303878</c:v>
                </c:pt>
                <c:pt idx="5">
                  <c:v>3412568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1B2C-4A71-85C3-A9D77A65778E}"/>
            </c:ext>
          </c:extLst>
        </c:ser>
        <c:ser>
          <c:idx val="1"/>
          <c:order val="1"/>
          <c:tx>
            <c:strRef>
              <c:f>'Teht 7'!$C$9</c:f>
              <c:strCache>
                <c:ptCount val="1"/>
                <c:pt idx="0">
                  <c:v>muut kunnat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'Teht 7'!$A$10:$A$15</c:f>
              <c:strCach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1995</c:v>
                </c:pt>
                <c:pt idx="5">
                  <c:v>2000</c:v>
                </c:pt>
              </c:strCache>
            </c:strRef>
          </c:cat>
          <c:val>
            <c:numRef>
              <c:f>'Teht 7'!$C$10:$C$15</c:f>
              <c:numCache>
                <c:formatCode>#,##0</c:formatCode>
                <c:ptCount val="6"/>
                <c:pt idx="0">
                  <c:v>2739211</c:v>
                </c:pt>
                <c:pt idx="1">
                  <c:v>2258007</c:v>
                </c:pt>
                <c:pt idx="2">
                  <c:v>1922688</c:v>
                </c:pt>
                <c:pt idx="3">
                  <c:v>1918759</c:v>
                </c:pt>
                <c:pt idx="4">
                  <c:v>1813128</c:v>
                </c:pt>
                <c:pt idx="5">
                  <c:v>1702565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1B2C-4A71-85C3-A9D77A65778E}"/>
            </c:ext>
          </c:extLst>
        </c:ser>
        <c:ser>
          <c:idx val="2"/>
          <c:order val="2"/>
          <c:tx>
            <c:strRef>
              <c:f>'Teht 7'!$D$9</c:f>
              <c:strCache>
                <c:ptCount val="1"/>
                <c:pt idx="0">
                  <c:v>yhteensä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'Teht 7'!$A$10:$A$15</c:f>
              <c:strCach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1995</c:v>
                </c:pt>
                <c:pt idx="5">
                  <c:v>2000</c:v>
                </c:pt>
              </c:strCache>
            </c:strRef>
          </c:cat>
          <c:val>
            <c:numRef>
              <c:f>'Teht 7'!$D$10:$D$15</c:f>
              <c:numCache>
                <c:formatCode>#,##0</c:formatCode>
                <c:ptCount val="6"/>
                <c:pt idx="0">
                  <c:v>4446200</c:v>
                </c:pt>
                <c:pt idx="1">
                  <c:v>4598300</c:v>
                </c:pt>
                <c:pt idx="2">
                  <c:v>4787800</c:v>
                </c:pt>
                <c:pt idx="3">
                  <c:v>4998600</c:v>
                </c:pt>
                <c:pt idx="4">
                  <c:v>5117000</c:v>
                </c:pt>
                <c:pt idx="5">
                  <c:v>5115100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1B2C-4A71-85C3-A9D77A6577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8991111"/>
        <c:axId val="578993159"/>
      </c:barChart>
      <c:catAx>
        <c:axId val="578991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993159"/>
        <c:crosses val="autoZero"/>
        <c:auto val="1"/>
        <c:lblAlgn val="ctr"/>
        <c:lblOffset val="100"/>
        <c:noMultiLvlLbl val="0"/>
      </c:catAx>
      <c:valAx>
        <c:axId val="578993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991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561975</xdr:colOff>
      <xdr:row>8</xdr:row>
      <xdr:rowOff>152400</xdr:rowOff>
    </xdr:from>
    <xdr:to>
      <xdr:col>12</xdr:col>
      <xdr:colOff>409575</xdr:colOff>
      <xdr:row>25</xdr:row>
      <xdr:rowOff>133350</xdr:rowOff>
    </xdr:to>
    <xdr:graphicFrame macro="">
      <xdr:nvGraphicFramePr>
        <xdr:cNvPr id="2" name="Kaavio 1">
          <a:extLst>
            <a:ext uri="{FF2B5EF4-FFF2-40B4-BE49-F238E27FC236}">
              <a16:creationId xmlns:a16="http://schemas.microsoft.com/office/drawing/2014/main" id="{20895524-83FE-D5B7-8AB2-0E16D612DC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20"/>
  <sheetViews>
    <sheetView showGridLines="0" workbookViewId="0">
      <selection activeCell="L2" sqref="L2"/>
    </sheetView>
  </sheetViews>
  <sheetFormatPr defaultColWidth="8.85546875" defaultRowHeight="12.75"/>
  <cols>
    <col min="1" max="1" width="3.85546875" customWidth="1"/>
  </cols>
  <sheetData>
    <row r="1" spans="2:10">
      <c r="I1" t="s">
        <v>0</v>
      </c>
    </row>
    <row r="2" spans="2:10" ht="15.75">
      <c r="B2" s="2" t="s">
        <v>1</v>
      </c>
      <c r="C2" s="2"/>
      <c r="D2" s="2"/>
      <c r="E2" s="2"/>
      <c r="F2" s="2"/>
      <c r="G2" s="2"/>
      <c r="H2" s="2"/>
      <c r="I2" s="2"/>
      <c r="J2" s="2"/>
    </row>
    <row r="4" spans="2:10">
      <c r="B4" t="s">
        <v>2</v>
      </c>
      <c r="E4" s="24" t="s">
        <v>3</v>
      </c>
      <c r="I4" t="s">
        <v>4</v>
      </c>
    </row>
    <row r="5" spans="2:10">
      <c r="E5" s="25" t="s">
        <v>5</v>
      </c>
      <c r="I5" t="s">
        <v>6</v>
      </c>
    </row>
    <row r="6" spans="2:10">
      <c r="E6" s="25" t="s">
        <v>7</v>
      </c>
      <c r="I6" t="s">
        <v>8</v>
      </c>
    </row>
    <row r="7" spans="2:10">
      <c r="E7" s="25" t="s">
        <v>9</v>
      </c>
      <c r="I7" t="s">
        <v>10</v>
      </c>
    </row>
    <row r="9" spans="2:10">
      <c r="B9" t="s">
        <v>11</v>
      </c>
    </row>
    <row r="10" spans="2:10" ht="6.75" customHeight="1"/>
    <row r="11" spans="2:10">
      <c r="B11" t="s">
        <v>12</v>
      </c>
    </row>
    <row r="12" spans="2:10" ht="6.75" customHeight="1"/>
    <row r="13" spans="2:10">
      <c r="B13" t="s">
        <v>13</v>
      </c>
      <c r="C13" s="7">
        <v>3</v>
      </c>
      <c r="D13" t="s">
        <v>14</v>
      </c>
    </row>
    <row r="14" spans="2:10">
      <c r="C14" s="7">
        <v>2</v>
      </c>
      <c r="D14" t="s">
        <v>15</v>
      </c>
    </row>
    <row r="15" spans="2:10">
      <c r="C15" s="7">
        <v>1</v>
      </c>
      <c r="D15" t="s">
        <v>16</v>
      </c>
    </row>
    <row r="16" spans="2:10">
      <c r="C16" s="7">
        <v>0</v>
      </c>
      <c r="D16" t="s">
        <v>17</v>
      </c>
    </row>
    <row r="17" spans="3:4">
      <c r="C17" s="7">
        <v>-1</v>
      </c>
      <c r="D17" t="s">
        <v>18</v>
      </c>
    </row>
    <row r="18" spans="3:4">
      <c r="C18" s="7">
        <v>-2</v>
      </c>
      <c r="D18" t="s">
        <v>19</v>
      </c>
    </row>
    <row r="19" spans="3:4">
      <c r="C19" s="7">
        <v>-3</v>
      </c>
      <c r="D19" t="s">
        <v>20</v>
      </c>
    </row>
    <row r="20" spans="3:4">
      <c r="D20" t="s">
        <v>21</v>
      </c>
    </row>
  </sheetData>
  <phoneticPr fontId="0" type="noConversion"/>
  <pageMargins left="0.75" right="0.75" top="1" bottom="1" header="0.5" footer="0.5"/>
  <pageSetup orientation="portrait" horizontalDpi="204" verticalDpi="196" copies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7"/>
  <sheetViews>
    <sheetView workbookViewId="0">
      <selection activeCell="K7" sqref="K7"/>
    </sheetView>
  </sheetViews>
  <sheetFormatPr defaultColWidth="8.85546875" defaultRowHeight="12.75"/>
  <cols>
    <col min="1" max="1" width="4.28515625" customWidth="1"/>
    <col min="8" max="8" width="4.85546875" customWidth="1"/>
    <col min="10" max="10" width="12.42578125" customWidth="1"/>
    <col min="11" max="11" width="14.28515625" customWidth="1"/>
  </cols>
  <sheetData>
    <row r="1" spans="1:11">
      <c r="A1" s="1"/>
      <c r="B1" s="1"/>
      <c r="C1" s="1"/>
      <c r="D1" s="1"/>
      <c r="E1" s="1"/>
      <c r="F1" s="1"/>
      <c r="G1" s="1"/>
      <c r="H1" s="1"/>
      <c r="I1" s="28" t="s">
        <v>0</v>
      </c>
    </row>
    <row r="2" spans="1:11" ht="15.75">
      <c r="A2" s="1"/>
      <c r="B2" s="26" t="s">
        <v>22</v>
      </c>
      <c r="C2" s="34"/>
      <c r="D2" s="34"/>
      <c r="E2" s="34"/>
      <c r="F2" s="34"/>
      <c r="G2" s="34"/>
      <c r="H2" s="1"/>
      <c r="I2" s="28"/>
    </row>
    <row r="3" spans="1:11">
      <c r="A3" s="1"/>
      <c r="B3" s="26" t="s">
        <v>23</v>
      </c>
      <c r="C3" s="1"/>
      <c r="D3" s="1"/>
      <c r="E3" s="1"/>
      <c r="F3" s="1"/>
      <c r="G3" s="1"/>
      <c r="H3" s="1"/>
      <c r="I3" s="28"/>
      <c r="K3" s="4" t="s">
        <v>24</v>
      </c>
    </row>
    <row r="4" spans="1:11">
      <c r="A4" s="1"/>
      <c r="B4" s="1"/>
      <c r="C4" s="1"/>
      <c r="D4" s="1"/>
      <c r="E4" s="1"/>
      <c r="F4" s="1"/>
      <c r="G4" s="1"/>
      <c r="H4" s="1"/>
      <c r="I4" s="28"/>
      <c r="J4" s="4" t="s">
        <v>25</v>
      </c>
      <c r="K4" s="5" t="s">
        <v>15</v>
      </c>
    </row>
    <row r="5" spans="1:11">
      <c r="A5" s="1"/>
      <c r="B5" s="35" t="s">
        <v>26</v>
      </c>
      <c r="C5" s="1"/>
      <c r="D5" s="1"/>
      <c r="E5" s="1"/>
      <c r="F5" s="1"/>
      <c r="G5" s="1"/>
      <c r="H5" s="1"/>
      <c r="I5" s="28"/>
      <c r="J5" s="4"/>
      <c r="K5" s="5"/>
    </row>
    <row r="6" spans="1:11" ht="14.25">
      <c r="A6" s="1"/>
      <c r="B6" s="1"/>
      <c r="C6" s="1"/>
      <c r="D6" s="1"/>
      <c r="E6" s="1"/>
      <c r="F6" s="1"/>
      <c r="G6" s="1"/>
      <c r="H6" s="1"/>
      <c r="I6" s="28"/>
      <c r="J6" s="6">
        <v>123456.678</v>
      </c>
      <c r="K6" s="31">
        <f>ROUND(J6,2)</f>
        <v>123456.68</v>
      </c>
    </row>
    <row r="7" spans="1:11" ht="14.25">
      <c r="A7" s="1"/>
      <c r="B7" s="1" t="s">
        <v>27</v>
      </c>
      <c r="C7" s="1"/>
      <c r="D7" s="1"/>
      <c r="E7" s="1"/>
      <c r="F7" s="1"/>
      <c r="G7" s="1"/>
      <c r="H7" s="1"/>
      <c r="I7" s="28"/>
      <c r="J7" s="22">
        <v>102230.99</v>
      </c>
      <c r="K7" s="31">
        <f t="shared" ref="K7:K8" si="0">ROUND(J7,2)</f>
        <v>102230.99</v>
      </c>
    </row>
    <row r="8" spans="1:11" ht="14.25">
      <c r="A8" s="1"/>
      <c r="B8" s="1" t="s">
        <v>28</v>
      </c>
      <c r="C8" s="1"/>
      <c r="D8" s="1"/>
      <c r="E8" s="1"/>
      <c r="F8" s="1"/>
      <c r="G8" s="1"/>
      <c r="H8" s="1"/>
      <c r="I8" s="28"/>
      <c r="J8" s="23">
        <v>12789.0561</v>
      </c>
      <c r="K8" s="31">
        <f t="shared" si="0"/>
        <v>12789.06</v>
      </c>
    </row>
    <row r="9" spans="1:11">
      <c r="A9" s="1"/>
      <c r="B9" s="1" t="s">
        <v>29</v>
      </c>
      <c r="C9" s="1"/>
      <c r="D9" s="1"/>
      <c r="E9" s="1"/>
      <c r="F9" s="1"/>
      <c r="G9" s="1"/>
      <c r="H9" s="1"/>
      <c r="I9" s="28"/>
    </row>
    <row r="10" spans="1:11">
      <c r="A10" s="1"/>
      <c r="B10" s="1" t="s">
        <v>30</v>
      </c>
      <c r="C10" s="1"/>
      <c r="D10" s="1"/>
      <c r="E10" s="1"/>
      <c r="F10" s="1"/>
      <c r="G10" s="1"/>
      <c r="H10" s="1"/>
      <c r="I10" s="28"/>
    </row>
    <row r="11" spans="1:11">
      <c r="A11" s="1"/>
      <c r="B11" s="1" t="s">
        <v>31</v>
      </c>
      <c r="C11" s="1"/>
      <c r="D11" s="1"/>
      <c r="E11" s="1"/>
      <c r="F11" s="1"/>
      <c r="G11" s="1"/>
      <c r="H11" s="1"/>
      <c r="I11" s="28"/>
    </row>
    <row r="12" spans="1:11">
      <c r="A12" s="1"/>
      <c r="B12" s="1" t="s">
        <v>32</v>
      </c>
      <c r="C12" s="1"/>
      <c r="D12" s="1"/>
      <c r="E12" s="1"/>
      <c r="F12" s="1"/>
      <c r="G12" s="1"/>
      <c r="H12" s="1"/>
      <c r="I12" s="28"/>
    </row>
    <row r="13" spans="1:11">
      <c r="A13" s="1"/>
      <c r="B13" s="1"/>
      <c r="C13" s="1"/>
      <c r="D13" s="1"/>
      <c r="E13" s="1"/>
      <c r="F13" s="1"/>
      <c r="G13" s="1"/>
      <c r="H13" s="1"/>
      <c r="I13" s="28"/>
    </row>
    <row r="14" spans="1:11">
      <c r="A14" s="1"/>
      <c r="B14" s="1" t="s">
        <v>33</v>
      </c>
      <c r="C14" s="1"/>
      <c r="D14" s="1"/>
      <c r="E14" s="1"/>
      <c r="F14" s="1"/>
      <c r="G14" s="1"/>
      <c r="H14" s="1"/>
      <c r="I14" s="28"/>
    </row>
    <row r="15" spans="1:11">
      <c r="A15" s="1"/>
      <c r="B15" s="1" t="s">
        <v>34</v>
      </c>
      <c r="C15" s="1"/>
      <c r="D15" s="1"/>
      <c r="E15" s="1"/>
      <c r="F15" s="1"/>
      <c r="G15" s="1"/>
      <c r="H15" s="1"/>
      <c r="I15" s="28"/>
    </row>
    <row r="16" spans="1:11">
      <c r="A16" s="1"/>
      <c r="B16" s="1"/>
      <c r="C16" s="1"/>
      <c r="D16" s="1"/>
      <c r="E16" s="1"/>
      <c r="F16" s="1"/>
      <c r="G16" s="1"/>
      <c r="H16" s="1"/>
      <c r="I16" s="28"/>
    </row>
    <row r="17" spans="1:8">
      <c r="A17" s="27"/>
      <c r="B17" s="27"/>
      <c r="C17" s="27"/>
      <c r="D17" s="27"/>
      <c r="E17" s="27"/>
      <c r="F17" s="27"/>
      <c r="G17" s="27"/>
      <c r="H17" s="27"/>
    </row>
  </sheetData>
  <phoneticPr fontId="0" type="noConversion"/>
  <pageMargins left="0.75" right="0.75" top="1" bottom="1" header="0.5" footer="0.5"/>
  <pageSetup orientation="portrait" horizontalDpi="204" verticalDpi="196" copies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7"/>
  <sheetViews>
    <sheetView workbookViewId="0">
      <selection activeCell="K6" sqref="K6"/>
    </sheetView>
  </sheetViews>
  <sheetFormatPr defaultColWidth="8.85546875" defaultRowHeight="12.75"/>
  <cols>
    <col min="1" max="1" width="4.28515625" customWidth="1"/>
    <col min="7" max="7" width="13.42578125" customWidth="1"/>
    <col min="8" max="8" width="5.28515625" customWidth="1"/>
    <col min="10" max="10" width="11.28515625" customWidth="1"/>
    <col min="11" max="11" width="12.7109375" customWidth="1"/>
  </cols>
  <sheetData>
    <row r="1" spans="1:11">
      <c r="A1" s="1"/>
      <c r="B1" s="1"/>
      <c r="C1" s="1"/>
      <c r="D1" s="1"/>
      <c r="E1" s="1"/>
      <c r="F1" s="1"/>
      <c r="G1" s="1"/>
      <c r="H1" s="1"/>
      <c r="I1" s="28" t="s">
        <v>0</v>
      </c>
    </row>
    <row r="2" spans="1:11" ht="15.75">
      <c r="A2" s="1"/>
      <c r="B2" s="26" t="s">
        <v>35</v>
      </c>
      <c r="C2" s="34"/>
      <c r="D2" s="34"/>
      <c r="E2" s="34"/>
      <c r="F2" s="34"/>
      <c r="G2" s="34"/>
      <c r="H2" s="1"/>
      <c r="I2" s="28"/>
    </row>
    <row r="3" spans="1:11">
      <c r="A3" s="1"/>
      <c r="B3" s="26" t="s">
        <v>36</v>
      </c>
      <c r="C3" s="1"/>
      <c r="D3" s="1"/>
      <c r="E3" s="1"/>
      <c r="F3" s="1"/>
      <c r="G3" s="1"/>
      <c r="H3" s="1"/>
      <c r="I3" s="28"/>
      <c r="K3" s="4"/>
    </row>
    <row r="4" spans="1:11">
      <c r="A4" s="1"/>
      <c r="B4" s="1"/>
      <c r="C4" s="1"/>
      <c r="D4" s="1"/>
      <c r="E4" s="1"/>
      <c r="F4" s="1"/>
      <c r="G4" s="1"/>
      <c r="H4" s="1"/>
      <c r="I4" s="28"/>
      <c r="J4" s="4" t="s">
        <v>37</v>
      </c>
      <c r="K4" s="5" t="s">
        <v>38</v>
      </c>
    </row>
    <row r="5" spans="1:11">
      <c r="A5" s="1"/>
      <c r="B5" s="26" t="s">
        <v>26</v>
      </c>
      <c r="C5" s="1"/>
      <c r="D5" s="1"/>
      <c r="E5" s="1"/>
      <c r="F5" s="1"/>
      <c r="G5" s="1"/>
      <c r="H5" s="1"/>
      <c r="I5" s="28"/>
      <c r="K5" s="5"/>
    </row>
    <row r="6" spans="1:11">
      <c r="A6" s="1"/>
      <c r="B6" s="1"/>
      <c r="C6" s="1"/>
      <c r="D6" s="1"/>
      <c r="E6" s="1"/>
      <c r="F6" s="1"/>
      <c r="G6" s="1"/>
      <c r="H6" s="1"/>
      <c r="I6" s="28"/>
      <c r="J6" s="29">
        <v>29.89</v>
      </c>
      <c r="K6" s="32">
        <f>ROUNDDOWN(J6,-1)</f>
        <v>20</v>
      </c>
    </row>
    <row r="7" spans="1:11">
      <c r="A7" s="1"/>
      <c r="B7" s="1" t="s">
        <v>27</v>
      </c>
      <c r="C7" s="1"/>
      <c r="D7" s="1"/>
      <c r="E7" s="1"/>
      <c r="F7" s="1"/>
      <c r="G7" s="1"/>
      <c r="H7" s="1"/>
      <c r="I7" s="28"/>
      <c r="J7" s="29">
        <v>103.4</v>
      </c>
      <c r="K7" s="32">
        <f t="shared" ref="K7:K10" si="0">ROUNDDOWN(J7,-1)</f>
        <v>100</v>
      </c>
    </row>
    <row r="8" spans="1:11">
      <c r="A8" s="1"/>
      <c r="B8" s="1" t="s">
        <v>28</v>
      </c>
      <c r="C8" s="1"/>
      <c r="D8" s="1"/>
      <c r="E8" s="1"/>
      <c r="F8" s="1"/>
      <c r="G8" s="1"/>
      <c r="H8" s="1"/>
      <c r="I8" s="28"/>
      <c r="J8" s="29">
        <v>59.4</v>
      </c>
      <c r="K8" s="32">
        <f t="shared" si="0"/>
        <v>50</v>
      </c>
    </row>
    <row r="9" spans="1:11">
      <c r="A9" s="1"/>
      <c r="B9" s="1" t="s">
        <v>39</v>
      </c>
      <c r="C9" s="1"/>
      <c r="D9" s="1"/>
      <c r="E9" s="1"/>
      <c r="F9" s="1"/>
      <c r="G9" s="1"/>
      <c r="H9" s="1"/>
      <c r="I9" s="28"/>
      <c r="J9" s="29">
        <v>60</v>
      </c>
      <c r="K9" s="32">
        <f t="shared" si="0"/>
        <v>60</v>
      </c>
    </row>
    <row r="10" spans="1:11">
      <c r="A10" s="1"/>
      <c r="B10" s="1" t="s">
        <v>30</v>
      </c>
      <c r="C10" s="1"/>
      <c r="D10" s="1"/>
      <c r="E10" s="1"/>
      <c r="F10" s="1"/>
      <c r="G10" s="1"/>
      <c r="H10" s="1"/>
      <c r="I10" s="28"/>
      <c r="J10" s="29">
        <v>21.15</v>
      </c>
      <c r="K10" s="32">
        <f t="shared" si="0"/>
        <v>20</v>
      </c>
    </row>
    <row r="11" spans="1:11">
      <c r="A11" s="1"/>
      <c r="B11" s="1" t="s">
        <v>40</v>
      </c>
      <c r="C11" s="1"/>
      <c r="D11" s="1"/>
      <c r="E11" s="1"/>
      <c r="F11" s="1"/>
      <c r="G11" s="1"/>
      <c r="H11" s="1"/>
      <c r="I11" s="28"/>
    </row>
    <row r="12" spans="1:11">
      <c r="A12" s="1"/>
      <c r="B12" s="1" t="s">
        <v>32</v>
      </c>
      <c r="C12" s="1"/>
      <c r="D12" s="1"/>
      <c r="E12" s="1"/>
      <c r="F12" s="1"/>
      <c r="G12" s="1"/>
      <c r="H12" s="1"/>
      <c r="I12" s="28"/>
    </row>
    <row r="13" spans="1:11">
      <c r="A13" s="1"/>
      <c r="B13" s="1"/>
      <c r="C13" s="1"/>
      <c r="D13" s="1"/>
      <c r="E13" s="1"/>
      <c r="F13" s="1"/>
      <c r="G13" s="1"/>
      <c r="H13" s="1"/>
      <c r="I13" s="28"/>
    </row>
    <row r="14" spans="1:11">
      <c r="A14" s="1"/>
      <c r="B14" s="1" t="s">
        <v>33</v>
      </c>
      <c r="C14" s="1"/>
      <c r="D14" s="1"/>
      <c r="E14" s="1"/>
      <c r="F14" s="1"/>
      <c r="G14" s="1"/>
      <c r="H14" s="1"/>
      <c r="I14" s="28"/>
    </row>
    <row r="15" spans="1:11">
      <c r="A15" s="1"/>
      <c r="B15" s="1" t="s">
        <v>41</v>
      </c>
      <c r="C15" s="1"/>
      <c r="D15" s="1"/>
      <c r="E15" s="1"/>
      <c r="F15" s="1"/>
      <c r="G15" s="1"/>
      <c r="H15" s="1"/>
      <c r="I15" s="28"/>
    </row>
    <row r="16" spans="1:11">
      <c r="A16" s="1"/>
      <c r="B16" s="1"/>
      <c r="C16" s="1"/>
      <c r="D16" s="1"/>
      <c r="E16" s="1"/>
      <c r="F16" s="1"/>
      <c r="G16" s="1"/>
      <c r="H16" s="1"/>
      <c r="I16" s="28"/>
    </row>
    <row r="17" spans="1:8">
      <c r="A17" s="27"/>
      <c r="B17" s="27"/>
      <c r="C17" s="27"/>
      <c r="D17" s="27"/>
      <c r="E17" s="27"/>
      <c r="F17" s="27"/>
      <c r="G17" s="27"/>
      <c r="H17" s="27"/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21"/>
  <sheetViews>
    <sheetView workbookViewId="0">
      <selection activeCell="M9" sqref="M9"/>
    </sheetView>
  </sheetViews>
  <sheetFormatPr defaultColWidth="8.85546875" defaultRowHeight="12.75"/>
  <cols>
    <col min="1" max="1" width="4.28515625" customWidth="1"/>
    <col min="7" max="7" width="12.28515625" customWidth="1"/>
    <col min="8" max="8" width="6.28515625" customWidth="1"/>
    <col min="12" max="12" width="12.7109375" customWidth="1"/>
    <col min="13" max="13" width="13.7109375" customWidth="1"/>
  </cols>
  <sheetData>
    <row r="1" spans="1:13">
      <c r="A1" s="1"/>
      <c r="B1" s="1"/>
      <c r="C1" s="1"/>
      <c r="D1" s="1"/>
      <c r="E1" s="1"/>
      <c r="F1" s="1"/>
      <c r="G1" s="1"/>
      <c r="H1" s="1"/>
      <c r="I1" s="28" t="s">
        <v>0</v>
      </c>
    </row>
    <row r="2" spans="1:13" ht="15.75">
      <c r="A2" s="1"/>
      <c r="B2" s="26" t="s">
        <v>42</v>
      </c>
      <c r="C2" s="34"/>
      <c r="D2" s="34"/>
      <c r="E2" s="34"/>
      <c r="F2" s="34"/>
      <c r="G2" s="34"/>
      <c r="H2" s="1"/>
      <c r="I2" s="28"/>
    </row>
    <row r="3" spans="1:13">
      <c r="A3" s="1"/>
      <c r="B3" s="26" t="s">
        <v>43</v>
      </c>
      <c r="C3" s="1"/>
      <c r="D3" s="1"/>
      <c r="E3" s="1"/>
      <c r="F3" s="1"/>
      <c r="G3" s="1"/>
      <c r="H3" s="1"/>
      <c r="I3" s="28"/>
      <c r="L3" s="7" t="s">
        <v>44</v>
      </c>
    </row>
    <row r="4" spans="1:13">
      <c r="A4" s="1"/>
      <c r="B4" s="26"/>
      <c r="C4" s="1"/>
      <c r="D4" s="1"/>
      <c r="E4" s="1"/>
      <c r="F4" s="1"/>
      <c r="G4" s="1"/>
      <c r="H4" s="1"/>
      <c r="I4" s="28"/>
      <c r="J4" s="4" t="s">
        <v>45</v>
      </c>
      <c r="K4" s="4" t="s">
        <v>46</v>
      </c>
      <c r="L4" s="4" t="s">
        <v>47</v>
      </c>
      <c r="M4" s="5" t="s">
        <v>38</v>
      </c>
    </row>
    <row r="5" spans="1:13">
      <c r="A5" s="1"/>
      <c r="B5" s="26" t="s">
        <v>26</v>
      </c>
      <c r="C5" s="1"/>
      <c r="D5" s="1"/>
      <c r="E5" s="1"/>
      <c r="F5" s="1"/>
      <c r="G5" s="1"/>
      <c r="H5" s="1"/>
      <c r="I5" s="28"/>
      <c r="L5" s="4" t="s">
        <v>48</v>
      </c>
      <c r="M5" s="4" t="s">
        <v>49</v>
      </c>
    </row>
    <row r="6" spans="1:13">
      <c r="A6" s="1"/>
      <c r="B6" s="1"/>
      <c r="C6" s="1"/>
      <c r="D6" s="1"/>
      <c r="E6" s="1"/>
      <c r="F6" s="1"/>
      <c r="G6" s="1"/>
      <c r="H6" s="1"/>
      <c r="I6" s="28"/>
      <c r="J6" s="30">
        <v>0.29166666666666669</v>
      </c>
      <c r="K6" s="30">
        <v>0.34027777777777773</v>
      </c>
      <c r="L6" s="16">
        <f>(K6-J6)*24</f>
        <v>1.1666666666666652</v>
      </c>
      <c r="M6" s="16">
        <f>ROUNDUP(L6,0)</f>
        <v>2</v>
      </c>
    </row>
    <row r="7" spans="1:13">
      <c r="A7" s="1"/>
      <c r="B7" s="1" t="s">
        <v>50</v>
      </c>
      <c r="C7" s="1"/>
      <c r="D7" s="1"/>
      <c r="E7" s="1"/>
      <c r="F7" s="1"/>
      <c r="G7" s="1"/>
      <c r="H7" s="1"/>
      <c r="I7" s="28"/>
      <c r="J7" s="30">
        <v>0.38541666666666669</v>
      </c>
      <c r="K7" s="30">
        <v>0.42499999999999999</v>
      </c>
      <c r="L7" s="16">
        <f>(K7-J7)*24</f>
        <v>0.94999999999999929</v>
      </c>
      <c r="M7" s="16">
        <f t="shared" ref="M7:M9" si="0">ROUNDUP(L7,0)</f>
        <v>1</v>
      </c>
    </row>
    <row r="8" spans="1:13">
      <c r="A8" s="1"/>
      <c r="B8" s="1" t="s">
        <v>51</v>
      </c>
      <c r="C8" s="1"/>
      <c r="D8" s="1"/>
      <c r="E8" s="1"/>
      <c r="F8" s="1"/>
      <c r="G8" s="1"/>
      <c r="H8" s="1"/>
      <c r="I8" s="28"/>
      <c r="J8" s="30">
        <v>0.4375</v>
      </c>
      <c r="K8" s="30">
        <v>0.61805555555555558</v>
      </c>
      <c r="L8" s="16">
        <f t="shared" ref="L7:L9" si="1">(K8-J8)*24</f>
        <v>4.3333333333333339</v>
      </c>
      <c r="M8" s="16">
        <f t="shared" si="0"/>
        <v>5</v>
      </c>
    </row>
    <row r="9" spans="1:13">
      <c r="A9" s="1"/>
      <c r="B9" s="1" t="s">
        <v>52</v>
      </c>
      <c r="C9" s="1"/>
      <c r="D9" s="1"/>
      <c r="E9" s="1"/>
      <c r="F9" s="1"/>
      <c r="G9" s="1"/>
      <c r="H9" s="1"/>
      <c r="I9" s="28"/>
      <c r="J9" s="30">
        <v>0.52083333333333337</v>
      </c>
      <c r="K9" s="30">
        <v>0.66666666666666663</v>
      </c>
      <c r="L9" s="16">
        <f t="shared" si="1"/>
        <v>3.4999999999999982</v>
      </c>
      <c r="M9" s="16">
        <f t="shared" si="0"/>
        <v>4</v>
      </c>
    </row>
    <row r="10" spans="1:13">
      <c r="A10" s="1"/>
      <c r="C10" s="1"/>
      <c r="D10" s="1"/>
      <c r="E10" s="1"/>
      <c r="F10" s="1"/>
      <c r="G10" s="1"/>
      <c r="H10" s="1"/>
      <c r="I10" s="28"/>
    </row>
    <row r="11" spans="1:13">
      <c r="A11" s="1"/>
      <c r="B11" s="1" t="s">
        <v>53</v>
      </c>
      <c r="C11" s="1"/>
      <c r="D11" s="1"/>
      <c r="E11" s="1"/>
      <c r="F11" s="1"/>
      <c r="G11" s="1"/>
      <c r="H11" s="1"/>
      <c r="I11" s="28"/>
    </row>
    <row r="12" spans="1:13">
      <c r="A12" s="1"/>
      <c r="C12" s="1"/>
      <c r="D12" s="1"/>
      <c r="E12" s="1"/>
      <c r="F12" s="1"/>
      <c r="G12" s="1"/>
      <c r="H12" s="1"/>
      <c r="I12" s="28"/>
    </row>
    <row r="13" spans="1:13">
      <c r="A13" s="1"/>
      <c r="B13" s="1" t="s">
        <v>54</v>
      </c>
      <c r="C13" s="1"/>
      <c r="D13" s="1"/>
      <c r="E13" s="1"/>
      <c r="F13" s="1"/>
      <c r="G13" s="1"/>
      <c r="H13" s="1"/>
      <c r="I13" s="28"/>
    </row>
    <row r="14" spans="1:13">
      <c r="A14" s="1"/>
      <c r="B14" s="1" t="s">
        <v>55</v>
      </c>
      <c r="C14" s="1"/>
      <c r="D14" s="1"/>
      <c r="E14" s="1"/>
      <c r="F14" s="1"/>
      <c r="G14" s="1"/>
      <c r="H14" s="1"/>
      <c r="I14" s="28"/>
    </row>
    <row r="15" spans="1:13">
      <c r="A15" s="1"/>
      <c r="B15" s="1" t="s">
        <v>56</v>
      </c>
      <c r="C15" s="1"/>
      <c r="D15" s="1"/>
      <c r="E15" s="1"/>
      <c r="F15" s="1"/>
      <c r="G15" s="1"/>
      <c r="H15" s="1"/>
      <c r="I15" s="28"/>
    </row>
    <row r="16" spans="1:13">
      <c r="A16" s="1"/>
      <c r="B16" s="1" t="s">
        <v>57</v>
      </c>
      <c r="C16" s="1"/>
      <c r="D16" s="1"/>
      <c r="E16" s="1"/>
      <c r="F16" s="1"/>
      <c r="G16" s="1"/>
      <c r="H16" s="1"/>
      <c r="I16" s="28"/>
    </row>
    <row r="17" spans="1:9">
      <c r="A17" s="1"/>
      <c r="B17" s="1" t="s">
        <v>58</v>
      </c>
      <c r="C17" s="1"/>
      <c r="D17" s="1"/>
      <c r="E17" s="1"/>
      <c r="F17" s="1"/>
      <c r="G17" s="1"/>
      <c r="H17" s="1"/>
      <c r="I17" s="28"/>
    </row>
    <row r="18" spans="1:9">
      <c r="A18" s="1"/>
      <c r="B18" s="1" t="s">
        <v>59</v>
      </c>
      <c r="C18" s="1"/>
      <c r="D18" s="1"/>
      <c r="E18" s="1"/>
      <c r="F18" s="1"/>
      <c r="G18" s="1"/>
      <c r="H18" s="1"/>
      <c r="I18" s="28"/>
    </row>
    <row r="19" spans="1:9">
      <c r="A19" s="1"/>
      <c r="B19" s="1" t="s">
        <v>60</v>
      </c>
      <c r="C19" s="1"/>
      <c r="D19" s="1"/>
      <c r="E19" s="1"/>
      <c r="F19" s="1"/>
      <c r="G19" s="1"/>
      <c r="H19" s="1"/>
      <c r="I19" s="28"/>
    </row>
    <row r="20" spans="1:9">
      <c r="A20" s="1"/>
      <c r="B20" s="1"/>
      <c r="C20" s="1"/>
      <c r="D20" s="1"/>
      <c r="E20" s="1"/>
      <c r="F20" s="1"/>
      <c r="G20" s="1"/>
      <c r="H20" s="1"/>
      <c r="I20" s="28"/>
    </row>
    <row r="21" spans="1:9">
      <c r="A21" s="27"/>
      <c r="B21" s="27"/>
      <c r="C21" s="27"/>
      <c r="D21" s="27"/>
      <c r="E21" s="27"/>
      <c r="F21" s="27"/>
      <c r="G21" s="27"/>
      <c r="H21" s="27"/>
    </row>
  </sheetData>
  <phoneticPr fontId="0" type="noConversion"/>
  <pageMargins left="0.75" right="0.75" top="1" bottom="1" header="0.5" footer="0.5"/>
  <pageSetup orientation="portrait" horizontalDpi="204" verticalDpi="196" copies="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17"/>
  <sheetViews>
    <sheetView workbookViewId="0">
      <selection activeCell="C10" sqref="C10:C17"/>
    </sheetView>
  </sheetViews>
  <sheetFormatPr defaultColWidth="8.85546875" defaultRowHeight="12.75"/>
  <cols>
    <col min="2" max="2" width="15.28515625" customWidth="1"/>
    <col min="3" max="4" width="16" customWidth="1"/>
    <col min="5" max="5" width="16.42578125" customWidth="1"/>
    <col min="10" max="10" width="13.42578125" customWidth="1"/>
    <col min="11" max="13" width="12.42578125" customWidth="1"/>
  </cols>
  <sheetData>
    <row r="1" spans="1:11">
      <c r="A1" s="3" t="s">
        <v>61</v>
      </c>
      <c r="J1" s="4"/>
      <c r="K1" s="5"/>
    </row>
    <row r="2" spans="1:11">
      <c r="A2" s="3"/>
      <c r="J2" s="4"/>
      <c r="K2" s="5"/>
    </row>
    <row r="3" spans="1:11" ht="14.25">
      <c r="A3" s="3" t="s">
        <v>62</v>
      </c>
      <c r="J3" s="6"/>
    </row>
    <row r="4" spans="1:11" ht="14.25">
      <c r="A4" s="3" t="s">
        <v>63</v>
      </c>
      <c r="J4" s="22"/>
    </row>
    <row r="5" spans="1:11" ht="14.25">
      <c r="A5" s="3" t="s">
        <v>64</v>
      </c>
      <c r="J5" s="22"/>
    </row>
    <row r="8" spans="1:11">
      <c r="B8" s="11"/>
      <c r="C8" s="4" t="s">
        <v>65</v>
      </c>
      <c r="D8" s="4" t="s">
        <v>66</v>
      </c>
      <c r="E8" s="4"/>
    </row>
    <row r="9" spans="1:11">
      <c r="B9" s="4" t="s">
        <v>67</v>
      </c>
      <c r="C9" s="4" t="s">
        <v>68</v>
      </c>
      <c r="D9" s="4" t="s">
        <v>69</v>
      </c>
      <c r="E9" s="4"/>
    </row>
    <row r="10" spans="1:11">
      <c r="B10">
        <v>4.5599999999999996</v>
      </c>
      <c r="C10">
        <f>ROUND(B10,)</f>
        <v>5</v>
      </c>
      <c r="D10">
        <f>TRUNC(B10,)</f>
        <v>4</v>
      </c>
    </row>
    <row r="11" spans="1:11">
      <c r="B11">
        <v>4.0199999999999996</v>
      </c>
      <c r="C11">
        <f t="shared" ref="C11:C17" si="0">ROUND(B11,)</f>
        <v>4</v>
      </c>
      <c r="D11">
        <f t="shared" ref="D11:D17" si="1">TRUNC(B11,)</f>
        <v>4</v>
      </c>
    </row>
    <row r="12" spans="1:11">
      <c r="B12">
        <v>3.1</v>
      </c>
      <c r="C12">
        <f t="shared" si="0"/>
        <v>3</v>
      </c>
      <c r="D12">
        <f t="shared" si="1"/>
        <v>3</v>
      </c>
    </row>
    <row r="13" spans="1:11">
      <c r="B13">
        <v>3.9</v>
      </c>
      <c r="C13">
        <f t="shared" si="0"/>
        <v>4</v>
      </c>
      <c r="D13">
        <f t="shared" si="1"/>
        <v>3</v>
      </c>
    </row>
    <row r="14" spans="1:11">
      <c r="B14">
        <v>0.45</v>
      </c>
      <c r="C14">
        <f t="shared" si="0"/>
        <v>0</v>
      </c>
      <c r="D14">
        <f t="shared" si="1"/>
        <v>0</v>
      </c>
    </row>
    <row r="15" spans="1:11">
      <c r="B15">
        <v>0.54</v>
      </c>
      <c r="C15">
        <f t="shared" si="0"/>
        <v>1</v>
      </c>
      <c r="D15">
        <f t="shared" si="1"/>
        <v>0</v>
      </c>
    </row>
    <row r="16" spans="1:11">
      <c r="B16">
        <v>-10.8</v>
      </c>
      <c r="C16">
        <f t="shared" si="0"/>
        <v>-11</v>
      </c>
      <c r="D16">
        <f t="shared" si="1"/>
        <v>-10</v>
      </c>
    </row>
    <row r="17" spans="2:4">
      <c r="B17">
        <v>-10.199999999999999</v>
      </c>
      <c r="C17">
        <f t="shared" si="0"/>
        <v>-10</v>
      </c>
      <c r="D17">
        <f t="shared" si="1"/>
        <v>-10</v>
      </c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2"/>
  <sheetViews>
    <sheetView workbookViewId="0">
      <selection activeCell="G10" sqref="G10"/>
    </sheetView>
  </sheetViews>
  <sheetFormatPr defaultColWidth="8.85546875" defaultRowHeight="12.75"/>
  <cols>
    <col min="2" max="2" width="14.7109375" customWidth="1"/>
    <col min="3" max="3" width="18.42578125" bestFit="1" customWidth="1"/>
    <col min="4" max="4" width="14.7109375" customWidth="1"/>
    <col min="5" max="5" width="19.85546875" customWidth="1"/>
  </cols>
  <sheetData>
    <row r="1" spans="1:5">
      <c r="A1" s="3" t="s">
        <v>70</v>
      </c>
    </row>
    <row r="2" spans="1:5">
      <c r="A2" s="3" t="s">
        <v>71</v>
      </c>
    </row>
    <row r="3" spans="1:5">
      <c r="A3" s="3" t="s">
        <v>72</v>
      </c>
    </row>
    <row r="4" spans="1:5">
      <c r="A4" s="3"/>
    </row>
    <row r="5" spans="1:5">
      <c r="D5" s="4" t="s">
        <v>73</v>
      </c>
    </row>
    <row r="6" spans="1:5">
      <c r="D6" s="36">
        <v>500965</v>
      </c>
      <c r="E6" s="36">
        <v>500965</v>
      </c>
    </row>
    <row r="8" spans="1:5">
      <c r="A8" s="7"/>
      <c r="C8" s="4"/>
      <c r="D8" s="4" t="s">
        <v>74</v>
      </c>
      <c r="E8" s="4"/>
    </row>
    <row r="9" spans="1:5" ht="14.25">
      <c r="C9" s="9" t="s">
        <v>75</v>
      </c>
      <c r="D9" s="37">
        <f>ROUND(D6,-2)</f>
        <v>501000</v>
      </c>
      <c r="E9" s="37">
        <f>ROUND(E6,-2)</f>
        <v>501000</v>
      </c>
    </row>
    <row r="10" spans="1:5" ht="14.25">
      <c r="B10" s="8"/>
      <c r="C10" s="9" t="s">
        <v>6</v>
      </c>
      <c r="D10" s="37">
        <f>ROUNDDOWN(D6,-2)</f>
        <v>500900</v>
      </c>
      <c r="E10" s="37">
        <f>ROUNDDOWN(E6,-2)</f>
        <v>500900</v>
      </c>
    </row>
    <row r="11" spans="1:5" ht="14.25">
      <c r="B11" s="8"/>
      <c r="C11" s="9" t="s">
        <v>8</v>
      </c>
      <c r="D11" s="37">
        <f>ROUNDUP(D6,-2)</f>
        <v>501000</v>
      </c>
      <c r="E11" s="37">
        <f>ROUNDUP(E6,-2)</f>
        <v>501000</v>
      </c>
    </row>
    <row r="12" spans="1:5" ht="14.25">
      <c r="B12" s="8"/>
      <c r="C12" s="8"/>
      <c r="D12" s="10"/>
      <c r="E12" s="9"/>
    </row>
  </sheetData>
  <phoneticPr fontId="0" type="noConversion"/>
  <dataValidations count="1">
    <dataValidation type="whole" operator="greaterThan" allowBlank="1" showInputMessage="1" showErrorMessage="1" sqref="D6:E6" xr:uid="{605BA9C9-0375-4CE1-8C8A-12C25A804821}">
      <formula1>100000</formula1>
    </dataValidation>
  </dataValidations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21"/>
  <sheetViews>
    <sheetView tabSelected="1" workbookViewId="0">
      <selection activeCell="G10" sqref="G10"/>
    </sheetView>
  </sheetViews>
  <sheetFormatPr defaultColWidth="8.85546875" defaultRowHeight="12.75"/>
  <cols>
    <col min="1" max="1" width="12.42578125" customWidth="1"/>
    <col min="2" max="5" width="10.42578125" customWidth="1"/>
    <col min="6" max="7" width="11.85546875" customWidth="1"/>
  </cols>
  <sheetData>
    <row r="1" spans="1:7">
      <c r="A1" s="3" t="s">
        <v>76</v>
      </c>
    </row>
    <row r="2" spans="1:7">
      <c r="A2" s="3" t="s">
        <v>77</v>
      </c>
    </row>
    <row r="3" spans="1:7">
      <c r="A3" s="3" t="s">
        <v>78</v>
      </c>
    </row>
    <row r="4" spans="1:7">
      <c r="A4" s="3" t="s">
        <v>79</v>
      </c>
    </row>
    <row r="5" spans="1:7">
      <c r="A5" s="3"/>
    </row>
    <row r="6" spans="1:7">
      <c r="A6" s="3"/>
    </row>
    <row r="7" spans="1:7">
      <c r="A7" s="11" t="s">
        <v>80</v>
      </c>
    </row>
    <row r="8" spans="1:7">
      <c r="A8" s="12"/>
      <c r="G8" s="33" t="s">
        <v>81</v>
      </c>
    </row>
    <row r="9" spans="1:7" ht="26.25" thickBot="1">
      <c r="A9" s="13" t="s">
        <v>82</v>
      </c>
      <c r="B9" s="14" t="s">
        <v>83</v>
      </c>
      <c r="C9" s="14" t="s">
        <v>84</v>
      </c>
      <c r="D9" s="14" t="s">
        <v>85</v>
      </c>
      <c r="E9" s="14" t="s">
        <v>86</v>
      </c>
      <c r="F9" s="14" t="s">
        <v>87</v>
      </c>
      <c r="G9" s="14" t="s">
        <v>88</v>
      </c>
    </row>
    <row r="10" spans="1:7" ht="13.5" thickTop="1">
      <c r="A10" s="15" t="s">
        <v>89</v>
      </c>
      <c r="B10" s="38">
        <v>3.78</v>
      </c>
      <c r="C10" s="38">
        <v>5.26</v>
      </c>
      <c r="D10" s="38">
        <v>2.4700000000000002</v>
      </c>
      <c r="E10" s="38">
        <v>1.7</v>
      </c>
      <c r="F10" s="38">
        <f>SUM(B10:E10)</f>
        <v>13.209999999999999</v>
      </c>
      <c r="G10" s="38">
        <f t="shared" ref="G10:G21" si="0">ROUND(F10,)</f>
        <v>13</v>
      </c>
    </row>
    <row r="11" spans="1:7">
      <c r="A11" s="15" t="s">
        <v>90</v>
      </c>
      <c r="B11" s="38">
        <v>3.78</v>
      </c>
      <c r="C11" s="38">
        <v>7.6</v>
      </c>
      <c r="D11" s="38">
        <v>2.0699999999999998</v>
      </c>
      <c r="E11" s="38">
        <v>5.48</v>
      </c>
      <c r="F11" s="38">
        <f t="shared" ref="F11:F21" si="1">SUM(B11:E11)</f>
        <v>18.93</v>
      </c>
      <c r="G11" s="38">
        <f t="shared" si="0"/>
        <v>19</v>
      </c>
    </row>
    <row r="12" spans="1:7">
      <c r="A12" s="15" t="s">
        <v>91</v>
      </c>
      <c r="B12" s="38">
        <v>4.71</v>
      </c>
      <c r="C12" s="38">
        <v>13.14</v>
      </c>
      <c r="D12" s="38">
        <v>4.82</v>
      </c>
      <c r="E12" s="38">
        <v>11.11</v>
      </c>
      <c r="F12" s="38">
        <f t="shared" si="1"/>
        <v>33.78</v>
      </c>
      <c r="G12" s="38">
        <f t="shared" si="0"/>
        <v>34</v>
      </c>
    </row>
    <row r="13" spans="1:7">
      <c r="A13" s="15" t="s">
        <v>92</v>
      </c>
      <c r="B13" s="38">
        <v>3.78</v>
      </c>
      <c r="C13" s="38">
        <v>4.25</v>
      </c>
      <c r="D13" s="38">
        <v>7.7</v>
      </c>
      <c r="E13" s="38">
        <v>14.99</v>
      </c>
      <c r="F13" s="38">
        <f t="shared" si="1"/>
        <v>30.72</v>
      </c>
      <c r="G13" s="38">
        <f t="shared" si="0"/>
        <v>31</v>
      </c>
    </row>
    <row r="14" spans="1:7">
      <c r="A14" s="15" t="s">
        <v>93</v>
      </c>
      <c r="B14" s="38">
        <v>3.78</v>
      </c>
      <c r="C14" s="38">
        <v>2.12</v>
      </c>
      <c r="D14" s="38">
        <v>2.7</v>
      </c>
      <c r="E14" s="38">
        <v>3.96</v>
      </c>
      <c r="F14" s="38">
        <f t="shared" si="1"/>
        <v>12.560000000000002</v>
      </c>
      <c r="G14" s="38">
        <f t="shared" si="0"/>
        <v>13</v>
      </c>
    </row>
    <row r="15" spans="1:7">
      <c r="A15" s="15" t="s">
        <v>94</v>
      </c>
      <c r="B15" s="38">
        <v>4.71</v>
      </c>
      <c r="C15" s="38">
        <v>5.89</v>
      </c>
      <c r="D15" s="38">
        <v>2.67</v>
      </c>
      <c r="E15" s="38">
        <v>12.86</v>
      </c>
      <c r="F15" s="38">
        <f t="shared" si="1"/>
        <v>26.13</v>
      </c>
      <c r="G15" s="38">
        <f t="shared" si="0"/>
        <v>26</v>
      </c>
    </row>
    <row r="16" spans="1:7">
      <c r="A16" s="15" t="s">
        <v>95</v>
      </c>
      <c r="B16" s="38">
        <v>5.8</v>
      </c>
      <c r="C16" s="38">
        <v>6.09</v>
      </c>
      <c r="D16" s="38">
        <v>5.48</v>
      </c>
      <c r="E16" s="38">
        <v>9.07</v>
      </c>
      <c r="F16" s="38">
        <f t="shared" si="1"/>
        <v>26.44</v>
      </c>
      <c r="G16" s="38">
        <f t="shared" si="0"/>
        <v>26</v>
      </c>
    </row>
    <row r="17" spans="1:7">
      <c r="A17" s="15" t="s">
        <v>96</v>
      </c>
      <c r="B17" s="38">
        <v>4.71</v>
      </c>
      <c r="C17" s="38">
        <v>5.04</v>
      </c>
      <c r="D17" s="38">
        <v>2.54</v>
      </c>
      <c r="E17" s="38">
        <v>7.11</v>
      </c>
      <c r="F17" s="38">
        <f t="shared" si="1"/>
        <v>19.399999999999999</v>
      </c>
      <c r="G17" s="38">
        <f t="shared" si="0"/>
        <v>19</v>
      </c>
    </row>
    <row r="18" spans="1:7">
      <c r="A18" s="15" t="s">
        <v>97</v>
      </c>
      <c r="B18" s="38">
        <v>3.78</v>
      </c>
      <c r="C18" s="38">
        <v>8.1199999999999992</v>
      </c>
      <c r="D18" s="38">
        <v>7.84</v>
      </c>
      <c r="E18" s="38">
        <v>13.12</v>
      </c>
      <c r="F18" s="38">
        <f t="shared" si="1"/>
        <v>32.86</v>
      </c>
      <c r="G18" s="38">
        <f t="shared" si="0"/>
        <v>33</v>
      </c>
    </row>
    <row r="19" spans="1:7">
      <c r="A19" s="15" t="s">
        <v>98</v>
      </c>
      <c r="B19" s="38">
        <v>5.8</v>
      </c>
      <c r="C19" s="38">
        <v>9.42</v>
      </c>
      <c r="D19" s="38">
        <v>9.64</v>
      </c>
      <c r="E19" s="38">
        <v>9.43</v>
      </c>
      <c r="F19" s="38">
        <f t="shared" si="1"/>
        <v>34.29</v>
      </c>
      <c r="G19" s="38">
        <f t="shared" si="0"/>
        <v>34</v>
      </c>
    </row>
    <row r="20" spans="1:7">
      <c r="A20" s="15" t="s">
        <v>99</v>
      </c>
      <c r="B20" s="38">
        <v>4.71</v>
      </c>
      <c r="C20" s="38">
        <v>4.67</v>
      </c>
      <c r="D20" s="38">
        <v>1.72</v>
      </c>
      <c r="E20" s="38">
        <v>15.14</v>
      </c>
      <c r="F20" s="38">
        <f t="shared" si="1"/>
        <v>26.240000000000002</v>
      </c>
      <c r="G20" s="38">
        <f t="shared" si="0"/>
        <v>26</v>
      </c>
    </row>
    <row r="21" spans="1:7">
      <c r="A21" s="15" t="s">
        <v>100</v>
      </c>
      <c r="B21" s="38">
        <v>3.78</v>
      </c>
      <c r="C21" s="38">
        <v>2.09</v>
      </c>
      <c r="D21" s="38">
        <v>5.42</v>
      </c>
      <c r="E21" s="38">
        <v>14.95</v>
      </c>
      <c r="F21" s="38">
        <f t="shared" si="1"/>
        <v>26.24</v>
      </c>
      <c r="G21" s="38">
        <f t="shared" si="0"/>
        <v>26</v>
      </c>
    </row>
  </sheetData>
  <phoneticPr fontId="0" type="noConversion"/>
  <pageMargins left="0.75" right="0.75" top="1" bottom="1" header="0.5" footer="0.5"/>
  <headerFooter alignWithMargins="0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15"/>
  <sheetViews>
    <sheetView workbookViewId="0">
      <selection activeCell="D10" sqref="D10"/>
    </sheetView>
  </sheetViews>
  <sheetFormatPr defaultColWidth="8.85546875" defaultRowHeight="12.75"/>
  <cols>
    <col min="1" max="1" width="10.140625" customWidth="1"/>
    <col min="2" max="4" width="13.140625" customWidth="1"/>
  </cols>
  <sheetData>
    <row r="1" spans="1:4">
      <c r="A1" s="3" t="s">
        <v>101</v>
      </c>
    </row>
    <row r="2" spans="1:4" ht="15.75">
      <c r="A2" s="3" t="s">
        <v>102</v>
      </c>
    </row>
    <row r="3" spans="1:4" ht="15">
      <c r="A3" s="3" t="s">
        <v>103</v>
      </c>
    </row>
    <row r="4" spans="1:4">
      <c r="A4" s="3" t="s">
        <v>104</v>
      </c>
    </row>
    <row r="5" spans="1:4">
      <c r="A5" s="3"/>
    </row>
    <row r="7" spans="1:4">
      <c r="A7" s="11" t="s">
        <v>105</v>
      </c>
      <c r="B7" s="12"/>
      <c r="C7" s="12"/>
      <c r="D7" s="12"/>
    </row>
    <row r="8" spans="1:4">
      <c r="A8" s="12"/>
      <c r="B8" s="12"/>
      <c r="C8" s="12"/>
      <c r="D8" s="12"/>
    </row>
    <row r="9" spans="1:4" ht="13.5" thickBot="1">
      <c r="A9" s="17" t="s">
        <v>106</v>
      </c>
      <c r="B9" s="17" t="s">
        <v>107</v>
      </c>
      <c r="C9" s="17" t="s">
        <v>108</v>
      </c>
      <c r="D9" s="17" t="s">
        <v>109</v>
      </c>
    </row>
    <row r="10" spans="1:4">
      <c r="A10" s="18" t="s">
        <v>110</v>
      </c>
      <c r="B10" s="19">
        <v>1707015</v>
      </c>
      <c r="C10" s="19">
        <v>2739211</v>
      </c>
      <c r="D10" s="19">
        <f>ROUND(SUM(B10:C10),-2)</f>
        <v>4446200</v>
      </c>
    </row>
    <row r="11" spans="1:4">
      <c r="A11" s="18" t="s">
        <v>111</v>
      </c>
      <c r="B11" s="19">
        <v>2340317</v>
      </c>
      <c r="C11" s="19">
        <v>2258007</v>
      </c>
      <c r="D11" s="19">
        <f t="shared" ref="D11:D15" si="0">ROUND(SUM(B11:C11),-2)</f>
        <v>4598300</v>
      </c>
    </row>
    <row r="12" spans="1:4">
      <c r="A12" s="18" t="s">
        <v>112</v>
      </c>
      <c r="B12" s="19">
        <v>2865099</v>
      </c>
      <c r="C12" s="19">
        <v>1922688</v>
      </c>
      <c r="D12" s="19">
        <f t="shared" si="0"/>
        <v>4787800</v>
      </c>
    </row>
    <row r="13" spans="1:4">
      <c r="A13" s="18" t="s">
        <v>113</v>
      </c>
      <c r="B13" s="19">
        <v>3079854</v>
      </c>
      <c r="C13" s="19">
        <v>1918759</v>
      </c>
      <c r="D13" s="19">
        <f t="shared" si="0"/>
        <v>4998600</v>
      </c>
    </row>
    <row r="14" spans="1:4">
      <c r="A14" s="18" t="s">
        <v>114</v>
      </c>
      <c r="B14" s="19">
        <v>3303878</v>
      </c>
      <c r="C14" s="19">
        <v>1813128</v>
      </c>
      <c r="D14" s="19">
        <f t="shared" si="0"/>
        <v>5117000</v>
      </c>
    </row>
    <row r="15" spans="1:4">
      <c r="A15" s="20" t="s">
        <v>115</v>
      </c>
      <c r="B15" s="19">
        <v>3412568</v>
      </c>
      <c r="C15" s="19">
        <v>1702565</v>
      </c>
      <c r="D15" s="19">
        <f t="shared" si="0"/>
        <v>5115100</v>
      </c>
    </row>
  </sheetData>
  <phoneticPr fontId="0" type="noConversion"/>
  <pageMargins left="0.75" right="0.75" top="1" bottom="1" header="0.5" footer="0.5"/>
  <pageSetup orientation="portrait" horizontalDpi="204" verticalDpi="196" copies="0"/>
  <headerFooter alignWithMargins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C5"/>
  <sheetViews>
    <sheetView workbookViewId="0">
      <selection activeCell="C8" sqref="C8"/>
    </sheetView>
  </sheetViews>
  <sheetFormatPr defaultColWidth="8.85546875" defaultRowHeight="12.75"/>
  <sheetData>
    <row r="5" spans="3:3" ht="25.5">
      <c r="C5" s="21" t="s">
        <v>116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Lahden kauppaoppilaitos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default</dc:creator>
  <cp:keywords/>
  <dc:description/>
  <cp:lastModifiedBy>Heejeong Han</cp:lastModifiedBy>
  <cp:revision/>
  <dcterms:created xsi:type="dcterms:W3CDTF">2002-05-01T07:18:16Z</dcterms:created>
  <dcterms:modified xsi:type="dcterms:W3CDTF">2023-10-27T16:31:48Z</dcterms:modified>
  <cp:category/>
  <cp:contentStatus/>
</cp:coreProperties>
</file>