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Aslab\"/>
    </mc:Choice>
  </mc:AlternateContent>
  <xr:revisionPtr revIDLastSave="0" documentId="13_ncr:1_{4AF4C2F1-A53B-4213-87B3-B7A548DCDBC1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REKAP" sheetId="1" r:id="rId1"/>
    <sheet name="PRESENSI" sheetId="6" r:id="rId2"/>
    <sheet name="LAPORAN" sheetId="2" r:id="rId3"/>
    <sheet name="TUGAS" sheetId="3" r:id="rId4"/>
    <sheet name="SIKAP" sheetId="7" r:id="rId5"/>
    <sheet name="UTS DAN UAS" sheetId="4" r:id="rId6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" i="2" l="1"/>
  <c r="P18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Q18" i="2"/>
  <c r="Q19" i="2"/>
  <c r="Q19" i="3"/>
  <c r="G20" i="1" s="1"/>
  <c r="P19" i="3"/>
  <c r="G11" i="1"/>
  <c r="Q18" i="3"/>
  <c r="G19" i="1" s="1"/>
  <c r="Q17" i="3"/>
  <c r="G18" i="1" s="1"/>
  <c r="Q16" i="3"/>
  <c r="G17" i="1" s="1"/>
  <c r="Q15" i="3"/>
  <c r="G16" i="1" s="1"/>
  <c r="Q14" i="3"/>
  <c r="G15" i="1" s="1"/>
  <c r="Q13" i="3"/>
  <c r="G14" i="1" s="1"/>
  <c r="Q12" i="3"/>
  <c r="G13" i="1" s="1"/>
  <c r="Q11" i="3"/>
  <c r="G12" i="1" s="1"/>
  <c r="Q10" i="3"/>
  <c r="Q9" i="3"/>
  <c r="G10" i="1" s="1"/>
  <c r="Q8" i="3"/>
  <c r="G9" i="1" s="1"/>
  <c r="Q7" i="3"/>
  <c r="G8" i="1" s="1"/>
  <c r="Q6" i="3"/>
  <c r="G7" i="1" s="1"/>
  <c r="Q5" i="3"/>
  <c r="G6" i="1" s="1"/>
  <c r="Q4" i="3"/>
  <c r="G5" i="1" s="1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I20" i="1"/>
  <c r="H20" i="1"/>
  <c r="H19" i="1"/>
  <c r="E20" i="1"/>
  <c r="P19" i="6"/>
  <c r="Q19" i="6" s="1"/>
  <c r="D20" i="1" s="1"/>
  <c r="P8" i="6"/>
  <c r="Q8" i="6" s="1"/>
  <c r="D9" i="1" s="1"/>
  <c r="J4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5" i="1"/>
  <c r="BR15" i="7"/>
  <c r="BS15" i="7" s="1"/>
  <c r="F15" i="1" s="1"/>
  <c r="BR16" i="7"/>
  <c r="BS16" i="7" s="1"/>
  <c r="F16" i="1" s="1"/>
  <c r="BR17" i="7"/>
  <c r="BS17" i="7" s="1"/>
  <c r="F17" i="1" s="1"/>
  <c r="BR18" i="7"/>
  <c r="BS18" i="7" s="1"/>
  <c r="F18" i="1" s="1"/>
  <c r="BR19" i="7"/>
  <c r="BS19" i="7" s="1"/>
  <c r="F19" i="1" s="1"/>
  <c r="BR20" i="7"/>
  <c r="BS20" i="7" s="1"/>
  <c r="F20" i="1" s="1"/>
  <c r="J20" i="1" s="1"/>
  <c r="K20" i="1" s="1"/>
  <c r="E5" i="1"/>
  <c r="E19" i="1"/>
  <c r="E18" i="1"/>
  <c r="E17" i="1"/>
  <c r="E16" i="1"/>
  <c r="E15" i="1"/>
  <c r="E14" i="1"/>
  <c r="P14" i="6"/>
  <c r="Q14" i="6" s="1"/>
  <c r="D15" i="1" s="1"/>
  <c r="P15" i="6"/>
  <c r="Q15" i="6" s="1"/>
  <c r="D16" i="1" s="1"/>
  <c r="P16" i="6"/>
  <c r="Q16" i="6" s="1"/>
  <c r="D17" i="1" s="1"/>
  <c r="P17" i="6"/>
  <c r="Q17" i="6" s="1"/>
  <c r="D18" i="1" s="1"/>
  <c r="P18" i="6"/>
  <c r="Q18" i="6" s="1"/>
  <c r="D19" i="1" s="1"/>
  <c r="J17" i="1" l="1"/>
  <c r="K17" i="1" s="1"/>
  <c r="J18" i="1"/>
  <c r="K18" i="1" s="1"/>
  <c r="J16" i="1"/>
  <c r="K16" i="1" s="1"/>
  <c r="J19" i="1"/>
  <c r="K19" i="1" s="1"/>
  <c r="J15" i="1"/>
  <c r="K15" i="1" s="1"/>
  <c r="E13" i="1"/>
  <c r="E12" i="1"/>
  <c r="E11" i="1"/>
  <c r="E10" i="1"/>
  <c r="E9" i="1"/>
  <c r="E8" i="1"/>
  <c r="E7" i="1"/>
  <c r="E6" i="1"/>
  <c r="BR6" i="7" l="1"/>
  <c r="BS6" i="7" s="1"/>
  <c r="F6" i="1" s="1"/>
  <c r="BR7" i="7"/>
  <c r="BS7" i="7" s="1"/>
  <c r="F7" i="1" s="1"/>
  <c r="BR8" i="7"/>
  <c r="BS8" i="7" s="1"/>
  <c r="F8" i="1" s="1"/>
  <c r="BR9" i="7"/>
  <c r="BS9" i="7" s="1"/>
  <c r="F9" i="1" s="1"/>
  <c r="J9" i="1" s="1"/>
  <c r="BR10" i="7"/>
  <c r="BS10" i="7" s="1"/>
  <c r="F10" i="1" s="1"/>
  <c r="BR11" i="7"/>
  <c r="BS11" i="7" s="1"/>
  <c r="F11" i="1" s="1"/>
  <c r="BR12" i="7"/>
  <c r="BS12" i="7" s="1"/>
  <c r="F12" i="1" s="1"/>
  <c r="BR13" i="7"/>
  <c r="BS13" i="7" s="1"/>
  <c r="F13" i="1" s="1"/>
  <c r="BR14" i="7"/>
  <c r="BS14" i="7" s="1"/>
  <c r="F14" i="1" s="1"/>
  <c r="BR5" i="7"/>
  <c r="BS5" i="7" s="1"/>
  <c r="F5" i="1" s="1"/>
  <c r="P5" i="6"/>
  <c r="Q5" i="6" s="1"/>
  <c r="D6" i="1" s="1"/>
  <c r="P6" i="6"/>
  <c r="Q6" i="6" s="1"/>
  <c r="D7" i="1" s="1"/>
  <c r="P7" i="6"/>
  <c r="Q7" i="6" s="1"/>
  <c r="D8" i="1" s="1"/>
  <c r="P9" i="6"/>
  <c r="Q9" i="6" s="1"/>
  <c r="D10" i="1" s="1"/>
  <c r="P10" i="6"/>
  <c r="Q10" i="6" s="1"/>
  <c r="D11" i="1" s="1"/>
  <c r="P11" i="6"/>
  <c r="Q11" i="6" s="1"/>
  <c r="D12" i="1" s="1"/>
  <c r="P12" i="6"/>
  <c r="Q12" i="6" s="1"/>
  <c r="D13" i="1" s="1"/>
  <c r="P13" i="6"/>
  <c r="Q13" i="6" s="1"/>
  <c r="D14" i="1" s="1"/>
  <c r="P4" i="6"/>
  <c r="Q4" i="6" s="1"/>
  <c r="D5" i="1" s="1"/>
  <c r="J10" i="1" l="1"/>
  <c r="K10" i="1" s="1"/>
  <c r="J11" i="1"/>
  <c r="K11" i="1" s="1"/>
  <c r="J13" i="1"/>
  <c r="K13" i="1" s="1"/>
  <c r="J12" i="1"/>
  <c r="K12" i="1" s="1"/>
  <c r="J5" i="1"/>
  <c r="K5" i="1" s="1"/>
  <c r="J14" i="1"/>
  <c r="K14" i="1" s="1"/>
  <c r="J6" i="1"/>
  <c r="K6" i="1" s="1"/>
  <c r="J8" i="1"/>
  <c r="K8" i="1" s="1"/>
  <c r="J7" i="1"/>
  <c r="K7" i="1" s="1"/>
  <c r="K9" i="1"/>
</calcChain>
</file>

<file path=xl/sharedStrings.xml><?xml version="1.0" encoding="utf-8"?>
<sst xmlns="http://schemas.openxmlformats.org/spreadsheetml/2006/main" count="309" uniqueCount="102">
  <si>
    <t>NO</t>
  </si>
  <si>
    <t>NIM</t>
  </si>
  <si>
    <t>Modul 1</t>
  </si>
  <si>
    <t>Modul 2</t>
  </si>
  <si>
    <t>Modul 3</t>
  </si>
  <si>
    <t>Modul 4</t>
  </si>
  <si>
    <t>Modul 5</t>
  </si>
  <si>
    <t>Modul 6</t>
  </si>
  <si>
    <t>Modul 7</t>
  </si>
  <si>
    <t>Modul 8</t>
  </si>
  <si>
    <t>Modul 9</t>
  </si>
  <si>
    <t>Modul 10</t>
  </si>
  <si>
    <t>Modul 11</t>
  </si>
  <si>
    <t>Modul 12</t>
  </si>
  <si>
    <t>Nama</t>
  </si>
  <si>
    <t>Presensi</t>
  </si>
  <si>
    <t>UTS</t>
  </si>
  <si>
    <t>UAS</t>
  </si>
  <si>
    <t>REKAPITULASI PENILAIAN UTS dan UAS PRAKTIKUM</t>
  </si>
  <si>
    <t>Petunjuk:</t>
  </si>
  <si>
    <t>Isilah dengan angka 1 jika hadir dan 0 jika tidak hadir</t>
  </si>
  <si>
    <t>TOTAL</t>
  </si>
  <si>
    <t>Isilah dengan nilai range 0-100</t>
  </si>
  <si>
    <t>Grade nilai</t>
  </si>
  <si>
    <t>LK</t>
  </si>
  <si>
    <t>Langkah Kerja</t>
  </si>
  <si>
    <t>SK</t>
  </si>
  <si>
    <t>Sikap Kerja</t>
  </si>
  <si>
    <t>K</t>
  </si>
  <si>
    <t>Ketelitian</t>
  </si>
  <si>
    <t>W</t>
  </si>
  <si>
    <t>Waktu Kerja</t>
  </si>
  <si>
    <t>KK</t>
  </si>
  <si>
    <t xml:space="preserve">Kemampuan Berpikir </t>
  </si>
  <si>
    <t>KB</t>
  </si>
  <si>
    <t xml:space="preserve">Kebersihan dan Kerapian </t>
  </si>
  <si>
    <t>: Sistematis dan benar (100-90), tidak sistematis dan benar (80-70), sistematis dan tidak benar (70-60)</t>
  </si>
  <si>
    <t>: semangat dan disiplin tinggi (100-90), bekerja dengan sungguh-sungguh (80-70), kurang serius (70-60)</t>
  </si>
  <si>
    <t>: Semua langkah kerja diselesaikan dengan tepat waktu (100-90), hampir langkah kerja diselesaikan dengan tepat waktu (80-70), sebagian langkah kerja diselesaikan dengan tepat waktu(70-60)</t>
  </si>
  <si>
    <t>: Semua dikerjakan dengan teliti (100-90), hampir semua dikerjakan dengan teliti (80-70), sebagian dikerjakan dengan teliti(70-60)</t>
  </si>
  <si>
    <t>: mampu menganalisa permasalahan dan dapat menemukan solusi (100-90), mampu menganalisa permasalahan namun kurang sempurna menemukan solusi (80-70), tidak mampu menganalisa permasalahan dan menemukan solusi(70-60)</t>
  </si>
  <si>
    <t>: semua perlengkapan dan dibersihkan dan dirapikan setelah selesai praktikum (100-90), hampir semua perlengkapan dan dibersihkan dan dirapikan setelah selesai praktikum (80-70), semua perlengkapan dan alat tidak dibersihkan dan dirapikan setelah selesai praktikum(70-60)</t>
  </si>
  <si>
    <t>Keterangan</t>
  </si>
  <si>
    <t>DAFTAR PENILAIAN SIKAP PRAKTIKUM</t>
  </si>
  <si>
    <t>DAFTAR PENILAIAN LAPORAN PRAKTIKUM</t>
  </si>
  <si>
    <t>DAFTAR PRESENSI PRAKTIKUM</t>
  </si>
  <si>
    <t xml:space="preserve">DAFTAR PENILAIAN ASISTEN PRAKTIKUM </t>
  </si>
  <si>
    <t>Bayu Aji Pamungkas</t>
  </si>
  <si>
    <t>Yusuf Zain Fauzan</t>
  </si>
  <si>
    <t>Hashfi Nur Hidayah</t>
  </si>
  <si>
    <t>Anisa Eka Wulandari</t>
  </si>
  <si>
    <t>Rafi Rizky Santosa</t>
  </si>
  <si>
    <t>Ihsanuddin Hakim</t>
  </si>
  <si>
    <t>Faisal Anas Arsalan</t>
  </si>
  <si>
    <t>Ketrin Anas Tasya</t>
  </si>
  <si>
    <t>Ibrahimovic Ilham Prastama</t>
  </si>
  <si>
    <t>Muhammad Faris Robbani</t>
  </si>
  <si>
    <t>Ahsanul Abduh</t>
  </si>
  <si>
    <t>Muhamad Fakih</t>
  </si>
  <si>
    <t>Zidan Baihaqi Salam</t>
  </si>
  <si>
    <t>Retno Setyoningsih</t>
  </si>
  <si>
    <t>NILAI RERATA</t>
  </si>
  <si>
    <t>RERATA</t>
  </si>
  <si>
    <t>NILAI AKHIR</t>
  </si>
  <si>
    <t>LAPORAN</t>
  </si>
  <si>
    <t>SIKAP</t>
  </si>
  <si>
    <t>HURUF</t>
  </si>
  <si>
    <t>NAMA</t>
  </si>
  <si>
    <t>Nimas Janur Leganti</t>
  </si>
  <si>
    <t>Akmalsyah Niezar Reza</t>
  </si>
  <si>
    <t>DAFTAR PENILAIAN TUGAS PRAKTIKUM</t>
  </si>
  <si>
    <t>Total</t>
  </si>
  <si>
    <t>NILAI</t>
  </si>
  <si>
    <t>Mengumpulkan laporan  tepat waktu, penjelasan lengkap/detail, rapi dan dikerjakan sendiri</t>
  </si>
  <si>
    <t>Mengumpulkan semua laporan tepat waktu, rapi, tapi penjelasan kurang lengkap/detail sedikit</t>
  </si>
  <si>
    <t>Mengumpulkan semua laporan tepat waktu, penjelasan lengkap/detail, dikerjakan sendiri tapi kurang rapi</t>
  </si>
  <si>
    <t>Mengumpulkan semua laporan tepat waktu, dikerjakan sendiri tapi kurang rapi dan penjelasan kurang lengkap/detail sedikit</t>
  </si>
  <si>
    <t>Mengumpulkan semua laporan tepat waktu, dikerjakan sendiri, rapi tapi penjelasan sangat kurang lengkap/detail</t>
  </si>
  <si>
    <t>Mengumpulkan semua laporan tepat waktu, dikerjakan sendiri, kurang rapi dan penjelasan sangat kurang lengkap/detail</t>
  </si>
  <si>
    <t xml:space="preserve">Mengumpulkan sebagian laporan tepat waktu, dikerjakan sendiri, rapi dan penjelasan lengkap/detail </t>
  </si>
  <si>
    <t xml:space="preserve">Mengumpulkan sebagian laporan tepat waktu, dikerjakan sendiri, rapi, penjelasan kurang lengkap/detail sedikit </t>
  </si>
  <si>
    <t xml:space="preserve">Mengumpulkan sebagian laporan tepat waktu, dikerjakan sendiri, penjelasan lengkap dan detail, tapi kurang rapi </t>
  </si>
  <si>
    <t xml:space="preserve">Mengumpulkan sebagian laporan tepat waktu, dikerjakan sendiri, penjelasan kurang lengkap dan detail sedikit, dan kurang rapi </t>
  </si>
  <si>
    <t xml:space="preserve">Mengumpulkan sebagian laporan tepat waktu, dikerjakan sendiri, rapi tapi penjelasan sangat kurang lengkap atau detail </t>
  </si>
  <si>
    <t xml:space="preserve">Mengumpulkan sebagian laporan tepat waktu, dikerjakan sendiri, kurang rapi dan penjelasan sangat kurang lengkap atau detail </t>
  </si>
  <si>
    <t>Tidak mengumpulkan laporan atau mengumpulkan lebih dari batas pengumpulan</t>
  </si>
  <si>
    <t>Laporan ada indikasi tidak mengerjakan sendiri alias hanya copas temannya</t>
  </si>
  <si>
    <t>Mengumpulkan semua tugas  tepat waktu, penjelasan lengkap/detail, rapi dan dikerjakan sendiri</t>
  </si>
  <si>
    <t>Mengumpulkan semua tugas tepat waktu, rapi, tapi penjelasan kurang lengkap/detail sedikit</t>
  </si>
  <si>
    <t>Mengumpulkan semua tugas tepat waktu, penjelasan lengkap/detail, dikerjakan sendiri tapi kurang rapi</t>
  </si>
  <si>
    <t>Mengumpulkan semua tugas tepat waktu, dikerjakan sendiri tapi kurang rapi dan penjelasan kurang lengkap/detail sedikit</t>
  </si>
  <si>
    <t>Mengumpulkan semua tugas tepat waktu, dikerjakan sendiri, rapi tapi penjelasan sangat kurang lengkap/detail</t>
  </si>
  <si>
    <t>Mengumpulkan semua tugas tepat waktu, dikerjakan sendiri, kurang rapi dan penjelasan sangat kurang lengkap/detail</t>
  </si>
  <si>
    <t xml:space="preserve">Mengumpulkan sebagian tugas tepat waktu, dikerjakan sendiri, rapi dan penjelasan lengkap/detail </t>
  </si>
  <si>
    <t xml:space="preserve">Mengumpulkan sebagian tugas tepat waktu, dikerjakan sendiri, rapi, penjelasan kurang lengkap/detail sedikit </t>
  </si>
  <si>
    <t xml:space="preserve">Mengumpulkan sebagian tugas tepat waktu, dikerjakan sendiri, penjelasan lengkap dan detail, tapi kurang rapi </t>
  </si>
  <si>
    <t xml:space="preserve">Mengumpulkan sebagian tugas tepat waktu, dikerjakan sendiri, penjelasan kurang lengkap dan detail sedikit, dan kurang rapi </t>
  </si>
  <si>
    <t xml:space="preserve">Mengumpulkan sebagian tugas tepat waktu, dikerjakan sendiri, rapi tapi penjelasan sangat kurang lengkap atau detail </t>
  </si>
  <si>
    <t xml:space="preserve">Mengumpulkan sebagian tugas tepat waktu, dikerjakan sendiri, kurang rapi dan penjelasan sangat kurang lengkap atau detail </t>
  </si>
  <si>
    <t>tugas ada indikasi tidak mengerjakan sendiri alias hanya copas temannya</t>
  </si>
  <si>
    <t>Tidak mengumpulkan tugas atau mengumpulkan lebih dari batas pengumpulan</t>
  </si>
  <si>
    <t>Tugas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</si>
</sst>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charset val="1"/>
      <scheme val="minor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4">
    <xf numFmtId="0" fontId="0" fillId="0" borderId="0" xfId="0"/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5" fillId="7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8" fillId="8" borderId="1" xfId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0" xfId="0" applyFont="1"/>
    <xf numFmtId="0" fontId="13" fillId="3" borderId="1" xfId="0" applyFont="1" applyFill="1" applyBorder="1" applyAlignment="1">
      <alignment horizontal="center"/>
    </xf>
    <xf numFmtId="0" fontId="14" fillId="0" borderId="1" xfId="1" applyFont="1" applyBorder="1" applyAlignment="1">
      <alignment horizontal="center" vertical="center" wrapText="1"/>
    </xf>
    <xf numFmtId="0" fontId="12" fillId="8" borderId="1" xfId="1" applyFont="1" applyFill="1" applyBorder="1" applyAlignment="1">
      <alignment vertical="center" wrapText="1"/>
    </xf>
    <xf numFmtId="0" fontId="14" fillId="8" borderId="1" xfId="1" applyFont="1" applyFill="1" applyBorder="1" applyAlignment="1">
      <alignment vertical="center" wrapText="1"/>
    </xf>
    <xf numFmtId="0" fontId="13" fillId="0" borderId="0" xfId="0" applyFont="1"/>
    <xf numFmtId="0" fontId="12" fillId="0" borderId="1" xfId="0" applyFont="1" applyBorder="1"/>
    <xf numFmtId="0" fontId="13" fillId="5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9" fontId="9" fillId="9" borderId="1" xfId="0" applyNumberFormat="1" applyFont="1" applyFill="1" applyBorder="1" applyAlignment="1">
      <alignment horizontal="center"/>
    </xf>
    <xf numFmtId="10" fontId="9" fillId="9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/>
    <xf numFmtId="0" fontId="10" fillId="8" borderId="1" xfId="1" applyFont="1" applyFill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1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H4" sqref="H4"/>
    </sheetView>
  </sheetViews>
  <sheetFormatPr defaultColWidth="9.109375" defaultRowHeight="14.4" x14ac:dyDescent="0.3"/>
  <cols>
    <col min="1" max="1" width="9.109375" style="10"/>
    <col min="2" max="2" width="14.88671875" style="10" bestFit="1" customWidth="1"/>
    <col min="3" max="3" width="39.6640625" style="10" customWidth="1"/>
    <col min="4" max="4" width="10.109375" style="10" bestFit="1" customWidth="1"/>
    <col min="5" max="5" width="11.109375" style="10" bestFit="1" customWidth="1"/>
    <col min="6" max="6" width="11.109375" style="10" customWidth="1"/>
    <col min="7" max="9" width="9.109375" style="10"/>
    <col min="10" max="10" width="14.109375" style="10" bestFit="1" customWidth="1"/>
    <col min="11" max="16384" width="9.109375" style="10"/>
  </cols>
  <sheetData>
    <row r="1" spans="1:11" ht="15.6" x14ac:dyDescent="0.3">
      <c r="A1" s="9" t="s">
        <v>46</v>
      </c>
    </row>
    <row r="3" spans="1:11" ht="15.6" x14ac:dyDescent="0.3">
      <c r="A3" s="43" t="s">
        <v>0</v>
      </c>
      <c r="B3" s="43" t="s">
        <v>1</v>
      </c>
      <c r="C3" s="43" t="s">
        <v>67</v>
      </c>
      <c r="D3" s="11" t="s">
        <v>15</v>
      </c>
      <c r="E3" s="11" t="s">
        <v>64</v>
      </c>
      <c r="F3" s="11" t="s">
        <v>65</v>
      </c>
      <c r="G3" s="11" t="s">
        <v>101</v>
      </c>
      <c r="H3" s="11" t="s">
        <v>16</v>
      </c>
      <c r="I3" s="11" t="s">
        <v>17</v>
      </c>
      <c r="J3" s="11" t="s">
        <v>63</v>
      </c>
      <c r="K3" s="45" t="s">
        <v>66</v>
      </c>
    </row>
    <row r="4" spans="1:11" ht="15.6" x14ac:dyDescent="0.3">
      <c r="A4" s="44"/>
      <c r="B4" s="44"/>
      <c r="C4" s="44"/>
      <c r="D4" s="29">
        <v>0.1</v>
      </c>
      <c r="E4" s="29">
        <v>0.15</v>
      </c>
      <c r="F4" s="29">
        <v>0.15</v>
      </c>
      <c r="G4" s="29">
        <v>0.1</v>
      </c>
      <c r="H4" s="29">
        <v>0.25</v>
      </c>
      <c r="I4" s="29">
        <v>0.25</v>
      </c>
      <c r="J4" s="30">
        <f>D4+E4+F4+G4+H4+I4</f>
        <v>1</v>
      </c>
      <c r="K4" s="45"/>
    </row>
    <row r="5" spans="1:11" ht="15.6" x14ac:dyDescent="0.3">
      <c r="A5" s="12">
        <v>1</v>
      </c>
      <c r="B5" s="13">
        <v>1202307001</v>
      </c>
      <c r="C5" s="14" t="s">
        <v>47</v>
      </c>
      <c r="D5" s="15">
        <f>PRESENSI!Q4</f>
        <v>60</v>
      </c>
      <c r="E5" s="15">
        <f>LAPORAN!Q4</f>
        <v>83</v>
      </c>
      <c r="F5" s="15">
        <f>SIKAP!BS5</f>
        <v>43.541666666666664</v>
      </c>
      <c r="G5" s="16">
        <f>TUGAS!Q4</f>
        <v>91</v>
      </c>
      <c r="H5" s="16">
        <f>'UTS DAN UAS'!D4</f>
        <v>0</v>
      </c>
      <c r="I5" s="16">
        <f>'UTS DAN UAS'!E4</f>
        <v>0</v>
      </c>
      <c r="J5" s="28">
        <f t="shared" ref="J5:J20" si="0" xml:space="preserve"> (D5 * 10% + E5 * 15% + F5 * 15% + G5 * 10% + H5 * 25% + I5 * 25%) / 100%</f>
        <v>34.081249999999997</v>
      </c>
      <c r="K5" s="28" t="str">
        <f>IF(J5&lt;&gt;"",IF(J5&lt;35,"E",IF(J5&lt;36,"D",IF(J5&lt;61,"C",IF(J5&lt;66,"BC",IF(J5&lt;71,"B",IF(J5&lt;76,"AB","A")))))),"-")</f>
        <v>E</v>
      </c>
    </row>
    <row r="6" spans="1:11" ht="15.6" x14ac:dyDescent="0.3">
      <c r="A6" s="12">
        <v>2</v>
      </c>
      <c r="B6" s="13">
        <v>1202307003</v>
      </c>
      <c r="C6" s="14" t="s">
        <v>48</v>
      </c>
      <c r="D6" s="15">
        <f>PRESENSI!Q5</f>
        <v>10</v>
      </c>
      <c r="E6" s="15" t="e">
        <f>LAPORAN!Q5</f>
        <v>#DIV/0!</v>
      </c>
      <c r="F6" s="15">
        <f>SIKAP!BS6</f>
        <v>6.458333333333333</v>
      </c>
      <c r="G6" s="16" t="e">
        <f>TUGAS!Q5</f>
        <v>#DIV/0!</v>
      </c>
      <c r="H6" s="16">
        <f>'UTS DAN UAS'!D5</f>
        <v>0</v>
      </c>
      <c r="I6" s="16">
        <f>'UTS DAN UAS'!E5</f>
        <v>0</v>
      </c>
      <c r="J6" s="28" t="e">
        <f t="shared" si="0"/>
        <v>#DIV/0!</v>
      </c>
      <c r="K6" s="28" t="e">
        <f t="shared" ref="K6:K20" si="1">IF(J6&lt;&gt;"",IF(J6&lt;35,"E",IF(J6&lt;36,"D",IF(J6&lt;61,"C",IF(J6&lt;66,"BC",IF(J6&lt;71,"B",IF(J6&lt;76,"AB","A")))))),"-")</f>
        <v>#DIV/0!</v>
      </c>
    </row>
    <row r="7" spans="1:11" ht="15.6" x14ac:dyDescent="0.3">
      <c r="A7" s="12">
        <v>3</v>
      </c>
      <c r="B7" s="13">
        <v>1202307005</v>
      </c>
      <c r="C7" s="14" t="s">
        <v>49</v>
      </c>
      <c r="D7" s="15">
        <f>PRESENSI!Q6</f>
        <v>50</v>
      </c>
      <c r="E7" s="15">
        <f>LAPORAN!Q6</f>
        <v>95</v>
      </c>
      <c r="F7" s="15">
        <f>SIKAP!BS7</f>
        <v>38.402777777777779</v>
      </c>
      <c r="G7" s="16">
        <f>TUGAS!Q6</f>
        <v>92</v>
      </c>
      <c r="H7" s="16">
        <f>'UTS DAN UAS'!D6</f>
        <v>0</v>
      </c>
      <c r="I7" s="16">
        <f>'UTS DAN UAS'!E6</f>
        <v>0</v>
      </c>
      <c r="J7" s="28">
        <f t="shared" si="0"/>
        <v>34.210416666666667</v>
      </c>
      <c r="K7" s="28" t="str">
        <f t="shared" si="1"/>
        <v>E</v>
      </c>
    </row>
    <row r="8" spans="1:11" ht="15.6" x14ac:dyDescent="0.3">
      <c r="A8" s="12">
        <v>4</v>
      </c>
      <c r="B8" s="13">
        <v>1202307006</v>
      </c>
      <c r="C8" s="14" t="s">
        <v>50</v>
      </c>
      <c r="D8" s="15">
        <f>PRESENSI!Q7</f>
        <v>60</v>
      </c>
      <c r="E8" s="15">
        <f>LAPORAN!Q7</f>
        <v>91</v>
      </c>
      <c r="F8" s="15">
        <f>SIKAP!BS8</f>
        <v>46.666666666666664</v>
      </c>
      <c r="G8" s="16">
        <f>TUGAS!Q7</f>
        <v>94</v>
      </c>
      <c r="H8" s="16">
        <f>'UTS DAN UAS'!D7</f>
        <v>0</v>
      </c>
      <c r="I8" s="16">
        <f>'UTS DAN UAS'!E7</f>
        <v>0</v>
      </c>
      <c r="J8" s="28">
        <f t="shared" si="0"/>
        <v>36.049999999999997</v>
      </c>
      <c r="K8" s="28" t="str">
        <f t="shared" si="1"/>
        <v>C</v>
      </c>
    </row>
    <row r="9" spans="1:11" ht="15.6" x14ac:dyDescent="0.3">
      <c r="A9" s="12">
        <v>5</v>
      </c>
      <c r="B9" s="13">
        <v>1202307007</v>
      </c>
      <c r="C9" s="14" t="s">
        <v>51</v>
      </c>
      <c r="D9" s="15">
        <f>PRESENSI!Q8</f>
        <v>60</v>
      </c>
      <c r="E9" s="15">
        <f>LAPORAN!Q8</f>
        <v>85</v>
      </c>
      <c r="F9" s="15">
        <f>SIKAP!BS9</f>
        <v>46.527777777777779</v>
      </c>
      <c r="G9" s="16">
        <f>TUGAS!Q8</f>
        <v>87</v>
      </c>
      <c r="H9" s="16">
        <f>'UTS DAN UAS'!D8</f>
        <v>0</v>
      </c>
      <c r="I9" s="16">
        <f>'UTS DAN UAS'!E8</f>
        <v>0</v>
      </c>
      <c r="J9" s="28">
        <f t="shared" si="0"/>
        <v>34.429166666666667</v>
      </c>
      <c r="K9" s="28" t="str">
        <f t="shared" si="1"/>
        <v>E</v>
      </c>
    </row>
    <row r="10" spans="1:11" ht="15.6" x14ac:dyDescent="0.3">
      <c r="A10" s="12">
        <v>6</v>
      </c>
      <c r="B10" s="13">
        <v>1202307008</v>
      </c>
      <c r="C10" s="14" t="s">
        <v>52</v>
      </c>
      <c r="D10" s="15">
        <f>PRESENSI!Q9</f>
        <v>50</v>
      </c>
      <c r="E10" s="15">
        <f>LAPORAN!Q9</f>
        <v>60</v>
      </c>
      <c r="F10" s="15">
        <f>SIKAP!BS10</f>
        <v>32.986111111111114</v>
      </c>
      <c r="G10" s="16">
        <f>TUGAS!Q9</f>
        <v>70</v>
      </c>
      <c r="H10" s="16">
        <f>'UTS DAN UAS'!D9</f>
        <v>0</v>
      </c>
      <c r="I10" s="16">
        <f>'UTS DAN UAS'!E9</f>
        <v>0</v>
      </c>
      <c r="J10" s="28">
        <f t="shared" si="0"/>
        <v>25.947916666666668</v>
      </c>
      <c r="K10" s="28" t="str">
        <f t="shared" si="1"/>
        <v>E</v>
      </c>
    </row>
    <row r="11" spans="1:11" ht="15.6" x14ac:dyDescent="0.3">
      <c r="A11" s="12">
        <v>7</v>
      </c>
      <c r="B11" s="13">
        <v>1202307009</v>
      </c>
      <c r="C11" s="14" t="s">
        <v>53</v>
      </c>
      <c r="D11" s="15">
        <f>PRESENSI!Q10</f>
        <v>30</v>
      </c>
      <c r="E11" s="15">
        <f>LAPORAN!Q10</f>
        <v>73.333333333333329</v>
      </c>
      <c r="F11" s="15">
        <f>SIKAP!BS11</f>
        <v>21.041666666666668</v>
      </c>
      <c r="G11" s="16">
        <f>TUGAS!Q10</f>
        <v>75</v>
      </c>
      <c r="H11" s="16">
        <f>'UTS DAN UAS'!D10</f>
        <v>0</v>
      </c>
      <c r="I11" s="16">
        <f>'UTS DAN UAS'!E10</f>
        <v>0</v>
      </c>
      <c r="J11" s="28">
        <f t="shared" si="0"/>
        <v>24.65625</v>
      </c>
      <c r="K11" s="28" t="str">
        <f t="shared" si="1"/>
        <v>E</v>
      </c>
    </row>
    <row r="12" spans="1:11" ht="15.6" x14ac:dyDescent="0.3">
      <c r="A12" s="12">
        <v>8</v>
      </c>
      <c r="B12" s="13">
        <v>1202307010</v>
      </c>
      <c r="C12" s="14" t="s">
        <v>54</v>
      </c>
      <c r="D12" s="15">
        <f>PRESENSI!Q11</f>
        <v>60</v>
      </c>
      <c r="E12" s="15">
        <f>LAPORAN!Q11</f>
        <v>77</v>
      </c>
      <c r="F12" s="15">
        <f>SIKAP!BS12</f>
        <v>45.486111111111114</v>
      </c>
      <c r="G12" s="16">
        <f>TUGAS!Q11</f>
        <v>93.333333333333329</v>
      </c>
      <c r="H12" s="16">
        <f>'UTS DAN UAS'!D11</f>
        <v>0</v>
      </c>
      <c r="I12" s="16">
        <f>'UTS DAN UAS'!E11</f>
        <v>0</v>
      </c>
      <c r="J12" s="28">
        <f t="shared" si="0"/>
        <v>33.706249999999997</v>
      </c>
      <c r="K12" s="28" t="str">
        <f t="shared" si="1"/>
        <v>E</v>
      </c>
    </row>
    <row r="13" spans="1:11" ht="15.6" x14ac:dyDescent="0.3">
      <c r="A13" s="12">
        <v>9</v>
      </c>
      <c r="B13" s="13">
        <v>1202307011</v>
      </c>
      <c r="C13" s="14" t="s">
        <v>55</v>
      </c>
      <c r="D13" s="15">
        <f>PRESENSI!Q12</f>
        <v>40</v>
      </c>
      <c r="E13" s="15">
        <f>LAPORAN!Q12</f>
        <v>88</v>
      </c>
      <c r="F13" s="15">
        <f>SIKAP!BS13</f>
        <v>31.25</v>
      </c>
      <c r="G13" s="16">
        <f>TUGAS!Q12</f>
        <v>92</v>
      </c>
      <c r="H13" s="16">
        <f>'UTS DAN UAS'!D12</f>
        <v>0</v>
      </c>
      <c r="I13" s="16">
        <f>'UTS DAN UAS'!E12</f>
        <v>0</v>
      </c>
      <c r="J13" s="28">
        <f t="shared" si="0"/>
        <v>31.087499999999999</v>
      </c>
      <c r="K13" s="28" t="str">
        <f t="shared" si="1"/>
        <v>E</v>
      </c>
    </row>
    <row r="14" spans="1:11" ht="15.6" x14ac:dyDescent="0.3">
      <c r="A14" s="12">
        <v>10</v>
      </c>
      <c r="B14" s="13">
        <v>1202307012</v>
      </c>
      <c r="C14" s="14" t="s">
        <v>56</v>
      </c>
      <c r="D14" s="15">
        <f>PRESENSI!Q13</f>
        <v>50</v>
      </c>
      <c r="E14" s="15">
        <f>LAPORAN!Q13</f>
        <v>86</v>
      </c>
      <c r="F14" s="15">
        <f>SIKAP!BS14</f>
        <v>38.125</v>
      </c>
      <c r="G14" s="16">
        <f>TUGAS!Q13</f>
        <v>81.25</v>
      </c>
      <c r="H14" s="16">
        <f>'UTS DAN UAS'!D13</f>
        <v>0</v>
      </c>
      <c r="I14" s="16">
        <f>'UTS DAN UAS'!E13</f>
        <v>0</v>
      </c>
      <c r="J14" s="28">
        <f t="shared" si="0"/>
        <v>31.743749999999999</v>
      </c>
      <c r="K14" s="28" t="str">
        <f t="shared" si="1"/>
        <v>E</v>
      </c>
    </row>
    <row r="15" spans="1:11" ht="15.6" x14ac:dyDescent="0.3">
      <c r="A15" s="12">
        <v>11</v>
      </c>
      <c r="B15" s="13">
        <v>1202307013</v>
      </c>
      <c r="C15" s="14" t="s">
        <v>57</v>
      </c>
      <c r="D15" s="15">
        <f>PRESENSI!Q14</f>
        <v>30</v>
      </c>
      <c r="E15" s="15">
        <f>LAPORAN!Q14</f>
        <v>65</v>
      </c>
      <c r="F15" s="15">
        <f>SIKAP!BS15</f>
        <v>19.722222222222221</v>
      </c>
      <c r="G15" s="16" t="e">
        <f>TUGAS!Q14</f>
        <v>#DIV/0!</v>
      </c>
      <c r="H15" s="16">
        <f>'UTS DAN UAS'!D14</f>
        <v>0</v>
      </c>
      <c r="I15" s="16">
        <f>'UTS DAN UAS'!E14</f>
        <v>0</v>
      </c>
      <c r="J15" s="28" t="e">
        <f t="shared" si="0"/>
        <v>#DIV/0!</v>
      </c>
      <c r="K15" s="28" t="e">
        <f t="shared" si="1"/>
        <v>#DIV/0!</v>
      </c>
    </row>
    <row r="16" spans="1:11" ht="15.6" x14ac:dyDescent="0.3">
      <c r="A16" s="12">
        <v>12</v>
      </c>
      <c r="B16" s="13">
        <v>1202307014</v>
      </c>
      <c r="C16" s="14" t="s">
        <v>58</v>
      </c>
      <c r="D16" s="15">
        <f>PRESENSI!Q15</f>
        <v>60</v>
      </c>
      <c r="E16" s="15">
        <f>LAPORAN!Q15</f>
        <v>77.5</v>
      </c>
      <c r="F16" s="15">
        <f>SIKAP!BS16</f>
        <v>39.166666666666664</v>
      </c>
      <c r="G16" s="16" t="e">
        <f>TUGAS!Q15</f>
        <v>#DIV/0!</v>
      </c>
      <c r="H16" s="16">
        <f>'UTS DAN UAS'!D15</f>
        <v>0</v>
      </c>
      <c r="I16" s="16">
        <f>'UTS DAN UAS'!E15</f>
        <v>0</v>
      </c>
      <c r="J16" s="28" t="e">
        <f t="shared" si="0"/>
        <v>#DIV/0!</v>
      </c>
      <c r="K16" s="28" t="e">
        <f t="shared" si="1"/>
        <v>#DIV/0!</v>
      </c>
    </row>
    <row r="17" spans="1:11" ht="15.6" x14ac:dyDescent="0.3">
      <c r="A17" s="12">
        <v>13</v>
      </c>
      <c r="B17" s="13">
        <v>1202307015</v>
      </c>
      <c r="C17" s="14" t="s">
        <v>59</v>
      </c>
      <c r="D17" s="15">
        <f>PRESENSI!Q16</f>
        <v>60</v>
      </c>
      <c r="E17" s="15">
        <f>LAPORAN!Q16</f>
        <v>75</v>
      </c>
      <c r="F17" s="15">
        <f>SIKAP!BS17</f>
        <v>45.694444444444443</v>
      </c>
      <c r="G17" s="16">
        <f>TUGAS!Q16</f>
        <v>80</v>
      </c>
      <c r="H17" s="16">
        <f>'UTS DAN UAS'!D16</f>
        <v>0</v>
      </c>
      <c r="I17" s="16">
        <f>'UTS DAN UAS'!E16</f>
        <v>0</v>
      </c>
      <c r="J17" s="28">
        <f t="shared" si="0"/>
        <v>32.104166666666664</v>
      </c>
      <c r="K17" s="28" t="str">
        <f t="shared" si="1"/>
        <v>E</v>
      </c>
    </row>
    <row r="18" spans="1:11" ht="15.6" x14ac:dyDescent="0.3">
      <c r="A18" s="12">
        <v>14</v>
      </c>
      <c r="B18" s="13">
        <v>1202307016</v>
      </c>
      <c r="C18" s="14" t="s">
        <v>60</v>
      </c>
      <c r="D18" s="15">
        <f>PRESENSI!Q17</f>
        <v>50</v>
      </c>
      <c r="E18" s="15">
        <f>LAPORAN!Q17</f>
        <v>70</v>
      </c>
      <c r="F18" s="15">
        <f>SIKAP!BS18</f>
        <v>36.319444444444443</v>
      </c>
      <c r="G18" s="16">
        <f>TUGAS!Q17</f>
        <v>80</v>
      </c>
      <c r="H18" s="16">
        <f>'UTS DAN UAS'!D17</f>
        <v>0</v>
      </c>
      <c r="I18" s="16">
        <f>'UTS DAN UAS'!E17</f>
        <v>0</v>
      </c>
      <c r="J18" s="28">
        <f t="shared" si="0"/>
        <v>28.947916666666664</v>
      </c>
      <c r="K18" s="28" t="str">
        <f t="shared" si="1"/>
        <v>E</v>
      </c>
    </row>
    <row r="19" spans="1:11" ht="15.6" x14ac:dyDescent="0.3">
      <c r="A19" s="12">
        <v>15</v>
      </c>
      <c r="B19" s="13">
        <v>1202307018</v>
      </c>
      <c r="C19" s="33" t="s">
        <v>68</v>
      </c>
      <c r="D19" s="15">
        <f>PRESENSI!Q18</f>
        <v>40</v>
      </c>
      <c r="E19" s="15">
        <f>LAPORAN!Q18</f>
        <v>70</v>
      </c>
      <c r="F19" s="15">
        <f>SIKAP!BS19</f>
        <v>29.583333333333332</v>
      </c>
      <c r="G19" s="16">
        <f>TUGAS!Q18</f>
        <v>70</v>
      </c>
      <c r="H19" s="16">
        <f>'UTS DAN UAS'!D18</f>
        <v>0</v>
      </c>
      <c r="I19" s="16">
        <f>'UTS DAN UAS'!E18</f>
        <v>0</v>
      </c>
      <c r="J19" s="28">
        <f t="shared" si="0"/>
        <v>25.9375</v>
      </c>
      <c r="K19" s="28" t="str">
        <f t="shared" si="1"/>
        <v>E</v>
      </c>
    </row>
    <row r="20" spans="1:11" ht="15.6" x14ac:dyDescent="0.3">
      <c r="A20" s="12">
        <v>16</v>
      </c>
      <c r="B20" s="13">
        <v>1202207002</v>
      </c>
      <c r="C20" s="33" t="s">
        <v>69</v>
      </c>
      <c r="D20" s="34" t="str">
        <f>PRESENSI!Q19</f>
        <v/>
      </c>
      <c r="E20" s="32" t="e">
        <f>LAPORAN!Q19</f>
        <v>#DIV/0!</v>
      </c>
      <c r="F20" s="28">
        <f>SIKAP!BS20</f>
        <v>0</v>
      </c>
      <c r="G20" s="16" t="e">
        <f>TUGAS!Q19</f>
        <v>#DIV/0!</v>
      </c>
      <c r="H20" s="16">
        <f>'UTS DAN UAS'!D19</f>
        <v>0</v>
      </c>
      <c r="I20" s="16">
        <f>'UTS DAN UAS'!E19</f>
        <v>0</v>
      </c>
      <c r="J20" s="32" t="e">
        <f t="shared" si="0"/>
        <v>#VALUE!</v>
      </c>
      <c r="K20" s="32" t="e">
        <f t="shared" si="1"/>
        <v>#VALUE!</v>
      </c>
    </row>
  </sheetData>
  <mergeCells count="4">
    <mergeCell ref="A3:A4"/>
    <mergeCell ref="B3:B4"/>
    <mergeCell ref="C3:C4"/>
    <mergeCell ref="K3:K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1"/>
  <sheetViews>
    <sheetView workbookViewId="0">
      <selection activeCell="M19" sqref="M19"/>
    </sheetView>
  </sheetViews>
  <sheetFormatPr defaultColWidth="9.109375" defaultRowHeight="15.6" x14ac:dyDescent="0.3"/>
  <cols>
    <col min="1" max="1" width="9.109375" style="19"/>
    <col min="2" max="2" width="19.88671875" style="19" bestFit="1" customWidth="1"/>
    <col min="3" max="3" width="38.6640625" style="19" customWidth="1"/>
    <col min="4" max="4" width="9.109375" style="19" customWidth="1"/>
    <col min="5" max="12" width="9.109375" style="19"/>
    <col min="13" max="15" width="10.33203125" style="19" bestFit="1" customWidth="1"/>
    <col min="16" max="16384" width="9.109375" style="19"/>
  </cols>
  <sheetData>
    <row r="1" spans="1:17" x14ac:dyDescent="0.3">
      <c r="A1" s="19" t="s">
        <v>45</v>
      </c>
    </row>
    <row r="3" spans="1:17" x14ac:dyDescent="0.3">
      <c r="A3" s="20" t="s">
        <v>0</v>
      </c>
      <c r="B3" s="20" t="s">
        <v>1</v>
      </c>
      <c r="C3" s="20" t="s">
        <v>14</v>
      </c>
      <c r="D3" s="20" t="s">
        <v>2</v>
      </c>
      <c r="E3" s="20" t="s">
        <v>3</v>
      </c>
      <c r="F3" s="20" t="s">
        <v>4</v>
      </c>
      <c r="G3" s="20" t="s">
        <v>5</v>
      </c>
      <c r="H3" s="20" t="s">
        <v>6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  <c r="O3" s="20" t="s">
        <v>13</v>
      </c>
      <c r="P3" s="20" t="s">
        <v>21</v>
      </c>
      <c r="Q3" s="20" t="s">
        <v>72</v>
      </c>
    </row>
    <row r="4" spans="1:17" ht="15.6" customHeight="1" x14ac:dyDescent="0.3">
      <c r="A4" s="17">
        <v>1</v>
      </c>
      <c r="B4" s="21">
        <v>1202307001</v>
      </c>
      <c r="C4" s="22" t="s">
        <v>47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I4" s="18">
        <v>1</v>
      </c>
      <c r="J4" s="18"/>
      <c r="K4" s="18"/>
      <c r="L4" s="18"/>
      <c r="M4" s="18"/>
      <c r="N4" s="18"/>
      <c r="O4" s="18"/>
      <c r="P4" s="18">
        <f>SUM(D4:O4)</f>
        <v>6</v>
      </c>
      <c r="Q4" s="18">
        <f t="shared" ref="Q4:Q19" si="0">IF(P4=1,10,IF(P4=2,20,IF(P4=3,30,IF(P4=4,40,IF(P4=5,50,IF(P4=6,60,IF(P4=7,70,IF(P4=8,80,IF(P4=9,85,IF(P4=10,90,IF(P4=11,95,IF(P4=12,100,""))))))))))))</f>
        <v>60</v>
      </c>
    </row>
    <row r="5" spans="1:17" x14ac:dyDescent="0.3">
      <c r="A5" s="17">
        <v>2</v>
      </c>
      <c r="B5" s="21">
        <v>1202307003</v>
      </c>
      <c r="C5" s="22" t="s">
        <v>48</v>
      </c>
      <c r="D5" s="18">
        <v>0</v>
      </c>
      <c r="E5" s="18">
        <v>0</v>
      </c>
      <c r="F5" s="18">
        <v>1</v>
      </c>
      <c r="G5" s="18">
        <v>0</v>
      </c>
      <c r="H5" s="18">
        <v>0</v>
      </c>
      <c r="I5" s="18">
        <v>0</v>
      </c>
      <c r="J5" s="18"/>
      <c r="K5" s="18"/>
      <c r="L5" s="18"/>
      <c r="M5" s="18"/>
      <c r="N5" s="18"/>
      <c r="O5" s="18"/>
      <c r="P5" s="18">
        <f t="shared" ref="P5:P17" si="1">SUM(D5:O5)</f>
        <v>1</v>
      </c>
      <c r="Q5" s="18">
        <f t="shared" si="0"/>
        <v>10</v>
      </c>
    </row>
    <row r="6" spans="1:17" x14ac:dyDescent="0.3">
      <c r="A6" s="17">
        <v>3</v>
      </c>
      <c r="B6" s="21">
        <v>1202307005</v>
      </c>
      <c r="C6" s="22" t="s">
        <v>49</v>
      </c>
      <c r="D6" s="18">
        <v>1</v>
      </c>
      <c r="E6" s="18">
        <v>1</v>
      </c>
      <c r="F6" s="18">
        <v>1</v>
      </c>
      <c r="G6" s="18">
        <v>0</v>
      </c>
      <c r="H6" s="18">
        <v>1</v>
      </c>
      <c r="I6" s="18">
        <v>1</v>
      </c>
      <c r="J6" s="18"/>
      <c r="K6" s="18"/>
      <c r="L6" s="18"/>
      <c r="M6" s="18"/>
      <c r="N6" s="18"/>
      <c r="O6" s="18"/>
      <c r="P6" s="18">
        <f t="shared" si="1"/>
        <v>5</v>
      </c>
      <c r="Q6" s="18">
        <f t="shared" si="0"/>
        <v>50</v>
      </c>
    </row>
    <row r="7" spans="1:17" ht="15.6" customHeight="1" x14ac:dyDescent="0.3">
      <c r="A7" s="17">
        <v>4</v>
      </c>
      <c r="B7" s="21">
        <v>1202307006</v>
      </c>
      <c r="C7" s="22" t="s">
        <v>50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18">
        <v>1</v>
      </c>
      <c r="J7" s="18"/>
      <c r="K7" s="18"/>
      <c r="L7" s="18"/>
      <c r="M7" s="18"/>
      <c r="N7" s="18"/>
      <c r="O7" s="18"/>
      <c r="P7" s="18">
        <f t="shared" si="1"/>
        <v>6</v>
      </c>
      <c r="Q7" s="18">
        <f t="shared" si="0"/>
        <v>60</v>
      </c>
    </row>
    <row r="8" spans="1:17" x14ac:dyDescent="0.3">
      <c r="A8" s="17">
        <v>5</v>
      </c>
      <c r="B8" s="21">
        <v>1202307007</v>
      </c>
      <c r="C8" s="22" t="s">
        <v>51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18">
        <v>1</v>
      </c>
      <c r="J8" s="18"/>
      <c r="K8" s="18"/>
      <c r="L8" s="18"/>
      <c r="M8" s="18"/>
      <c r="N8" s="18"/>
      <c r="O8" s="18"/>
      <c r="P8" s="18">
        <f>SUM(D8:O8)</f>
        <v>6</v>
      </c>
      <c r="Q8" s="18">
        <f t="shared" si="0"/>
        <v>60</v>
      </c>
    </row>
    <row r="9" spans="1:17" x14ac:dyDescent="0.3">
      <c r="A9" s="17">
        <v>6</v>
      </c>
      <c r="B9" s="21">
        <v>1202307008</v>
      </c>
      <c r="C9" s="22" t="s">
        <v>52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18">
        <v>0</v>
      </c>
      <c r="J9" s="18"/>
      <c r="K9" s="18"/>
      <c r="L9" s="18"/>
      <c r="M9" s="18"/>
      <c r="N9" s="18"/>
      <c r="O9" s="18"/>
      <c r="P9" s="18">
        <f t="shared" si="1"/>
        <v>5</v>
      </c>
      <c r="Q9" s="18">
        <f t="shared" si="0"/>
        <v>50</v>
      </c>
    </row>
    <row r="10" spans="1:17" ht="15.6" customHeight="1" x14ac:dyDescent="0.3">
      <c r="A10" s="17">
        <v>7</v>
      </c>
      <c r="B10" s="21">
        <v>1202307009</v>
      </c>
      <c r="C10" s="22" t="s">
        <v>53</v>
      </c>
      <c r="D10" s="18">
        <v>0</v>
      </c>
      <c r="E10" s="18">
        <v>1</v>
      </c>
      <c r="F10" s="18">
        <v>1</v>
      </c>
      <c r="G10" s="18">
        <v>1</v>
      </c>
      <c r="H10" s="18">
        <v>0</v>
      </c>
      <c r="I10" s="18">
        <v>0</v>
      </c>
      <c r="J10" s="18"/>
      <c r="K10" s="18"/>
      <c r="L10" s="18"/>
      <c r="M10" s="18"/>
      <c r="N10" s="18"/>
      <c r="O10" s="18"/>
      <c r="P10" s="18">
        <f t="shared" si="1"/>
        <v>3</v>
      </c>
      <c r="Q10" s="18">
        <f t="shared" si="0"/>
        <v>30</v>
      </c>
    </row>
    <row r="11" spans="1:17" ht="15.6" customHeight="1" x14ac:dyDescent="0.3">
      <c r="A11" s="17">
        <v>8</v>
      </c>
      <c r="B11" s="21">
        <v>1202307010</v>
      </c>
      <c r="C11" s="22" t="s">
        <v>54</v>
      </c>
      <c r="D11" s="18">
        <v>1</v>
      </c>
      <c r="E11" s="18">
        <v>1</v>
      </c>
      <c r="F11" s="18">
        <v>1</v>
      </c>
      <c r="G11" s="18">
        <v>1</v>
      </c>
      <c r="H11" s="18">
        <v>1</v>
      </c>
      <c r="I11" s="18">
        <v>1</v>
      </c>
      <c r="J11" s="18"/>
      <c r="K11" s="18"/>
      <c r="L11" s="18"/>
      <c r="M11" s="18"/>
      <c r="N11" s="18"/>
      <c r="O11" s="18"/>
      <c r="P11" s="18">
        <f t="shared" si="1"/>
        <v>6</v>
      </c>
      <c r="Q11" s="18">
        <f t="shared" si="0"/>
        <v>60</v>
      </c>
    </row>
    <row r="12" spans="1:17" x14ac:dyDescent="0.3">
      <c r="A12" s="17">
        <v>9</v>
      </c>
      <c r="B12" s="21">
        <v>1202307011</v>
      </c>
      <c r="C12" s="22" t="s">
        <v>55</v>
      </c>
      <c r="D12" s="18">
        <v>1</v>
      </c>
      <c r="E12" s="18">
        <v>0</v>
      </c>
      <c r="F12" s="18">
        <v>1</v>
      </c>
      <c r="G12" s="18">
        <v>1</v>
      </c>
      <c r="H12" s="18">
        <v>1</v>
      </c>
      <c r="I12" s="18">
        <v>0</v>
      </c>
      <c r="J12" s="18"/>
      <c r="K12" s="18"/>
      <c r="L12" s="18"/>
      <c r="M12" s="18"/>
      <c r="N12" s="18"/>
      <c r="O12" s="18"/>
      <c r="P12" s="18">
        <f t="shared" si="1"/>
        <v>4</v>
      </c>
      <c r="Q12" s="18">
        <f t="shared" si="0"/>
        <v>40</v>
      </c>
    </row>
    <row r="13" spans="1:17" ht="15.6" customHeight="1" x14ac:dyDescent="0.3">
      <c r="A13" s="17">
        <v>10</v>
      </c>
      <c r="B13" s="21">
        <v>1202307012</v>
      </c>
      <c r="C13" s="22" t="s">
        <v>56</v>
      </c>
      <c r="D13" s="18">
        <v>1</v>
      </c>
      <c r="E13" s="18">
        <v>1</v>
      </c>
      <c r="F13" s="18">
        <v>1</v>
      </c>
      <c r="G13" s="18">
        <v>1</v>
      </c>
      <c r="H13" s="18">
        <v>1</v>
      </c>
      <c r="I13" s="18">
        <v>0</v>
      </c>
      <c r="J13" s="18"/>
      <c r="K13" s="18"/>
      <c r="L13" s="18"/>
      <c r="M13" s="18"/>
      <c r="N13" s="18"/>
      <c r="O13" s="18"/>
      <c r="P13" s="18">
        <f t="shared" si="1"/>
        <v>5</v>
      </c>
      <c r="Q13" s="18">
        <f t="shared" si="0"/>
        <v>50</v>
      </c>
    </row>
    <row r="14" spans="1:17" x14ac:dyDescent="0.3">
      <c r="A14" s="17">
        <v>11</v>
      </c>
      <c r="B14" s="21">
        <v>1202307013</v>
      </c>
      <c r="C14" s="22" t="s">
        <v>57</v>
      </c>
      <c r="D14" s="18">
        <v>1</v>
      </c>
      <c r="E14" s="18">
        <v>1</v>
      </c>
      <c r="F14" s="18">
        <v>0</v>
      </c>
      <c r="G14" s="18">
        <v>0</v>
      </c>
      <c r="H14" s="18">
        <v>1</v>
      </c>
      <c r="I14" s="18">
        <v>0</v>
      </c>
      <c r="J14" s="18"/>
      <c r="K14" s="18"/>
      <c r="L14" s="18"/>
      <c r="M14" s="18"/>
      <c r="N14" s="18"/>
      <c r="O14" s="18"/>
      <c r="P14" s="18">
        <f t="shared" si="1"/>
        <v>3</v>
      </c>
      <c r="Q14" s="18">
        <f t="shared" si="0"/>
        <v>30</v>
      </c>
    </row>
    <row r="15" spans="1:17" x14ac:dyDescent="0.3">
      <c r="A15" s="17">
        <v>12</v>
      </c>
      <c r="B15" s="21">
        <v>1202307014</v>
      </c>
      <c r="C15" s="22" t="s">
        <v>58</v>
      </c>
      <c r="D15" s="18">
        <v>1</v>
      </c>
      <c r="E15" s="18">
        <v>1</v>
      </c>
      <c r="F15" s="18">
        <v>1</v>
      </c>
      <c r="G15" s="18">
        <v>1</v>
      </c>
      <c r="H15" s="18">
        <v>1</v>
      </c>
      <c r="I15" s="18">
        <v>1</v>
      </c>
      <c r="J15" s="18"/>
      <c r="K15" s="18"/>
      <c r="L15" s="18"/>
      <c r="M15" s="18"/>
      <c r="N15" s="18"/>
      <c r="O15" s="18"/>
      <c r="P15" s="18">
        <f t="shared" si="1"/>
        <v>6</v>
      </c>
      <c r="Q15" s="18">
        <f t="shared" si="0"/>
        <v>60</v>
      </c>
    </row>
    <row r="16" spans="1:17" x14ac:dyDescent="0.3">
      <c r="A16" s="17">
        <v>13</v>
      </c>
      <c r="B16" s="21">
        <v>1202307015</v>
      </c>
      <c r="C16" s="22" t="s">
        <v>59</v>
      </c>
      <c r="D16" s="18">
        <v>1</v>
      </c>
      <c r="E16" s="18">
        <v>1</v>
      </c>
      <c r="F16" s="18">
        <v>1</v>
      </c>
      <c r="G16" s="18">
        <v>1</v>
      </c>
      <c r="H16" s="18">
        <v>1</v>
      </c>
      <c r="I16" s="18">
        <v>1</v>
      </c>
      <c r="J16" s="18"/>
      <c r="K16" s="18"/>
      <c r="L16" s="18"/>
      <c r="M16" s="18"/>
      <c r="N16" s="18"/>
      <c r="O16" s="18"/>
      <c r="P16" s="18">
        <f t="shared" si="1"/>
        <v>6</v>
      </c>
      <c r="Q16" s="18">
        <f t="shared" si="0"/>
        <v>60</v>
      </c>
    </row>
    <row r="17" spans="1:17" x14ac:dyDescent="0.3">
      <c r="A17" s="17">
        <v>14</v>
      </c>
      <c r="B17" s="21">
        <v>1202307016</v>
      </c>
      <c r="C17" s="22" t="s">
        <v>60</v>
      </c>
      <c r="D17" s="18">
        <v>1</v>
      </c>
      <c r="E17" s="18">
        <v>1</v>
      </c>
      <c r="F17" s="18">
        <v>1</v>
      </c>
      <c r="G17" s="18">
        <v>1</v>
      </c>
      <c r="H17" s="18">
        <v>1</v>
      </c>
      <c r="I17" s="18">
        <v>0</v>
      </c>
      <c r="J17" s="18"/>
      <c r="K17" s="18"/>
      <c r="L17" s="18"/>
      <c r="M17" s="18"/>
      <c r="N17" s="18"/>
      <c r="O17" s="18"/>
      <c r="P17" s="18">
        <f t="shared" si="1"/>
        <v>5</v>
      </c>
      <c r="Q17" s="18">
        <f t="shared" si="0"/>
        <v>50</v>
      </c>
    </row>
    <row r="18" spans="1:17" x14ac:dyDescent="0.3">
      <c r="A18" s="17">
        <v>15</v>
      </c>
      <c r="B18" s="21">
        <v>1202307018</v>
      </c>
      <c r="C18" s="23" t="s">
        <v>68</v>
      </c>
      <c r="D18" s="18">
        <v>1</v>
      </c>
      <c r="E18" s="18">
        <v>0</v>
      </c>
      <c r="F18" s="18">
        <v>1</v>
      </c>
      <c r="G18" s="18">
        <v>1</v>
      </c>
      <c r="H18" s="18">
        <v>1</v>
      </c>
      <c r="I18" s="18">
        <v>0</v>
      </c>
      <c r="J18" s="18"/>
      <c r="K18" s="18"/>
      <c r="L18" s="18"/>
      <c r="M18" s="18"/>
      <c r="N18" s="18"/>
      <c r="O18" s="18"/>
      <c r="P18" s="18">
        <f>SUM(D18:O18)</f>
        <v>4</v>
      </c>
      <c r="Q18" s="18">
        <f t="shared" si="0"/>
        <v>40</v>
      </c>
    </row>
    <row r="19" spans="1:17" x14ac:dyDescent="0.3">
      <c r="A19" s="17">
        <v>16</v>
      </c>
      <c r="B19" s="21">
        <v>1202207002</v>
      </c>
      <c r="C19" s="23" t="s">
        <v>69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>
        <f>SUM(D19:O19)</f>
        <v>0</v>
      </c>
      <c r="Q19" s="18" t="str">
        <f t="shared" si="0"/>
        <v/>
      </c>
    </row>
    <row r="20" spans="1:17" x14ac:dyDescent="0.3">
      <c r="A20" s="24" t="s">
        <v>19</v>
      </c>
    </row>
    <row r="21" spans="1:17" x14ac:dyDescent="0.3">
      <c r="A21" s="46" t="s">
        <v>20</v>
      </c>
      <c r="B21" s="46"/>
      <c r="C21" s="46"/>
    </row>
  </sheetData>
  <mergeCells count="1">
    <mergeCell ref="A21:C2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6"/>
  <sheetViews>
    <sheetView zoomScale="85" zoomScaleNormal="85" workbookViewId="0">
      <selection activeCell="C35" sqref="C35"/>
    </sheetView>
  </sheetViews>
  <sheetFormatPr defaultRowHeight="15.6" x14ac:dyDescent="0.3"/>
  <cols>
    <col min="2" max="2" width="14.88671875" bestFit="1" customWidth="1"/>
    <col min="3" max="3" width="38" customWidth="1"/>
    <col min="17" max="17" width="14" style="19" bestFit="1" customWidth="1"/>
  </cols>
  <sheetData>
    <row r="1" spans="1:17" x14ac:dyDescent="0.3">
      <c r="A1" t="s">
        <v>44</v>
      </c>
    </row>
    <row r="3" spans="1:17" x14ac:dyDescent="0.3">
      <c r="A3" s="3" t="s">
        <v>0</v>
      </c>
      <c r="B3" s="3" t="s">
        <v>1</v>
      </c>
      <c r="C3" s="3" t="s">
        <v>14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8" t="s">
        <v>13</v>
      </c>
      <c r="P3" s="3" t="s">
        <v>21</v>
      </c>
      <c r="Q3" s="20" t="s">
        <v>61</v>
      </c>
    </row>
    <row r="4" spans="1:17" x14ac:dyDescent="0.3">
      <c r="A4" s="17">
        <v>1</v>
      </c>
      <c r="B4" s="21">
        <v>1202307001</v>
      </c>
      <c r="C4" s="22" t="s">
        <v>47</v>
      </c>
      <c r="D4" s="2">
        <v>85</v>
      </c>
      <c r="E4" s="2">
        <v>75</v>
      </c>
      <c r="F4" s="2">
        <v>75</v>
      </c>
      <c r="G4" s="2">
        <v>100</v>
      </c>
      <c r="H4" s="2">
        <v>80</v>
      </c>
      <c r="I4" s="2"/>
      <c r="J4" s="2"/>
      <c r="K4" s="2"/>
      <c r="L4" s="2"/>
      <c r="M4" s="2"/>
      <c r="N4" s="2"/>
      <c r="O4" s="2"/>
      <c r="P4" s="2">
        <f t="shared" ref="P4:P12" si="0">SUM(D4:O4)</f>
        <v>415</v>
      </c>
      <c r="Q4" s="25">
        <f t="shared" ref="Q4:Q17" si="1">AVERAGE(D4:O4)</f>
        <v>83</v>
      </c>
    </row>
    <row r="5" spans="1:17" x14ac:dyDescent="0.3">
      <c r="A5" s="17">
        <v>2</v>
      </c>
      <c r="B5" s="21">
        <v>1202307003</v>
      </c>
      <c r="C5" s="22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f t="shared" si="0"/>
        <v>0</v>
      </c>
      <c r="Q5" s="25" t="e">
        <f t="shared" si="1"/>
        <v>#DIV/0!</v>
      </c>
    </row>
    <row r="6" spans="1:17" x14ac:dyDescent="0.3">
      <c r="A6" s="17">
        <v>3</v>
      </c>
      <c r="B6" s="21">
        <v>1202307005</v>
      </c>
      <c r="C6" s="22" t="s">
        <v>49</v>
      </c>
      <c r="D6" s="2">
        <v>75</v>
      </c>
      <c r="E6" s="2">
        <v>100</v>
      </c>
      <c r="F6" s="2">
        <v>100</v>
      </c>
      <c r="G6" s="2">
        <v>100</v>
      </c>
      <c r="H6" s="2">
        <v>100</v>
      </c>
      <c r="I6" s="2"/>
      <c r="J6" s="2"/>
      <c r="K6" s="2"/>
      <c r="L6" s="2"/>
      <c r="M6" s="2"/>
      <c r="N6" s="2"/>
      <c r="O6" s="2"/>
      <c r="P6" s="2">
        <f t="shared" si="0"/>
        <v>475</v>
      </c>
      <c r="Q6" s="25">
        <f t="shared" si="1"/>
        <v>95</v>
      </c>
    </row>
    <row r="7" spans="1:17" x14ac:dyDescent="0.3">
      <c r="A7" s="17">
        <v>4</v>
      </c>
      <c r="B7" s="21">
        <v>1202307006</v>
      </c>
      <c r="C7" s="22" t="s">
        <v>50</v>
      </c>
      <c r="D7" s="2">
        <v>90</v>
      </c>
      <c r="E7" s="2">
        <v>95</v>
      </c>
      <c r="F7" s="2">
        <v>95</v>
      </c>
      <c r="G7" s="2">
        <v>90</v>
      </c>
      <c r="H7" s="2">
        <v>85</v>
      </c>
      <c r="I7" s="2"/>
      <c r="J7" s="2"/>
      <c r="K7" s="2"/>
      <c r="L7" s="2"/>
      <c r="M7" s="2"/>
      <c r="N7" s="2"/>
      <c r="O7" s="2"/>
      <c r="P7" s="2">
        <f t="shared" si="0"/>
        <v>455</v>
      </c>
      <c r="Q7" s="25">
        <f t="shared" si="1"/>
        <v>91</v>
      </c>
    </row>
    <row r="8" spans="1:17" x14ac:dyDescent="0.3">
      <c r="A8" s="17">
        <v>5</v>
      </c>
      <c r="B8" s="21">
        <v>1202307007</v>
      </c>
      <c r="C8" s="22" t="s">
        <v>51</v>
      </c>
      <c r="D8" s="2">
        <v>80</v>
      </c>
      <c r="E8" s="2">
        <v>90</v>
      </c>
      <c r="F8" s="2">
        <v>80</v>
      </c>
      <c r="G8" s="2">
        <v>90</v>
      </c>
      <c r="H8" s="2">
        <v>85</v>
      </c>
      <c r="I8" s="2"/>
      <c r="J8" s="2"/>
      <c r="K8" s="2"/>
      <c r="L8" s="2"/>
      <c r="M8" s="2"/>
      <c r="N8" s="2"/>
      <c r="O8" s="2"/>
      <c r="P8" s="2">
        <f t="shared" si="0"/>
        <v>425</v>
      </c>
      <c r="Q8" s="25">
        <f t="shared" si="1"/>
        <v>85</v>
      </c>
    </row>
    <row r="9" spans="1:17" x14ac:dyDescent="0.3">
      <c r="A9" s="17">
        <v>6</v>
      </c>
      <c r="B9" s="21">
        <v>1202307008</v>
      </c>
      <c r="C9" s="22" t="s">
        <v>52</v>
      </c>
      <c r="D9" s="2">
        <v>50</v>
      </c>
      <c r="E9" s="2">
        <v>65</v>
      </c>
      <c r="F9" s="2">
        <v>65</v>
      </c>
      <c r="G9" s="2"/>
      <c r="H9" s="2"/>
      <c r="I9" s="2"/>
      <c r="J9" s="2"/>
      <c r="K9" s="2"/>
      <c r="L9" s="2"/>
      <c r="M9" s="2"/>
      <c r="N9" s="2"/>
      <c r="O9" s="2"/>
      <c r="P9" s="2">
        <f t="shared" si="0"/>
        <v>180</v>
      </c>
      <c r="Q9" s="25">
        <f t="shared" si="1"/>
        <v>60</v>
      </c>
    </row>
    <row r="10" spans="1:17" x14ac:dyDescent="0.3">
      <c r="A10" s="17">
        <v>7</v>
      </c>
      <c r="B10" s="21">
        <v>1202307009</v>
      </c>
      <c r="C10" s="22" t="s">
        <v>53</v>
      </c>
      <c r="D10" s="2"/>
      <c r="E10" s="2">
        <v>75</v>
      </c>
      <c r="F10" s="2">
        <v>65</v>
      </c>
      <c r="G10" s="2">
        <v>80</v>
      </c>
      <c r="H10" s="2"/>
      <c r="I10" s="2"/>
      <c r="J10" s="2"/>
      <c r="K10" s="2"/>
      <c r="L10" s="2"/>
      <c r="M10" s="2"/>
      <c r="N10" s="2"/>
      <c r="O10" s="2"/>
      <c r="P10" s="2">
        <f t="shared" si="0"/>
        <v>220</v>
      </c>
      <c r="Q10" s="25">
        <f t="shared" si="1"/>
        <v>73.333333333333329</v>
      </c>
    </row>
    <row r="11" spans="1:17" x14ac:dyDescent="0.3">
      <c r="A11" s="17">
        <v>8</v>
      </c>
      <c r="B11" s="21">
        <v>1202307010</v>
      </c>
      <c r="C11" s="22" t="s">
        <v>54</v>
      </c>
      <c r="D11" s="2">
        <v>60</v>
      </c>
      <c r="E11" s="2">
        <v>90</v>
      </c>
      <c r="F11" s="2">
        <v>65</v>
      </c>
      <c r="G11" s="2">
        <v>85</v>
      </c>
      <c r="H11" s="2">
        <v>85</v>
      </c>
      <c r="I11" s="2"/>
      <c r="J11" s="2"/>
      <c r="K11" s="2"/>
      <c r="L11" s="2"/>
      <c r="M11" s="2"/>
      <c r="N11" s="2"/>
      <c r="O11" s="2"/>
      <c r="P11" s="2">
        <f t="shared" si="0"/>
        <v>385</v>
      </c>
      <c r="Q11" s="25">
        <f t="shared" si="1"/>
        <v>77</v>
      </c>
    </row>
    <row r="12" spans="1:17" x14ac:dyDescent="0.3">
      <c r="A12" s="17">
        <v>9</v>
      </c>
      <c r="B12" s="21">
        <v>1202307011</v>
      </c>
      <c r="C12" s="22" t="s">
        <v>55</v>
      </c>
      <c r="D12" s="2">
        <v>80</v>
      </c>
      <c r="E12" s="2">
        <v>100</v>
      </c>
      <c r="F12" s="2">
        <v>85</v>
      </c>
      <c r="G12" s="2">
        <v>85</v>
      </c>
      <c r="H12" s="2">
        <v>90</v>
      </c>
      <c r="I12" s="2"/>
      <c r="J12" s="2"/>
      <c r="K12" s="2"/>
      <c r="L12" s="2"/>
      <c r="M12" s="2"/>
      <c r="N12" s="2"/>
      <c r="O12" s="2"/>
      <c r="P12" s="2">
        <f t="shared" si="0"/>
        <v>440</v>
      </c>
      <c r="Q12" s="25">
        <f t="shared" si="1"/>
        <v>88</v>
      </c>
    </row>
    <row r="13" spans="1:17" x14ac:dyDescent="0.3">
      <c r="A13" s="17">
        <v>10</v>
      </c>
      <c r="B13" s="21">
        <v>1202307012</v>
      </c>
      <c r="C13" s="22" t="s">
        <v>56</v>
      </c>
      <c r="D13" s="2">
        <v>100</v>
      </c>
      <c r="E13" s="2">
        <v>90</v>
      </c>
      <c r="F13" s="2">
        <v>65</v>
      </c>
      <c r="G13" s="2">
        <v>85</v>
      </c>
      <c r="H13" s="2">
        <v>90</v>
      </c>
      <c r="I13" s="2"/>
      <c r="J13" s="2"/>
      <c r="K13" s="2"/>
      <c r="L13" s="2"/>
      <c r="M13" s="2"/>
      <c r="N13" s="2"/>
      <c r="O13" s="2"/>
      <c r="P13" s="18">
        <f t="shared" ref="P13:P17" si="2">SUM(D13:O13)</f>
        <v>430</v>
      </c>
      <c r="Q13" s="25">
        <f t="shared" si="1"/>
        <v>86</v>
      </c>
    </row>
    <row r="14" spans="1:17" x14ac:dyDescent="0.3">
      <c r="A14" s="17">
        <v>11</v>
      </c>
      <c r="B14" s="21">
        <v>1202307013</v>
      </c>
      <c r="C14" s="22" t="s">
        <v>57</v>
      </c>
      <c r="D14" s="2">
        <v>40</v>
      </c>
      <c r="E14" s="2">
        <v>60</v>
      </c>
      <c r="F14" s="2"/>
      <c r="G14" s="2"/>
      <c r="H14" s="2">
        <v>95</v>
      </c>
      <c r="I14" s="2"/>
      <c r="J14" s="2"/>
      <c r="K14" s="2"/>
      <c r="L14" s="2"/>
      <c r="M14" s="2"/>
      <c r="N14" s="2"/>
      <c r="O14" s="2"/>
      <c r="P14" s="18">
        <f t="shared" si="2"/>
        <v>195</v>
      </c>
      <c r="Q14" s="25">
        <f t="shared" si="1"/>
        <v>65</v>
      </c>
    </row>
    <row r="15" spans="1:17" x14ac:dyDescent="0.3">
      <c r="A15" s="17">
        <v>12</v>
      </c>
      <c r="B15" s="21">
        <v>1202307014</v>
      </c>
      <c r="C15" s="22" t="s">
        <v>58</v>
      </c>
      <c r="D15" s="2"/>
      <c r="E15" s="2"/>
      <c r="F15" s="2"/>
      <c r="G15" s="2">
        <v>75</v>
      </c>
      <c r="H15" s="2">
        <v>80</v>
      </c>
      <c r="I15" s="2"/>
      <c r="J15" s="2"/>
      <c r="K15" s="2"/>
      <c r="L15" s="2"/>
      <c r="M15" s="2"/>
      <c r="N15" s="2"/>
      <c r="O15" s="2"/>
      <c r="P15" s="18">
        <f t="shared" si="2"/>
        <v>155</v>
      </c>
      <c r="Q15" s="25">
        <f t="shared" si="1"/>
        <v>77.5</v>
      </c>
    </row>
    <row r="16" spans="1:17" x14ac:dyDescent="0.3">
      <c r="A16" s="17">
        <v>13</v>
      </c>
      <c r="B16" s="21">
        <v>1202307015</v>
      </c>
      <c r="C16" s="22" t="s">
        <v>59</v>
      </c>
      <c r="D16" s="2">
        <v>60</v>
      </c>
      <c r="E16" s="2">
        <v>85</v>
      </c>
      <c r="F16" s="2">
        <v>70</v>
      </c>
      <c r="G16" s="2">
        <v>85</v>
      </c>
      <c r="H16" s="2">
        <v>75</v>
      </c>
      <c r="I16" s="2"/>
      <c r="J16" s="2"/>
      <c r="K16" s="2"/>
      <c r="L16" s="2"/>
      <c r="M16" s="2"/>
      <c r="N16" s="2"/>
      <c r="O16" s="2"/>
      <c r="P16" s="18">
        <f t="shared" si="2"/>
        <v>375</v>
      </c>
      <c r="Q16" s="25">
        <f t="shared" si="1"/>
        <v>75</v>
      </c>
    </row>
    <row r="17" spans="1:17" x14ac:dyDescent="0.3">
      <c r="A17" s="17">
        <v>14</v>
      </c>
      <c r="B17" s="21">
        <v>1202307016</v>
      </c>
      <c r="C17" s="22" t="s">
        <v>60</v>
      </c>
      <c r="D17" s="2">
        <v>70</v>
      </c>
      <c r="E17" s="2">
        <v>75</v>
      </c>
      <c r="F17" s="2">
        <v>65</v>
      </c>
      <c r="G17" s="2">
        <v>75</v>
      </c>
      <c r="H17" s="2">
        <v>65</v>
      </c>
      <c r="I17" s="2"/>
      <c r="J17" s="2"/>
      <c r="K17" s="2"/>
      <c r="L17" s="2"/>
      <c r="M17" s="2"/>
      <c r="N17" s="2"/>
      <c r="O17" s="2"/>
      <c r="P17" s="18">
        <f t="shared" si="2"/>
        <v>350</v>
      </c>
      <c r="Q17" s="25">
        <f t="shared" si="1"/>
        <v>70</v>
      </c>
    </row>
    <row r="18" spans="1:17" x14ac:dyDescent="0.3">
      <c r="A18" s="17">
        <v>15</v>
      </c>
      <c r="B18" s="21">
        <v>1202307018</v>
      </c>
      <c r="C18" s="23" t="s">
        <v>68</v>
      </c>
      <c r="D18" s="2">
        <v>75</v>
      </c>
      <c r="E18" s="2"/>
      <c r="F18" s="2">
        <v>65</v>
      </c>
      <c r="G18" s="2">
        <v>75</v>
      </c>
      <c r="H18" s="2">
        <v>65</v>
      </c>
      <c r="I18" s="2"/>
      <c r="J18" s="2"/>
      <c r="K18" s="2"/>
      <c r="L18" s="2"/>
      <c r="M18" s="2"/>
      <c r="N18" s="2"/>
      <c r="O18" s="2"/>
      <c r="P18" s="18">
        <f>SUM(D18:O18)</f>
        <v>280</v>
      </c>
      <c r="Q18" s="25">
        <f>AVERAGE(D18:O18)</f>
        <v>70</v>
      </c>
    </row>
    <row r="19" spans="1:17" x14ac:dyDescent="0.3">
      <c r="A19" s="17">
        <v>16</v>
      </c>
      <c r="B19" s="21">
        <v>1202207002</v>
      </c>
      <c r="C19" s="23" t="s">
        <v>69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1"/>
      <c r="P19" s="2">
        <f>SUM(D19:O19)</f>
        <v>0</v>
      </c>
      <c r="Q19" s="25" t="e">
        <f>AVERAGE(D19:O19)</f>
        <v>#DIV/0!</v>
      </c>
    </row>
    <row r="21" spans="1:17" x14ac:dyDescent="0.3">
      <c r="A21" s="4" t="s">
        <v>19</v>
      </c>
      <c r="B21" s="47" t="s">
        <v>22</v>
      </c>
      <c r="C21" s="47"/>
      <c r="D21" s="47"/>
    </row>
    <row r="22" spans="1:17" x14ac:dyDescent="0.3">
      <c r="B22" s="3" t="s">
        <v>23</v>
      </c>
      <c r="C22" s="36" t="s">
        <v>42</v>
      </c>
      <c r="D22" s="37"/>
      <c r="E22" s="37"/>
      <c r="F22" s="37"/>
      <c r="G22" s="37"/>
      <c r="H22" s="37"/>
      <c r="I22" s="37"/>
      <c r="J22" s="38"/>
      <c r="K22" s="38"/>
    </row>
    <row r="23" spans="1:17" x14ac:dyDescent="0.3">
      <c r="B23" s="2">
        <v>100</v>
      </c>
      <c r="C23" s="35" t="s">
        <v>73</v>
      </c>
      <c r="D23" s="35"/>
      <c r="E23" s="35"/>
      <c r="F23" s="35"/>
      <c r="G23" s="35"/>
      <c r="H23" s="35"/>
      <c r="I23" s="35"/>
      <c r="J23" s="35"/>
      <c r="K23" s="35"/>
    </row>
    <row r="24" spans="1:17" x14ac:dyDescent="0.3">
      <c r="B24" s="2">
        <v>90</v>
      </c>
      <c r="C24" s="35" t="s">
        <v>74</v>
      </c>
      <c r="D24" s="35"/>
      <c r="E24" s="35"/>
      <c r="F24" s="35"/>
      <c r="G24" s="35"/>
      <c r="H24" s="35"/>
      <c r="I24" s="35"/>
      <c r="J24" s="35"/>
      <c r="K24" s="35"/>
      <c r="O24" s="4"/>
    </row>
    <row r="25" spans="1:17" x14ac:dyDescent="0.3">
      <c r="B25" s="2">
        <v>85</v>
      </c>
      <c r="C25" s="35" t="s">
        <v>75</v>
      </c>
      <c r="D25" s="35"/>
      <c r="E25" s="35"/>
      <c r="F25" s="35"/>
      <c r="G25" s="35"/>
      <c r="H25" s="35"/>
      <c r="I25" s="35"/>
      <c r="J25" s="35"/>
      <c r="K25" s="35"/>
    </row>
    <row r="26" spans="1:17" x14ac:dyDescent="0.3">
      <c r="B26" s="2">
        <v>80</v>
      </c>
      <c r="C26" s="35" t="s">
        <v>76</v>
      </c>
      <c r="D26" s="35"/>
      <c r="E26" s="35"/>
      <c r="F26" s="35"/>
      <c r="G26" s="35"/>
      <c r="H26" s="35"/>
      <c r="I26" s="35"/>
      <c r="J26" s="35"/>
      <c r="K26" s="35"/>
    </row>
    <row r="27" spans="1:17" x14ac:dyDescent="0.3">
      <c r="B27" s="2">
        <v>75</v>
      </c>
      <c r="C27" s="35" t="s">
        <v>77</v>
      </c>
      <c r="D27" s="35"/>
      <c r="E27" s="35"/>
      <c r="F27" s="35"/>
      <c r="G27" s="35"/>
      <c r="H27" s="35"/>
      <c r="I27" s="35"/>
      <c r="J27" s="35"/>
      <c r="K27" s="35"/>
    </row>
    <row r="28" spans="1:17" x14ac:dyDescent="0.3">
      <c r="B28" s="2">
        <v>70</v>
      </c>
      <c r="C28" s="35" t="s">
        <v>78</v>
      </c>
      <c r="D28" s="35"/>
      <c r="E28" s="35"/>
      <c r="F28" s="35"/>
      <c r="G28" s="35"/>
      <c r="H28" s="35"/>
      <c r="I28" s="35"/>
      <c r="J28" s="35"/>
      <c r="K28" s="35"/>
    </row>
    <row r="29" spans="1:17" x14ac:dyDescent="0.3">
      <c r="B29" s="2">
        <v>60</v>
      </c>
      <c r="C29" s="35" t="s">
        <v>79</v>
      </c>
      <c r="D29" s="35"/>
      <c r="E29" s="35"/>
      <c r="F29" s="35"/>
      <c r="G29" s="35"/>
      <c r="H29" s="35"/>
      <c r="I29" s="35"/>
      <c r="J29" s="35"/>
      <c r="K29" s="35"/>
    </row>
    <row r="30" spans="1:17" x14ac:dyDescent="0.3">
      <c r="B30" s="2">
        <v>50</v>
      </c>
      <c r="C30" s="35" t="s">
        <v>80</v>
      </c>
      <c r="D30" s="35"/>
      <c r="E30" s="35"/>
      <c r="F30" s="35"/>
      <c r="G30" s="35"/>
      <c r="H30" s="35"/>
      <c r="I30" s="35"/>
      <c r="J30" s="35"/>
      <c r="K30" s="35"/>
    </row>
    <row r="31" spans="1:17" x14ac:dyDescent="0.3">
      <c r="B31" s="2">
        <v>45</v>
      </c>
      <c r="C31" s="35" t="s">
        <v>81</v>
      </c>
      <c r="D31" s="35"/>
      <c r="E31" s="35"/>
      <c r="F31" s="35"/>
      <c r="G31" s="35"/>
      <c r="H31" s="35"/>
      <c r="I31" s="35"/>
      <c r="J31" s="35"/>
      <c r="K31" s="35"/>
    </row>
    <row r="32" spans="1:17" x14ac:dyDescent="0.3">
      <c r="B32" s="2">
        <v>40</v>
      </c>
      <c r="C32" s="35" t="s">
        <v>82</v>
      </c>
      <c r="D32" s="35"/>
      <c r="E32" s="35"/>
      <c r="F32" s="35"/>
      <c r="G32" s="35"/>
      <c r="H32" s="35"/>
      <c r="I32" s="35"/>
      <c r="J32" s="35"/>
      <c r="K32" s="35"/>
    </row>
    <row r="33" spans="2:11" x14ac:dyDescent="0.3">
      <c r="B33" s="2">
        <v>35</v>
      </c>
      <c r="C33" s="35" t="s">
        <v>83</v>
      </c>
      <c r="D33" s="35"/>
      <c r="E33" s="35"/>
      <c r="F33" s="35"/>
      <c r="G33" s="35"/>
      <c r="H33" s="35"/>
      <c r="I33" s="35"/>
      <c r="J33" s="35"/>
      <c r="K33" s="35"/>
    </row>
    <row r="34" spans="2:11" x14ac:dyDescent="0.3">
      <c r="B34" s="2">
        <v>30</v>
      </c>
      <c r="C34" s="35" t="s">
        <v>84</v>
      </c>
      <c r="D34" s="35"/>
      <c r="E34" s="35"/>
      <c r="F34" s="35"/>
      <c r="G34" s="35"/>
      <c r="H34" s="35"/>
      <c r="I34" s="35"/>
      <c r="J34" s="35"/>
      <c r="K34" s="35"/>
    </row>
    <row r="35" spans="2:11" x14ac:dyDescent="0.3">
      <c r="B35" s="2">
        <v>20</v>
      </c>
      <c r="C35" s="35" t="s">
        <v>86</v>
      </c>
      <c r="D35" s="35"/>
      <c r="E35" s="35"/>
      <c r="F35" s="35"/>
      <c r="G35" s="35"/>
      <c r="H35" s="35"/>
      <c r="I35" s="35"/>
      <c r="J35" s="35"/>
      <c r="K35" s="35"/>
    </row>
    <row r="36" spans="2:11" x14ac:dyDescent="0.3">
      <c r="B36" s="2">
        <v>0</v>
      </c>
      <c r="C36" s="35" t="s">
        <v>85</v>
      </c>
      <c r="D36" s="35"/>
      <c r="E36" s="35"/>
      <c r="F36" s="35"/>
      <c r="G36" s="35"/>
      <c r="H36" s="35"/>
      <c r="I36" s="35"/>
      <c r="J36" s="35"/>
      <c r="K36" s="35"/>
    </row>
  </sheetData>
  <mergeCells count="1">
    <mergeCell ref="B21:D2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6"/>
  <sheetViews>
    <sheetView topLeftCell="C1" workbookViewId="0">
      <selection activeCell="I18" sqref="I18"/>
    </sheetView>
  </sheetViews>
  <sheetFormatPr defaultColWidth="9.109375" defaultRowHeight="15.6" x14ac:dyDescent="0.3"/>
  <cols>
    <col min="1" max="1" width="9.109375" style="19"/>
    <col min="2" max="2" width="14.88671875" style="19" bestFit="1" customWidth="1"/>
    <col min="3" max="3" width="38.5546875" style="19" customWidth="1"/>
    <col min="4" max="15" width="9.109375" style="19"/>
    <col min="16" max="16" width="10.44140625" style="19" customWidth="1"/>
    <col min="17" max="17" width="13.5546875" style="19" customWidth="1"/>
    <col min="18" max="16384" width="9.109375" style="19"/>
  </cols>
  <sheetData>
    <row r="1" spans="1:17" x14ac:dyDescent="0.3">
      <c r="A1" s="19" t="s">
        <v>70</v>
      </c>
    </row>
    <row r="3" spans="1:17" x14ac:dyDescent="0.3">
      <c r="A3" s="26" t="s">
        <v>0</v>
      </c>
      <c r="B3" s="26" t="s">
        <v>1</v>
      </c>
      <c r="C3" s="26" t="s">
        <v>14</v>
      </c>
      <c r="D3" s="39" t="s">
        <v>2</v>
      </c>
      <c r="E3" s="39" t="s">
        <v>3</v>
      </c>
      <c r="F3" s="39" t="s">
        <v>4</v>
      </c>
      <c r="G3" s="39" t="s">
        <v>5</v>
      </c>
      <c r="H3" s="39" t="s">
        <v>6</v>
      </c>
      <c r="I3" s="39" t="s">
        <v>7</v>
      </c>
      <c r="J3" s="39" t="s">
        <v>8</v>
      </c>
      <c r="K3" s="39" t="s">
        <v>9</v>
      </c>
      <c r="L3" s="39" t="s">
        <v>10</v>
      </c>
      <c r="M3" s="39" t="s">
        <v>11</v>
      </c>
      <c r="N3" s="39" t="s">
        <v>12</v>
      </c>
      <c r="O3" s="39" t="s">
        <v>13</v>
      </c>
      <c r="P3" s="39" t="s">
        <v>71</v>
      </c>
      <c r="Q3" s="39" t="s">
        <v>61</v>
      </c>
    </row>
    <row r="4" spans="1:17" x14ac:dyDescent="0.3">
      <c r="A4" s="17">
        <v>1</v>
      </c>
      <c r="B4" s="21">
        <v>1202307001</v>
      </c>
      <c r="C4" s="22" t="s">
        <v>47</v>
      </c>
      <c r="D4" s="18">
        <v>100</v>
      </c>
      <c r="E4" s="18">
        <v>85</v>
      </c>
      <c r="F4" s="18">
        <v>90</v>
      </c>
      <c r="G4" s="18">
        <v>95</v>
      </c>
      <c r="H4" s="18">
        <v>85</v>
      </c>
      <c r="I4" s="18"/>
      <c r="J4" s="18"/>
      <c r="K4" s="18"/>
      <c r="L4" s="18"/>
      <c r="M4" s="18"/>
      <c r="N4" s="18"/>
      <c r="O4" s="18"/>
      <c r="P4" s="18">
        <f t="shared" ref="P4:P19" si="0">SUM(D4:O4)</f>
        <v>455</v>
      </c>
      <c r="Q4" s="18">
        <f t="shared" ref="Q4:Q19" si="1">AVERAGE(D4:O4)</f>
        <v>91</v>
      </c>
    </row>
    <row r="5" spans="1:17" x14ac:dyDescent="0.3">
      <c r="A5" s="17">
        <v>2</v>
      </c>
      <c r="B5" s="21">
        <v>1202307003</v>
      </c>
      <c r="C5" s="22" t="s">
        <v>48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>
        <f t="shared" si="0"/>
        <v>0</v>
      </c>
      <c r="Q5" s="18" t="e">
        <f t="shared" si="1"/>
        <v>#DIV/0!</v>
      </c>
    </row>
    <row r="6" spans="1:17" x14ac:dyDescent="0.3">
      <c r="A6" s="17">
        <v>3</v>
      </c>
      <c r="B6" s="21">
        <v>1202307005</v>
      </c>
      <c r="C6" s="22" t="s">
        <v>49</v>
      </c>
      <c r="D6" s="18">
        <v>100</v>
      </c>
      <c r="E6" s="18">
        <v>95</v>
      </c>
      <c r="F6" s="18">
        <v>90</v>
      </c>
      <c r="G6" s="18">
        <v>85</v>
      </c>
      <c r="H6" s="18">
        <v>90</v>
      </c>
      <c r="I6" s="18"/>
      <c r="J6" s="18"/>
      <c r="K6" s="18"/>
      <c r="L6" s="18"/>
      <c r="M6" s="18"/>
      <c r="N6" s="18"/>
      <c r="O6" s="18"/>
      <c r="P6" s="18">
        <f t="shared" si="0"/>
        <v>460</v>
      </c>
      <c r="Q6" s="18">
        <f t="shared" si="1"/>
        <v>92</v>
      </c>
    </row>
    <row r="7" spans="1:17" x14ac:dyDescent="0.3">
      <c r="A7" s="17">
        <v>4</v>
      </c>
      <c r="B7" s="21">
        <v>1202307006</v>
      </c>
      <c r="C7" s="22" t="s">
        <v>50</v>
      </c>
      <c r="D7" s="18">
        <v>85</v>
      </c>
      <c r="E7" s="18">
        <v>95</v>
      </c>
      <c r="F7" s="18">
        <v>100</v>
      </c>
      <c r="G7" s="18">
        <v>100</v>
      </c>
      <c r="H7" s="18">
        <v>90</v>
      </c>
      <c r="I7" s="18"/>
      <c r="J7" s="18"/>
      <c r="K7" s="18"/>
      <c r="L7" s="18"/>
      <c r="M7" s="18"/>
      <c r="N7" s="18"/>
      <c r="O7" s="18"/>
      <c r="P7" s="18">
        <f t="shared" si="0"/>
        <v>470</v>
      </c>
      <c r="Q7" s="18">
        <f t="shared" si="1"/>
        <v>94</v>
      </c>
    </row>
    <row r="8" spans="1:17" x14ac:dyDescent="0.3">
      <c r="A8" s="17">
        <v>5</v>
      </c>
      <c r="B8" s="21">
        <v>1202307007</v>
      </c>
      <c r="C8" s="22" t="s">
        <v>51</v>
      </c>
      <c r="D8" s="18">
        <v>95</v>
      </c>
      <c r="E8" s="18">
        <v>90</v>
      </c>
      <c r="F8" s="18">
        <v>85</v>
      </c>
      <c r="G8" s="18">
        <v>85</v>
      </c>
      <c r="H8" s="18">
        <v>80</v>
      </c>
      <c r="I8" s="18"/>
      <c r="J8" s="18"/>
      <c r="K8" s="18"/>
      <c r="L8" s="18"/>
      <c r="M8" s="18"/>
      <c r="N8" s="18"/>
      <c r="O8" s="18"/>
      <c r="P8" s="18">
        <f t="shared" si="0"/>
        <v>435</v>
      </c>
      <c r="Q8" s="18">
        <f t="shared" si="1"/>
        <v>87</v>
      </c>
    </row>
    <row r="9" spans="1:17" x14ac:dyDescent="0.3">
      <c r="A9" s="17">
        <v>6</v>
      </c>
      <c r="B9" s="21">
        <v>1202307008</v>
      </c>
      <c r="C9" s="22" t="s">
        <v>52</v>
      </c>
      <c r="D9" s="18">
        <v>60</v>
      </c>
      <c r="E9" s="18">
        <v>70</v>
      </c>
      <c r="F9" s="18"/>
      <c r="G9" s="18"/>
      <c r="H9" s="18">
        <v>80</v>
      </c>
      <c r="I9" s="18"/>
      <c r="J9" s="18"/>
      <c r="K9" s="18"/>
      <c r="L9" s="18"/>
      <c r="M9" s="18"/>
      <c r="N9" s="18"/>
      <c r="O9" s="18"/>
      <c r="P9" s="18">
        <f t="shared" si="0"/>
        <v>210</v>
      </c>
      <c r="Q9" s="18">
        <f t="shared" si="1"/>
        <v>70</v>
      </c>
    </row>
    <row r="10" spans="1:17" x14ac:dyDescent="0.3">
      <c r="A10" s="17">
        <v>7</v>
      </c>
      <c r="B10" s="21">
        <v>1202307009</v>
      </c>
      <c r="C10" s="22" t="s">
        <v>53</v>
      </c>
      <c r="D10" s="18">
        <v>75</v>
      </c>
      <c r="E10" s="18">
        <v>75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>
        <f t="shared" si="0"/>
        <v>150</v>
      </c>
      <c r="Q10" s="18">
        <f t="shared" si="1"/>
        <v>75</v>
      </c>
    </row>
    <row r="11" spans="1:17" x14ac:dyDescent="0.3">
      <c r="A11" s="17">
        <v>8</v>
      </c>
      <c r="B11" s="21">
        <v>1202307010</v>
      </c>
      <c r="C11" s="22" t="s">
        <v>54</v>
      </c>
      <c r="D11" s="18"/>
      <c r="E11" s="18">
        <v>100</v>
      </c>
      <c r="F11" s="18"/>
      <c r="G11" s="18">
        <v>90</v>
      </c>
      <c r="H11" s="18">
        <v>90</v>
      </c>
      <c r="I11" s="18"/>
      <c r="J11" s="18"/>
      <c r="K11" s="18"/>
      <c r="L11" s="18"/>
      <c r="M11" s="18"/>
      <c r="N11" s="18"/>
      <c r="O11" s="18"/>
      <c r="P11" s="18">
        <f t="shared" si="0"/>
        <v>280</v>
      </c>
      <c r="Q11" s="18">
        <f t="shared" si="1"/>
        <v>93.333333333333329</v>
      </c>
    </row>
    <row r="12" spans="1:17" x14ac:dyDescent="0.3">
      <c r="A12" s="17">
        <v>9</v>
      </c>
      <c r="B12" s="21">
        <v>1202307011</v>
      </c>
      <c r="C12" s="22" t="s">
        <v>55</v>
      </c>
      <c r="D12" s="18">
        <v>70</v>
      </c>
      <c r="E12" s="18">
        <v>100</v>
      </c>
      <c r="F12" s="18">
        <v>100</v>
      </c>
      <c r="G12" s="18">
        <v>100</v>
      </c>
      <c r="H12" s="18">
        <v>90</v>
      </c>
      <c r="I12" s="18"/>
      <c r="J12" s="18"/>
      <c r="K12" s="18"/>
      <c r="L12" s="18"/>
      <c r="M12" s="18"/>
      <c r="N12" s="18"/>
      <c r="O12" s="18"/>
      <c r="P12" s="18">
        <f t="shared" si="0"/>
        <v>460</v>
      </c>
      <c r="Q12" s="18">
        <f t="shared" si="1"/>
        <v>92</v>
      </c>
    </row>
    <row r="13" spans="1:17" x14ac:dyDescent="0.3">
      <c r="A13" s="17">
        <v>10</v>
      </c>
      <c r="B13" s="21">
        <v>1202307012</v>
      </c>
      <c r="C13" s="22" t="s">
        <v>56</v>
      </c>
      <c r="D13" s="18">
        <v>85</v>
      </c>
      <c r="E13" s="18"/>
      <c r="F13" s="18">
        <v>70</v>
      </c>
      <c r="G13" s="18">
        <v>80</v>
      </c>
      <c r="H13" s="18">
        <v>90</v>
      </c>
      <c r="I13" s="18"/>
      <c r="J13" s="18"/>
      <c r="K13" s="18"/>
      <c r="L13" s="18"/>
      <c r="M13" s="18"/>
      <c r="N13" s="18"/>
      <c r="O13" s="18"/>
      <c r="P13" s="18">
        <f t="shared" si="0"/>
        <v>325</v>
      </c>
      <c r="Q13" s="18">
        <f t="shared" si="1"/>
        <v>81.25</v>
      </c>
    </row>
    <row r="14" spans="1:17" x14ac:dyDescent="0.3">
      <c r="A14" s="17">
        <v>11</v>
      </c>
      <c r="B14" s="21">
        <v>1202307013</v>
      </c>
      <c r="C14" s="22" t="s">
        <v>57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17">
        <f t="shared" si="0"/>
        <v>0</v>
      </c>
      <c r="Q14" s="25" t="e">
        <f t="shared" si="1"/>
        <v>#DIV/0!</v>
      </c>
    </row>
    <row r="15" spans="1:17" x14ac:dyDescent="0.3">
      <c r="A15" s="17">
        <v>12</v>
      </c>
      <c r="B15" s="21">
        <v>1202307014</v>
      </c>
      <c r="C15" s="22" t="s">
        <v>58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18">
        <f t="shared" si="0"/>
        <v>0</v>
      </c>
      <c r="Q15" s="25" t="e">
        <f t="shared" si="1"/>
        <v>#DIV/0!</v>
      </c>
    </row>
    <row r="16" spans="1:17" x14ac:dyDescent="0.3">
      <c r="A16" s="17">
        <v>13</v>
      </c>
      <c r="B16" s="21">
        <v>1202307015</v>
      </c>
      <c r="C16" s="22" t="s">
        <v>59</v>
      </c>
      <c r="D16" s="25"/>
      <c r="E16" s="17">
        <v>75</v>
      </c>
      <c r="F16" s="18">
        <v>85</v>
      </c>
      <c r="G16" s="18">
        <v>80</v>
      </c>
      <c r="H16" s="17">
        <v>80</v>
      </c>
      <c r="I16" s="25"/>
      <c r="J16" s="25"/>
      <c r="K16" s="25"/>
      <c r="L16" s="25"/>
      <c r="M16" s="25"/>
      <c r="N16" s="25"/>
      <c r="O16" s="25"/>
      <c r="P16" s="18">
        <f t="shared" si="0"/>
        <v>320</v>
      </c>
      <c r="Q16" s="25">
        <f t="shared" si="1"/>
        <v>80</v>
      </c>
    </row>
    <row r="17" spans="1:17" x14ac:dyDescent="0.3">
      <c r="A17" s="17">
        <v>14</v>
      </c>
      <c r="B17" s="21">
        <v>1202307016</v>
      </c>
      <c r="C17" s="22" t="s">
        <v>60</v>
      </c>
      <c r="D17" s="18">
        <v>75</v>
      </c>
      <c r="E17" s="17">
        <v>70</v>
      </c>
      <c r="F17" s="25"/>
      <c r="G17" s="18">
        <v>95</v>
      </c>
      <c r="H17" s="25"/>
      <c r="I17" s="25"/>
      <c r="J17" s="25"/>
      <c r="K17" s="25"/>
      <c r="L17" s="25"/>
      <c r="M17" s="25"/>
      <c r="N17" s="25"/>
      <c r="O17" s="25"/>
      <c r="P17" s="18">
        <f t="shared" si="0"/>
        <v>240</v>
      </c>
      <c r="Q17" s="25">
        <f t="shared" si="1"/>
        <v>80</v>
      </c>
    </row>
    <row r="18" spans="1:17" x14ac:dyDescent="0.3">
      <c r="A18" s="17">
        <v>15</v>
      </c>
      <c r="B18" s="21">
        <v>1202307018</v>
      </c>
      <c r="C18" s="23" t="s">
        <v>68</v>
      </c>
      <c r="D18" s="18">
        <v>70</v>
      </c>
      <c r="E18" s="17">
        <v>70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18">
        <f t="shared" si="0"/>
        <v>140</v>
      </c>
      <c r="Q18" s="25">
        <f t="shared" si="1"/>
        <v>70</v>
      </c>
    </row>
    <row r="19" spans="1:17" x14ac:dyDescent="0.3">
      <c r="A19" s="17">
        <v>16</v>
      </c>
      <c r="B19" s="21">
        <v>1202207002</v>
      </c>
      <c r="C19" s="23" t="s">
        <v>69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18">
        <f t="shared" si="0"/>
        <v>0</v>
      </c>
      <c r="Q19" s="25" t="e">
        <f t="shared" si="1"/>
        <v>#DIV/0!</v>
      </c>
    </row>
    <row r="21" spans="1:17" x14ac:dyDescent="0.3">
      <c r="A21" s="4" t="s">
        <v>19</v>
      </c>
      <c r="B21" s="47" t="s">
        <v>22</v>
      </c>
      <c r="C21" s="47"/>
      <c r="D21" s="47"/>
      <c r="E21"/>
      <c r="F21"/>
      <c r="G21"/>
      <c r="H21"/>
      <c r="I21"/>
      <c r="J21"/>
      <c r="K21"/>
    </row>
    <row r="22" spans="1:17" x14ac:dyDescent="0.3">
      <c r="A22"/>
      <c r="B22" s="39" t="s">
        <v>23</v>
      </c>
      <c r="C22" s="41" t="s">
        <v>42</v>
      </c>
      <c r="D22" s="40"/>
      <c r="E22" s="40"/>
      <c r="F22" s="40"/>
      <c r="G22" s="40"/>
      <c r="H22" s="40"/>
      <c r="I22" s="40"/>
      <c r="J22" s="42"/>
      <c r="K22" s="42"/>
    </row>
    <row r="23" spans="1:17" x14ac:dyDescent="0.3">
      <c r="A23"/>
      <c r="B23" s="2">
        <v>100</v>
      </c>
      <c r="C23" s="35" t="s">
        <v>87</v>
      </c>
      <c r="D23" s="35"/>
      <c r="E23" s="35"/>
      <c r="F23" s="35"/>
      <c r="G23" s="35"/>
      <c r="H23" s="35"/>
      <c r="I23" s="35"/>
      <c r="J23" s="35"/>
      <c r="K23" s="35"/>
    </row>
    <row r="24" spans="1:17" x14ac:dyDescent="0.3">
      <c r="A24"/>
      <c r="B24" s="2">
        <v>90</v>
      </c>
      <c r="C24" s="35" t="s">
        <v>88</v>
      </c>
      <c r="D24" s="35"/>
      <c r="E24" s="35"/>
      <c r="F24" s="35"/>
      <c r="G24" s="35"/>
      <c r="H24" s="35"/>
      <c r="I24" s="35"/>
      <c r="J24" s="35"/>
      <c r="K24" s="35"/>
    </row>
    <row r="25" spans="1:17" x14ac:dyDescent="0.3">
      <c r="A25"/>
      <c r="B25" s="2">
        <v>85</v>
      </c>
      <c r="C25" s="35" t="s">
        <v>89</v>
      </c>
      <c r="D25" s="35"/>
      <c r="E25" s="35"/>
      <c r="F25" s="35"/>
      <c r="G25" s="35"/>
      <c r="H25" s="35"/>
      <c r="I25" s="35"/>
      <c r="J25" s="35"/>
      <c r="K25" s="35"/>
    </row>
    <row r="26" spans="1:17" x14ac:dyDescent="0.3">
      <c r="A26"/>
      <c r="B26" s="2">
        <v>80</v>
      </c>
      <c r="C26" s="35" t="s">
        <v>90</v>
      </c>
      <c r="D26" s="35"/>
      <c r="E26" s="35"/>
      <c r="F26" s="35"/>
      <c r="G26" s="35"/>
      <c r="H26" s="35"/>
      <c r="I26" s="35"/>
      <c r="J26" s="35"/>
      <c r="K26" s="35"/>
    </row>
    <row r="27" spans="1:17" x14ac:dyDescent="0.3">
      <c r="A27"/>
      <c r="B27" s="2">
        <v>75</v>
      </c>
      <c r="C27" s="35" t="s">
        <v>91</v>
      </c>
      <c r="D27" s="35"/>
      <c r="E27" s="35"/>
      <c r="F27" s="35"/>
      <c r="G27" s="35"/>
      <c r="H27" s="35"/>
      <c r="I27" s="35"/>
      <c r="J27" s="35"/>
      <c r="K27" s="35"/>
    </row>
    <row r="28" spans="1:17" x14ac:dyDescent="0.3">
      <c r="A28"/>
      <c r="B28" s="2">
        <v>70</v>
      </c>
      <c r="C28" s="35" t="s">
        <v>92</v>
      </c>
      <c r="D28" s="35"/>
      <c r="E28" s="35"/>
      <c r="F28" s="35"/>
      <c r="G28" s="35"/>
      <c r="H28" s="35"/>
      <c r="I28" s="35"/>
      <c r="J28" s="35"/>
      <c r="K28" s="35"/>
    </row>
    <row r="29" spans="1:17" x14ac:dyDescent="0.3">
      <c r="A29"/>
      <c r="B29" s="2">
        <v>60</v>
      </c>
      <c r="C29" s="35" t="s">
        <v>93</v>
      </c>
      <c r="D29" s="35"/>
      <c r="E29" s="35"/>
      <c r="F29" s="35"/>
      <c r="G29" s="35"/>
      <c r="H29" s="35"/>
      <c r="I29" s="35"/>
      <c r="J29" s="35"/>
      <c r="K29" s="35"/>
    </row>
    <row r="30" spans="1:17" x14ac:dyDescent="0.3">
      <c r="A30"/>
      <c r="B30" s="2">
        <v>50</v>
      </c>
      <c r="C30" s="35" t="s">
        <v>94</v>
      </c>
      <c r="D30" s="35"/>
      <c r="E30" s="35"/>
      <c r="F30" s="35"/>
      <c r="G30" s="35"/>
      <c r="H30" s="35"/>
      <c r="I30" s="35"/>
      <c r="J30" s="35"/>
      <c r="K30" s="35"/>
    </row>
    <row r="31" spans="1:17" x14ac:dyDescent="0.3">
      <c r="A31"/>
      <c r="B31" s="2">
        <v>45</v>
      </c>
      <c r="C31" s="35" t="s">
        <v>95</v>
      </c>
      <c r="D31" s="35"/>
      <c r="E31" s="35"/>
      <c r="F31" s="35"/>
      <c r="G31" s="35"/>
      <c r="H31" s="35"/>
      <c r="I31" s="35"/>
      <c r="J31" s="35"/>
      <c r="K31" s="35"/>
    </row>
    <row r="32" spans="1:17" x14ac:dyDescent="0.3">
      <c r="A32"/>
      <c r="B32" s="2">
        <v>40</v>
      </c>
      <c r="C32" s="35" t="s">
        <v>96</v>
      </c>
      <c r="D32" s="35"/>
      <c r="E32" s="35"/>
      <c r="F32" s="35"/>
      <c r="G32" s="35"/>
      <c r="H32" s="35"/>
      <c r="I32" s="35"/>
      <c r="J32" s="35"/>
      <c r="K32" s="35"/>
    </row>
    <row r="33" spans="1:11" x14ac:dyDescent="0.3">
      <c r="A33"/>
      <c r="B33" s="2">
        <v>35</v>
      </c>
      <c r="C33" s="35" t="s">
        <v>97</v>
      </c>
      <c r="D33" s="35"/>
      <c r="E33" s="35"/>
      <c r="F33" s="35"/>
      <c r="G33" s="35"/>
      <c r="H33" s="35"/>
      <c r="I33" s="35"/>
      <c r="J33" s="35"/>
      <c r="K33" s="35"/>
    </row>
    <row r="34" spans="1:11" x14ac:dyDescent="0.3">
      <c r="A34"/>
      <c r="B34" s="2">
        <v>30</v>
      </c>
      <c r="C34" s="35" t="s">
        <v>98</v>
      </c>
      <c r="D34" s="35"/>
      <c r="E34" s="35"/>
      <c r="F34" s="35"/>
      <c r="G34" s="35"/>
      <c r="H34" s="35"/>
      <c r="I34" s="35"/>
      <c r="J34" s="35"/>
      <c r="K34" s="35"/>
    </row>
    <row r="35" spans="1:11" x14ac:dyDescent="0.3">
      <c r="A35"/>
      <c r="B35" s="2">
        <v>20</v>
      </c>
      <c r="C35" s="35" t="s">
        <v>99</v>
      </c>
      <c r="D35" s="35"/>
      <c r="E35" s="35"/>
      <c r="F35" s="35"/>
      <c r="G35" s="35"/>
      <c r="H35" s="35"/>
      <c r="I35" s="35"/>
      <c r="J35" s="35"/>
      <c r="K35" s="35"/>
    </row>
    <row r="36" spans="1:11" x14ac:dyDescent="0.3">
      <c r="A36"/>
      <c r="B36" s="2">
        <v>0</v>
      </c>
      <c r="C36" s="35" t="s">
        <v>100</v>
      </c>
      <c r="D36" s="35"/>
      <c r="E36" s="35"/>
      <c r="F36" s="35"/>
      <c r="G36" s="35"/>
      <c r="H36" s="35"/>
      <c r="I36" s="35"/>
      <c r="J36" s="35"/>
      <c r="K36" s="35"/>
    </row>
  </sheetData>
  <mergeCells count="1">
    <mergeCell ref="B21:D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S31"/>
  <sheetViews>
    <sheetView tabSelected="1" topLeftCell="K4" zoomScale="127" zoomScaleNormal="99" workbookViewId="0">
      <selection activeCell="AP19" sqref="AP19"/>
    </sheetView>
  </sheetViews>
  <sheetFormatPr defaultRowHeight="14.4" x14ac:dyDescent="0.3"/>
  <cols>
    <col min="1" max="1" width="11.5546875" customWidth="1"/>
    <col min="2" max="2" width="14.88671875" bestFit="1" customWidth="1"/>
    <col min="3" max="3" width="41.88671875" customWidth="1"/>
    <col min="4" max="4" width="3.6640625" customWidth="1"/>
    <col min="5" max="5" width="4.77734375" customWidth="1"/>
    <col min="6" max="6" width="4.109375" customWidth="1"/>
    <col min="7" max="7" width="4.77734375" customWidth="1"/>
    <col min="8" max="8" width="3.33203125" customWidth="1"/>
    <col min="9" max="9" width="4.44140625" customWidth="1"/>
    <col min="10" max="10" width="4.109375" customWidth="1"/>
    <col min="11" max="11" width="4.44140625" customWidth="1"/>
    <col min="12" max="12" width="4.33203125" customWidth="1"/>
    <col min="13" max="13" width="5.109375" customWidth="1"/>
    <col min="14" max="14" width="4" customWidth="1"/>
    <col min="15" max="15" width="4.109375" customWidth="1"/>
    <col min="16" max="16" width="4.33203125" customWidth="1"/>
    <col min="17" max="17" width="3.6640625" customWidth="1"/>
    <col min="18" max="18" width="4.33203125" customWidth="1"/>
    <col min="19" max="19" width="4.33203125" bestFit="1" customWidth="1"/>
    <col min="20" max="20" width="3.33203125" customWidth="1"/>
    <col min="21" max="21" width="4.33203125" bestFit="1" customWidth="1"/>
    <col min="22" max="22" width="3.33203125" bestFit="1" customWidth="1"/>
    <col min="23" max="25" width="4.33203125" bestFit="1" customWidth="1"/>
    <col min="26" max="26" width="3.33203125" bestFit="1" customWidth="1"/>
    <col min="27" max="27" width="4.44140625" bestFit="1" customWidth="1"/>
    <col min="28" max="28" width="4.33203125" bestFit="1" customWidth="1"/>
    <col min="29" max="29" width="3.109375" bestFit="1" customWidth="1"/>
    <col min="30" max="31" width="4.33203125" bestFit="1" customWidth="1"/>
    <col min="32" max="32" width="3.33203125" bestFit="1" customWidth="1"/>
    <col min="33" max="33" width="4.44140625" bestFit="1" customWidth="1"/>
    <col min="34" max="34" width="3.21875" bestFit="1" customWidth="1"/>
    <col min="35" max="35" width="3.109375" bestFit="1" customWidth="1"/>
    <col min="36" max="36" width="3.33203125" bestFit="1" customWidth="1"/>
    <col min="37" max="37" width="4.33203125" bestFit="1" customWidth="1"/>
    <col min="38" max="38" width="3.33203125" bestFit="1" customWidth="1"/>
    <col min="39" max="39" width="4.33203125" bestFit="1" customWidth="1"/>
    <col min="40" max="40" width="3.33203125" bestFit="1" customWidth="1"/>
    <col min="41" max="41" width="3.109375" bestFit="1" customWidth="1"/>
    <col min="42" max="42" width="3.33203125" bestFit="1" customWidth="1"/>
    <col min="43" max="43" width="3" bestFit="1" customWidth="1"/>
    <col min="44" max="44" width="3.33203125" bestFit="1" customWidth="1"/>
    <col min="45" max="45" width="4.44140625" bestFit="1" customWidth="1"/>
    <col min="46" max="46" width="3.33203125" bestFit="1" customWidth="1"/>
    <col min="47" max="47" width="3.109375" bestFit="1" customWidth="1"/>
    <col min="48" max="48" width="3" customWidth="1"/>
    <col min="49" max="49" width="3" bestFit="1" customWidth="1"/>
    <col min="50" max="50" width="3.33203125" bestFit="1" customWidth="1"/>
    <col min="51" max="51" width="4.44140625" bestFit="1" customWidth="1"/>
    <col min="52" max="52" width="3.33203125" bestFit="1" customWidth="1"/>
    <col min="53" max="53" width="3.109375" bestFit="1" customWidth="1"/>
    <col min="54" max="54" width="3.33203125" bestFit="1" customWidth="1"/>
    <col min="55" max="55" width="3" bestFit="1" customWidth="1"/>
    <col min="56" max="56" width="3.33203125" bestFit="1" customWidth="1"/>
    <col min="57" max="57" width="4.44140625" bestFit="1" customWidth="1"/>
    <col min="58" max="58" width="3.33203125" bestFit="1" customWidth="1"/>
    <col min="59" max="59" width="3.109375" bestFit="1" customWidth="1"/>
    <col min="60" max="60" width="3.33203125" bestFit="1" customWidth="1"/>
    <col min="61" max="61" width="3" bestFit="1" customWidth="1"/>
    <col min="62" max="62" width="3.33203125" bestFit="1" customWidth="1"/>
    <col min="63" max="63" width="4.44140625" bestFit="1" customWidth="1"/>
    <col min="64" max="64" width="3.33203125" bestFit="1" customWidth="1"/>
    <col min="65" max="65" width="3.109375" bestFit="1" customWidth="1"/>
    <col min="66" max="66" width="3.33203125" bestFit="1" customWidth="1"/>
    <col min="67" max="67" width="3" bestFit="1" customWidth="1"/>
    <col min="68" max="68" width="3.33203125" bestFit="1" customWidth="1"/>
    <col min="69" max="69" width="4.44140625" bestFit="1" customWidth="1"/>
    <col min="70" max="70" width="11.33203125" customWidth="1"/>
    <col min="71" max="71" width="7.88671875" bestFit="1" customWidth="1"/>
    <col min="72" max="73" width="3" bestFit="1" customWidth="1"/>
    <col min="74" max="75" width="3.33203125" bestFit="1" customWidth="1"/>
  </cols>
  <sheetData>
    <row r="1" spans="1:71" x14ac:dyDescent="0.3">
      <c r="A1" t="s">
        <v>43</v>
      </c>
    </row>
    <row r="3" spans="1:71" x14ac:dyDescent="0.3">
      <c r="A3" s="52" t="s">
        <v>0</v>
      </c>
      <c r="B3" s="52" t="s">
        <v>1</v>
      </c>
      <c r="C3" s="52" t="s">
        <v>14</v>
      </c>
      <c r="D3" s="48" t="s">
        <v>2</v>
      </c>
      <c r="E3" s="49"/>
      <c r="F3" s="49"/>
      <c r="G3" s="49"/>
      <c r="H3" s="49"/>
      <c r="I3" s="50"/>
      <c r="J3" s="48" t="s">
        <v>3</v>
      </c>
      <c r="K3" s="49"/>
      <c r="L3" s="49"/>
      <c r="M3" s="49"/>
      <c r="N3" s="49"/>
      <c r="O3" s="50"/>
      <c r="P3" s="48" t="s">
        <v>4</v>
      </c>
      <c r="Q3" s="49"/>
      <c r="R3" s="49"/>
      <c r="S3" s="49"/>
      <c r="T3" s="49"/>
      <c r="U3" s="50"/>
      <c r="V3" s="48" t="s">
        <v>5</v>
      </c>
      <c r="W3" s="49"/>
      <c r="X3" s="49"/>
      <c r="Y3" s="49"/>
      <c r="Z3" s="49"/>
      <c r="AA3" s="50"/>
      <c r="AB3" s="48" t="s">
        <v>6</v>
      </c>
      <c r="AC3" s="49"/>
      <c r="AD3" s="49"/>
      <c r="AE3" s="49"/>
      <c r="AF3" s="49"/>
      <c r="AG3" s="50"/>
      <c r="AH3" s="48" t="s">
        <v>7</v>
      </c>
      <c r="AI3" s="49"/>
      <c r="AJ3" s="49"/>
      <c r="AK3" s="49"/>
      <c r="AL3" s="49"/>
      <c r="AM3" s="50"/>
      <c r="AN3" s="48" t="s">
        <v>8</v>
      </c>
      <c r="AO3" s="49"/>
      <c r="AP3" s="49"/>
      <c r="AQ3" s="49"/>
      <c r="AR3" s="49"/>
      <c r="AS3" s="50"/>
      <c r="AT3" s="48" t="s">
        <v>9</v>
      </c>
      <c r="AU3" s="49"/>
      <c r="AV3" s="49"/>
      <c r="AW3" s="49"/>
      <c r="AX3" s="49"/>
      <c r="AY3" s="50"/>
      <c r="AZ3" s="48" t="s">
        <v>10</v>
      </c>
      <c r="BA3" s="49"/>
      <c r="BB3" s="49"/>
      <c r="BC3" s="49"/>
      <c r="BD3" s="49"/>
      <c r="BE3" s="50"/>
      <c r="BF3" s="48" t="s">
        <v>11</v>
      </c>
      <c r="BG3" s="49"/>
      <c r="BH3" s="49"/>
      <c r="BI3" s="49"/>
      <c r="BJ3" s="49"/>
      <c r="BK3" s="50"/>
      <c r="BL3" s="48" t="s">
        <v>12</v>
      </c>
      <c r="BM3" s="49"/>
      <c r="BN3" s="49"/>
      <c r="BO3" s="49"/>
      <c r="BP3" s="49"/>
      <c r="BQ3" s="50"/>
      <c r="BR3" s="51" t="s">
        <v>21</v>
      </c>
      <c r="BS3" s="51" t="s">
        <v>62</v>
      </c>
    </row>
    <row r="4" spans="1:71" x14ac:dyDescent="0.3">
      <c r="A4" s="53"/>
      <c r="B4" s="53"/>
      <c r="C4" s="53"/>
      <c r="D4" s="3" t="s">
        <v>24</v>
      </c>
      <c r="E4" s="3" t="s">
        <v>26</v>
      </c>
      <c r="F4" s="3" t="s">
        <v>28</v>
      </c>
      <c r="G4" s="3" t="s">
        <v>30</v>
      </c>
      <c r="H4" s="3" t="s">
        <v>34</v>
      </c>
      <c r="I4" s="3" t="s">
        <v>32</v>
      </c>
      <c r="J4" s="3" t="s">
        <v>24</v>
      </c>
      <c r="K4" s="3" t="s">
        <v>26</v>
      </c>
      <c r="L4" s="3" t="s">
        <v>28</v>
      </c>
      <c r="M4" s="3" t="s">
        <v>30</v>
      </c>
      <c r="N4" s="3" t="s">
        <v>34</v>
      </c>
      <c r="O4" s="3" t="s">
        <v>32</v>
      </c>
      <c r="P4" s="3" t="s">
        <v>24</v>
      </c>
      <c r="Q4" s="3" t="s">
        <v>26</v>
      </c>
      <c r="R4" s="3" t="s">
        <v>28</v>
      </c>
      <c r="S4" s="3" t="s">
        <v>30</v>
      </c>
      <c r="T4" s="3" t="s">
        <v>34</v>
      </c>
      <c r="U4" s="3" t="s">
        <v>32</v>
      </c>
      <c r="V4" s="3" t="s">
        <v>24</v>
      </c>
      <c r="W4" s="3" t="s">
        <v>26</v>
      </c>
      <c r="X4" s="3" t="s">
        <v>28</v>
      </c>
      <c r="Y4" s="3" t="s">
        <v>30</v>
      </c>
      <c r="Z4" s="3" t="s">
        <v>34</v>
      </c>
      <c r="AA4" s="3" t="s">
        <v>32</v>
      </c>
      <c r="AB4" s="3" t="s">
        <v>24</v>
      </c>
      <c r="AC4" s="3" t="s">
        <v>26</v>
      </c>
      <c r="AD4" s="3" t="s">
        <v>28</v>
      </c>
      <c r="AE4" s="3" t="s">
        <v>30</v>
      </c>
      <c r="AF4" s="3" t="s">
        <v>34</v>
      </c>
      <c r="AG4" s="3" t="s">
        <v>32</v>
      </c>
      <c r="AH4" s="3" t="s">
        <v>24</v>
      </c>
      <c r="AI4" s="3" t="s">
        <v>26</v>
      </c>
      <c r="AJ4" s="3" t="s">
        <v>28</v>
      </c>
      <c r="AK4" s="3" t="s">
        <v>30</v>
      </c>
      <c r="AL4" s="3" t="s">
        <v>34</v>
      </c>
      <c r="AM4" s="3" t="s">
        <v>32</v>
      </c>
      <c r="AN4" s="3" t="s">
        <v>24</v>
      </c>
      <c r="AO4" s="3" t="s">
        <v>26</v>
      </c>
      <c r="AP4" s="3" t="s">
        <v>28</v>
      </c>
      <c r="AQ4" s="3" t="s">
        <v>30</v>
      </c>
      <c r="AR4" s="3" t="s">
        <v>34</v>
      </c>
      <c r="AS4" s="3" t="s">
        <v>32</v>
      </c>
      <c r="AT4" s="3" t="s">
        <v>24</v>
      </c>
      <c r="AU4" s="3" t="s">
        <v>26</v>
      </c>
      <c r="AV4" s="3" t="s">
        <v>28</v>
      </c>
      <c r="AW4" s="3" t="s">
        <v>30</v>
      </c>
      <c r="AX4" s="3" t="s">
        <v>34</v>
      </c>
      <c r="AY4" s="3" t="s">
        <v>32</v>
      </c>
      <c r="AZ4" s="3" t="s">
        <v>24</v>
      </c>
      <c r="BA4" s="3" t="s">
        <v>26</v>
      </c>
      <c r="BB4" s="3" t="s">
        <v>28</v>
      </c>
      <c r="BC4" s="3" t="s">
        <v>30</v>
      </c>
      <c r="BD4" s="3" t="s">
        <v>34</v>
      </c>
      <c r="BE4" s="3" t="s">
        <v>32</v>
      </c>
      <c r="BF4" s="3" t="s">
        <v>24</v>
      </c>
      <c r="BG4" s="3" t="s">
        <v>26</v>
      </c>
      <c r="BH4" s="3" t="s">
        <v>28</v>
      </c>
      <c r="BI4" s="3" t="s">
        <v>30</v>
      </c>
      <c r="BJ4" s="3" t="s">
        <v>34</v>
      </c>
      <c r="BK4" s="3" t="s">
        <v>32</v>
      </c>
      <c r="BL4" s="3" t="s">
        <v>24</v>
      </c>
      <c r="BM4" s="3" t="s">
        <v>26</v>
      </c>
      <c r="BN4" s="3" t="s">
        <v>28</v>
      </c>
      <c r="BO4" s="3" t="s">
        <v>30</v>
      </c>
      <c r="BP4" s="3" t="s">
        <v>34</v>
      </c>
      <c r="BQ4" s="3" t="s">
        <v>32</v>
      </c>
      <c r="BR4" s="51"/>
      <c r="BS4" s="51"/>
    </row>
    <row r="5" spans="1:71" ht="15.6" customHeight="1" x14ac:dyDescent="0.3">
      <c r="A5" s="17">
        <v>1</v>
      </c>
      <c r="B5" s="21">
        <v>1202307001</v>
      </c>
      <c r="C5" s="22" t="s">
        <v>47</v>
      </c>
      <c r="D5" s="1">
        <v>70</v>
      </c>
      <c r="E5" s="1">
        <v>90</v>
      </c>
      <c r="F5" s="1">
        <v>70</v>
      </c>
      <c r="G5" s="1">
        <v>80</v>
      </c>
      <c r="H5" s="1">
        <v>75</v>
      </c>
      <c r="I5" s="1">
        <v>100</v>
      </c>
      <c r="J5" s="1">
        <v>85</v>
      </c>
      <c r="K5" s="1">
        <v>90</v>
      </c>
      <c r="L5" s="1">
        <v>80</v>
      </c>
      <c r="M5" s="1">
        <v>100</v>
      </c>
      <c r="N5" s="1">
        <v>80</v>
      </c>
      <c r="O5" s="1">
        <v>100</v>
      </c>
      <c r="P5" s="1">
        <v>85</v>
      </c>
      <c r="Q5" s="1">
        <v>90</v>
      </c>
      <c r="R5" s="1">
        <v>80</v>
      </c>
      <c r="S5" s="1">
        <v>90</v>
      </c>
      <c r="T5" s="1">
        <v>80</v>
      </c>
      <c r="U5" s="1">
        <v>100</v>
      </c>
      <c r="V5" s="1">
        <v>80</v>
      </c>
      <c r="W5" s="1">
        <v>95</v>
      </c>
      <c r="X5" s="1">
        <v>75</v>
      </c>
      <c r="Y5" s="1">
        <v>90</v>
      </c>
      <c r="Z5" s="1">
        <v>85</v>
      </c>
      <c r="AA5" s="1">
        <v>100</v>
      </c>
      <c r="AB5" s="1">
        <v>90</v>
      </c>
      <c r="AC5" s="1">
        <v>90</v>
      </c>
      <c r="AD5" s="1">
        <v>80</v>
      </c>
      <c r="AE5" s="1">
        <v>100</v>
      </c>
      <c r="AF5" s="1">
        <v>80</v>
      </c>
      <c r="AG5" s="1">
        <v>100</v>
      </c>
      <c r="AH5" s="1">
        <v>80</v>
      </c>
      <c r="AI5" s="1">
        <v>90</v>
      </c>
      <c r="AJ5" s="1">
        <v>75</v>
      </c>
      <c r="AK5" s="1">
        <v>100</v>
      </c>
      <c r="AL5" s="1">
        <v>80</v>
      </c>
      <c r="AM5" s="1">
        <v>100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6">
        <f t="shared" ref="BR5:BR20" si="0">(SUM(D5:BQ5))/72</f>
        <v>43.541666666666664</v>
      </c>
      <c r="BS5" s="7">
        <f>AVERAGE(BR5)</f>
        <v>43.541666666666664</v>
      </c>
    </row>
    <row r="6" spans="1:71" ht="15.6" x14ac:dyDescent="0.3">
      <c r="A6" s="17">
        <v>2</v>
      </c>
      <c r="B6" s="21">
        <v>1202307003</v>
      </c>
      <c r="C6" s="22" t="s">
        <v>48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>
        <v>75</v>
      </c>
      <c r="Q6" s="1">
        <v>80</v>
      </c>
      <c r="R6" s="1">
        <v>70</v>
      </c>
      <c r="S6" s="1">
        <v>80</v>
      </c>
      <c r="T6" s="1">
        <v>70</v>
      </c>
      <c r="U6" s="1">
        <v>90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6">
        <f t="shared" si="0"/>
        <v>6.458333333333333</v>
      </c>
      <c r="BS6" s="7">
        <f t="shared" ref="BS6:BS20" si="1">AVERAGE(BR6)</f>
        <v>6.458333333333333</v>
      </c>
    </row>
    <row r="7" spans="1:71" ht="15.6" x14ac:dyDescent="0.3">
      <c r="A7" s="17">
        <v>3</v>
      </c>
      <c r="B7" s="21">
        <v>1202307005</v>
      </c>
      <c r="C7" s="22" t="s">
        <v>49</v>
      </c>
      <c r="D7" s="1">
        <v>85</v>
      </c>
      <c r="E7" s="1">
        <v>90</v>
      </c>
      <c r="F7" s="1">
        <v>80</v>
      </c>
      <c r="G7" s="1">
        <v>100</v>
      </c>
      <c r="H7" s="1">
        <v>90</v>
      </c>
      <c r="I7" s="1">
        <v>100</v>
      </c>
      <c r="J7" s="1">
        <v>95</v>
      </c>
      <c r="K7" s="1">
        <v>90</v>
      </c>
      <c r="L7" s="1">
        <v>90</v>
      </c>
      <c r="M7" s="1">
        <v>100</v>
      </c>
      <c r="N7" s="1">
        <v>90</v>
      </c>
      <c r="O7" s="1">
        <v>100</v>
      </c>
      <c r="P7" s="1">
        <v>90</v>
      </c>
      <c r="Q7" s="1">
        <v>85</v>
      </c>
      <c r="R7" s="1">
        <v>90</v>
      </c>
      <c r="S7" s="1">
        <v>100</v>
      </c>
      <c r="T7" s="1">
        <v>85</v>
      </c>
      <c r="U7" s="1">
        <v>100</v>
      </c>
      <c r="V7" s="1"/>
      <c r="W7" s="1"/>
      <c r="X7" s="1"/>
      <c r="Y7" s="1"/>
      <c r="Z7" s="1"/>
      <c r="AA7" s="1"/>
      <c r="AB7" s="1">
        <v>95</v>
      </c>
      <c r="AC7" s="1">
        <v>90</v>
      </c>
      <c r="AD7" s="1">
        <v>90</v>
      </c>
      <c r="AE7" s="1">
        <v>100</v>
      </c>
      <c r="AF7" s="1">
        <v>80</v>
      </c>
      <c r="AG7" s="1">
        <v>100</v>
      </c>
      <c r="AH7" s="1">
        <v>85</v>
      </c>
      <c r="AI7" s="1">
        <v>90</v>
      </c>
      <c r="AJ7" s="1">
        <v>85</v>
      </c>
      <c r="AK7" s="1">
        <v>100</v>
      </c>
      <c r="AL7" s="1">
        <v>90</v>
      </c>
      <c r="AM7" s="1">
        <v>100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6">
        <f t="shared" si="0"/>
        <v>38.402777777777779</v>
      </c>
      <c r="BS7" s="7">
        <f t="shared" si="1"/>
        <v>38.402777777777779</v>
      </c>
    </row>
    <row r="8" spans="1:71" ht="15.6" customHeight="1" x14ac:dyDescent="0.3">
      <c r="A8" s="17">
        <v>4</v>
      </c>
      <c r="B8" s="21">
        <v>1202307006</v>
      </c>
      <c r="C8" s="22" t="s">
        <v>50</v>
      </c>
      <c r="D8" s="1">
        <v>90</v>
      </c>
      <c r="E8" s="1">
        <v>90</v>
      </c>
      <c r="F8" s="1">
        <v>85</v>
      </c>
      <c r="G8" s="1">
        <v>100</v>
      </c>
      <c r="H8" s="1">
        <v>90</v>
      </c>
      <c r="I8" s="1">
        <v>100</v>
      </c>
      <c r="J8" s="1">
        <v>100</v>
      </c>
      <c r="K8" s="1">
        <v>85</v>
      </c>
      <c r="L8" s="1">
        <v>90</v>
      </c>
      <c r="M8" s="1">
        <v>100</v>
      </c>
      <c r="N8" s="1">
        <v>90</v>
      </c>
      <c r="O8" s="1">
        <v>100</v>
      </c>
      <c r="P8" s="1">
        <v>90</v>
      </c>
      <c r="Q8" s="1">
        <v>90</v>
      </c>
      <c r="R8" s="1">
        <v>100</v>
      </c>
      <c r="S8" s="1">
        <v>100</v>
      </c>
      <c r="T8" s="1">
        <v>85</v>
      </c>
      <c r="U8" s="1">
        <v>100</v>
      </c>
      <c r="V8" s="1">
        <v>90</v>
      </c>
      <c r="W8" s="1">
        <v>90</v>
      </c>
      <c r="X8" s="1">
        <v>100</v>
      </c>
      <c r="Y8" s="1">
        <v>100</v>
      </c>
      <c r="Z8" s="1">
        <v>90</v>
      </c>
      <c r="AA8" s="1">
        <v>100</v>
      </c>
      <c r="AB8" s="1">
        <v>85</v>
      </c>
      <c r="AC8" s="1">
        <v>90</v>
      </c>
      <c r="AD8" s="1">
        <v>100</v>
      </c>
      <c r="AE8" s="1">
        <v>100</v>
      </c>
      <c r="AF8" s="1">
        <v>85</v>
      </c>
      <c r="AG8" s="1">
        <v>100</v>
      </c>
      <c r="AH8" s="1">
        <v>85</v>
      </c>
      <c r="AI8" s="1">
        <v>85</v>
      </c>
      <c r="AJ8" s="1">
        <v>85</v>
      </c>
      <c r="AK8" s="1">
        <v>100</v>
      </c>
      <c r="AL8" s="1">
        <v>90</v>
      </c>
      <c r="AM8" s="1">
        <v>100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6">
        <f t="shared" si="0"/>
        <v>46.666666666666664</v>
      </c>
      <c r="BS8" s="7">
        <f t="shared" si="1"/>
        <v>46.666666666666664</v>
      </c>
    </row>
    <row r="9" spans="1:71" ht="15.6" x14ac:dyDescent="0.3">
      <c r="A9" s="17">
        <v>5</v>
      </c>
      <c r="B9" s="21">
        <v>1202307007</v>
      </c>
      <c r="C9" s="22" t="s">
        <v>51</v>
      </c>
      <c r="D9" s="1">
        <v>90</v>
      </c>
      <c r="E9" s="1">
        <v>100</v>
      </c>
      <c r="F9" s="1">
        <v>85</v>
      </c>
      <c r="G9" s="1">
        <v>85</v>
      </c>
      <c r="H9" s="1">
        <v>90</v>
      </c>
      <c r="I9" s="1">
        <v>100</v>
      </c>
      <c r="J9" s="1">
        <v>95</v>
      </c>
      <c r="K9" s="1">
        <v>90</v>
      </c>
      <c r="L9" s="1">
        <v>90</v>
      </c>
      <c r="M9" s="1">
        <v>100</v>
      </c>
      <c r="N9" s="1">
        <v>90</v>
      </c>
      <c r="O9" s="1">
        <v>90</v>
      </c>
      <c r="P9" s="1">
        <v>100</v>
      </c>
      <c r="Q9" s="1">
        <v>85</v>
      </c>
      <c r="R9" s="1">
        <v>100</v>
      </c>
      <c r="S9" s="1">
        <v>100</v>
      </c>
      <c r="T9" s="1">
        <v>90</v>
      </c>
      <c r="U9" s="1">
        <v>100</v>
      </c>
      <c r="V9" s="1">
        <v>90</v>
      </c>
      <c r="W9" s="1">
        <v>90</v>
      </c>
      <c r="X9" s="1">
        <v>100</v>
      </c>
      <c r="Y9" s="1">
        <v>100</v>
      </c>
      <c r="Z9" s="1">
        <v>90</v>
      </c>
      <c r="AA9" s="1">
        <v>100</v>
      </c>
      <c r="AB9" s="1">
        <v>100</v>
      </c>
      <c r="AC9" s="1">
        <v>80</v>
      </c>
      <c r="AD9" s="1">
        <v>100</v>
      </c>
      <c r="AE9" s="1">
        <v>100</v>
      </c>
      <c r="AF9" s="1">
        <v>85</v>
      </c>
      <c r="AG9" s="1">
        <v>100</v>
      </c>
      <c r="AH9" s="1">
        <v>85</v>
      </c>
      <c r="AI9" s="1">
        <v>90</v>
      </c>
      <c r="AJ9" s="1">
        <v>80</v>
      </c>
      <c r="AK9" s="1">
        <v>100</v>
      </c>
      <c r="AL9" s="1">
        <v>90</v>
      </c>
      <c r="AM9" s="1">
        <v>90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6">
        <f t="shared" si="0"/>
        <v>46.527777777777779</v>
      </c>
      <c r="BS9" s="7">
        <f t="shared" si="1"/>
        <v>46.527777777777779</v>
      </c>
    </row>
    <row r="10" spans="1:71" ht="15.6" x14ac:dyDescent="0.3">
      <c r="A10" s="17">
        <v>6</v>
      </c>
      <c r="B10" s="21">
        <v>1202307008</v>
      </c>
      <c r="C10" s="22" t="s">
        <v>52</v>
      </c>
      <c r="D10" s="1">
        <v>85</v>
      </c>
      <c r="E10" s="1">
        <v>80</v>
      </c>
      <c r="F10" s="1">
        <v>85</v>
      </c>
      <c r="G10" s="1">
        <v>90</v>
      </c>
      <c r="H10" s="1">
        <v>80</v>
      </c>
      <c r="I10" s="1">
        <v>100</v>
      </c>
      <c r="J10" s="1">
        <v>85</v>
      </c>
      <c r="K10" s="1">
        <v>80</v>
      </c>
      <c r="L10" s="1">
        <v>75</v>
      </c>
      <c r="M10" s="1">
        <v>100</v>
      </c>
      <c r="N10" s="1">
        <v>85</v>
      </c>
      <c r="O10" s="1">
        <v>90</v>
      </c>
      <c r="P10" s="1">
        <v>80</v>
      </c>
      <c r="Q10" s="1">
        <v>75</v>
      </c>
      <c r="R10" s="1">
        <v>85</v>
      </c>
      <c r="S10" s="1">
        <v>100</v>
      </c>
      <c r="T10" s="1">
        <v>75</v>
      </c>
      <c r="U10" s="1">
        <v>75</v>
      </c>
      <c r="V10" s="1">
        <v>60</v>
      </c>
      <c r="W10" s="1">
        <v>60</v>
      </c>
      <c r="X10" s="1">
        <v>60</v>
      </c>
      <c r="Y10" s="1">
        <v>60</v>
      </c>
      <c r="Z10" s="1">
        <v>60</v>
      </c>
      <c r="AA10" s="1">
        <v>60</v>
      </c>
      <c r="AB10" s="1">
        <v>80</v>
      </c>
      <c r="AC10" s="1">
        <v>75</v>
      </c>
      <c r="AD10" s="1">
        <v>80</v>
      </c>
      <c r="AE10" s="1">
        <v>90</v>
      </c>
      <c r="AF10" s="1">
        <v>75</v>
      </c>
      <c r="AG10" s="1">
        <v>90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6">
        <f t="shared" si="0"/>
        <v>32.986111111111114</v>
      </c>
      <c r="BS10" s="7">
        <f t="shared" si="1"/>
        <v>32.986111111111114</v>
      </c>
    </row>
    <row r="11" spans="1:71" ht="15.6" customHeight="1" x14ac:dyDescent="0.3">
      <c r="A11" s="17">
        <v>7</v>
      </c>
      <c r="B11" s="21">
        <v>1202307009</v>
      </c>
      <c r="C11" s="22" t="s">
        <v>53</v>
      </c>
      <c r="D11" s="1"/>
      <c r="E11" s="1"/>
      <c r="F11" s="1"/>
      <c r="G11" s="1"/>
      <c r="H11" s="1"/>
      <c r="I11" s="1"/>
      <c r="J11" s="1">
        <v>75</v>
      </c>
      <c r="K11" s="1">
        <v>80</v>
      </c>
      <c r="L11" s="1">
        <v>75</v>
      </c>
      <c r="M11" s="1">
        <v>90</v>
      </c>
      <c r="N11" s="1">
        <v>70</v>
      </c>
      <c r="O11" s="1">
        <v>100</v>
      </c>
      <c r="P11" s="1">
        <v>75</v>
      </c>
      <c r="Q11" s="1">
        <v>90</v>
      </c>
      <c r="R11" s="1">
        <v>75</v>
      </c>
      <c r="S11" s="1">
        <v>90</v>
      </c>
      <c r="T11" s="1">
        <v>75</v>
      </c>
      <c r="U11" s="1">
        <v>100</v>
      </c>
      <c r="V11" s="1">
        <v>80</v>
      </c>
      <c r="W11" s="1">
        <v>90</v>
      </c>
      <c r="X11" s="1">
        <v>75</v>
      </c>
      <c r="Y11" s="1">
        <v>90</v>
      </c>
      <c r="Z11" s="1">
        <v>85</v>
      </c>
      <c r="AA11" s="1">
        <v>100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6">
        <f t="shared" si="0"/>
        <v>21.041666666666668</v>
      </c>
      <c r="BS11" s="7">
        <f t="shared" si="1"/>
        <v>21.041666666666668</v>
      </c>
    </row>
    <row r="12" spans="1:71" ht="15.6" customHeight="1" x14ac:dyDescent="0.3">
      <c r="A12" s="17">
        <v>8</v>
      </c>
      <c r="B12" s="21">
        <v>1202307010</v>
      </c>
      <c r="C12" s="22" t="s">
        <v>54</v>
      </c>
      <c r="D12" s="1">
        <v>90</v>
      </c>
      <c r="E12" s="1">
        <v>80</v>
      </c>
      <c r="F12" s="1">
        <v>85</v>
      </c>
      <c r="G12" s="1">
        <v>100</v>
      </c>
      <c r="H12" s="1">
        <v>85</v>
      </c>
      <c r="I12" s="1">
        <v>100</v>
      </c>
      <c r="J12" s="1">
        <v>90</v>
      </c>
      <c r="K12" s="1">
        <v>80</v>
      </c>
      <c r="L12" s="1">
        <v>85</v>
      </c>
      <c r="M12" s="1">
        <v>100</v>
      </c>
      <c r="N12" s="1">
        <v>85</v>
      </c>
      <c r="O12" s="1">
        <v>100</v>
      </c>
      <c r="P12" s="1">
        <v>90</v>
      </c>
      <c r="Q12" s="1">
        <v>85</v>
      </c>
      <c r="R12" s="1">
        <v>100</v>
      </c>
      <c r="S12" s="1">
        <v>100</v>
      </c>
      <c r="T12" s="1">
        <v>85</v>
      </c>
      <c r="U12" s="1">
        <v>100</v>
      </c>
      <c r="V12" s="1">
        <v>90</v>
      </c>
      <c r="W12" s="1">
        <v>80</v>
      </c>
      <c r="X12" s="1">
        <v>100</v>
      </c>
      <c r="Y12" s="1">
        <v>100</v>
      </c>
      <c r="Z12" s="1">
        <v>90</v>
      </c>
      <c r="AA12" s="1">
        <v>100</v>
      </c>
      <c r="AB12" s="1">
        <v>85</v>
      </c>
      <c r="AC12" s="1">
        <v>85</v>
      </c>
      <c r="AD12" s="1">
        <v>90</v>
      </c>
      <c r="AE12" s="1">
        <v>100</v>
      </c>
      <c r="AF12" s="1">
        <v>80</v>
      </c>
      <c r="AG12" s="1">
        <v>100</v>
      </c>
      <c r="AH12" s="1">
        <v>80</v>
      </c>
      <c r="AI12" s="1">
        <v>85</v>
      </c>
      <c r="AJ12" s="1">
        <v>85</v>
      </c>
      <c r="AK12" s="1">
        <v>100</v>
      </c>
      <c r="AL12" s="1">
        <v>85</v>
      </c>
      <c r="AM12" s="1">
        <v>100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6">
        <f t="shared" si="0"/>
        <v>45.486111111111114</v>
      </c>
      <c r="BS12" s="7">
        <f t="shared" si="1"/>
        <v>45.486111111111114</v>
      </c>
    </row>
    <row r="13" spans="1:71" ht="15.6" x14ac:dyDescent="0.3">
      <c r="A13" s="17">
        <v>9</v>
      </c>
      <c r="B13" s="21">
        <v>1202307011</v>
      </c>
      <c r="C13" s="22" t="s">
        <v>55</v>
      </c>
      <c r="D13" s="1">
        <v>90</v>
      </c>
      <c r="E13" s="1">
        <v>100</v>
      </c>
      <c r="F13" s="1">
        <v>80</v>
      </c>
      <c r="G13" s="1">
        <v>100</v>
      </c>
      <c r="H13" s="1">
        <v>80</v>
      </c>
      <c r="I13" s="1">
        <v>100</v>
      </c>
      <c r="J13" s="1"/>
      <c r="K13" s="1"/>
      <c r="L13" s="1"/>
      <c r="M13" s="1"/>
      <c r="N13" s="1"/>
      <c r="O13" s="1"/>
      <c r="P13" s="1">
        <v>100</v>
      </c>
      <c r="Q13" s="1">
        <v>90</v>
      </c>
      <c r="R13" s="1">
        <v>100</v>
      </c>
      <c r="S13" s="1">
        <v>100</v>
      </c>
      <c r="T13" s="1">
        <v>90</v>
      </c>
      <c r="U13" s="1">
        <v>100</v>
      </c>
      <c r="V13" s="1">
        <v>90</v>
      </c>
      <c r="W13" s="1">
        <v>80</v>
      </c>
      <c r="X13" s="1">
        <v>100</v>
      </c>
      <c r="Y13" s="1">
        <v>100</v>
      </c>
      <c r="Z13" s="1">
        <v>90</v>
      </c>
      <c r="AA13" s="1">
        <v>100</v>
      </c>
      <c r="AB13" s="1">
        <v>90</v>
      </c>
      <c r="AC13" s="1">
        <v>85</v>
      </c>
      <c r="AD13" s="1">
        <v>100</v>
      </c>
      <c r="AE13" s="1">
        <v>100</v>
      </c>
      <c r="AF13" s="1">
        <v>85</v>
      </c>
      <c r="AG13" s="1">
        <v>100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6">
        <f t="shared" si="0"/>
        <v>31.25</v>
      </c>
      <c r="BS13" s="7">
        <f t="shared" si="1"/>
        <v>31.25</v>
      </c>
    </row>
    <row r="14" spans="1:71" ht="15.6" customHeight="1" x14ac:dyDescent="0.3">
      <c r="A14" s="17">
        <v>10</v>
      </c>
      <c r="B14" s="21">
        <v>1202307012</v>
      </c>
      <c r="C14" s="22" t="s">
        <v>56</v>
      </c>
      <c r="D14" s="1">
        <v>90</v>
      </c>
      <c r="E14" s="1">
        <v>80</v>
      </c>
      <c r="F14" s="1">
        <v>80</v>
      </c>
      <c r="G14" s="1">
        <v>100</v>
      </c>
      <c r="H14" s="1">
        <v>90</v>
      </c>
      <c r="I14" s="1">
        <v>100</v>
      </c>
      <c r="J14" s="1">
        <v>95</v>
      </c>
      <c r="K14" s="1">
        <v>80</v>
      </c>
      <c r="L14" s="1">
        <v>90</v>
      </c>
      <c r="M14" s="1">
        <v>100</v>
      </c>
      <c r="N14" s="1">
        <v>95</v>
      </c>
      <c r="O14" s="1">
        <v>100</v>
      </c>
      <c r="P14" s="1">
        <v>90</v>
      </c>
      <c r="Q14" s="1">
        <v>80</v>
      </c>
      <c r="R14" s="1">
        <v>100</v>
      </c>
      <c r="S14" s="1">
        <v>95</v>
      </c>
      <c r="T14" s="1">
        <v>85</v>
      </c>
      <c r="U14" s="1">
        <v>100</v>
      </c>
      <c r="V14" s="1">
        <v>85</v>
      </c>
      <c r="W14" s="1">
        <v>80</v>
      </c>
      <c r="X14" s="1">
        <v>95</v>
      </c>
      <c r="Y14" s="1">
        <v>100</v>
      </c>
      <c r="Z14" s="1">
        <v>90</v>
      </c>
      <c r="AA14" s="1">
        <v>100</v>
      </c>
      <c r="AB14" s="1">
        <v>90</v>
      </c>
      <c r="AC14" s="1">
        <v>80</v>
      </c>
      <c r="AD14" s="1">
        <v>90</v>
      </c>
      <c r="AE14" s="1">
        <v>100</v>
      </c>
      <c r="AF14" s="1">
        <v>85</v>
      </c>
      <c r="AG14" s="1">
        <v>100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6">
        <f t="shared" si="0"/>
        <v>38.125</v>
      </c>
      <c r="BS14" s="7">
        <f t="shared" si="1"/>
        <v>38.125</v>
      </c>
    </row>
    <row r="15" spans="1:71" ht="15.6" customHeight="1" x14ac:dyDescent="0.3">
      <c r="A15" s="17">
        <v>11</v>
      </c>
      <c r="B15" s="21">
        <v>1202307013</v>
      </c>
      <c r="C15" s="22" t="s">
        <v>57</v>
      </c>
      <c r="D15" s="1">
        <v>70</v>
      </c>
      <c r="E15" s="1">
        <v>75</v>
      </c>
      <c r="F15" s="1">
        <v>70</v>
      </c>
      <c r="G15" s="1">
        <v>80</v>
      </c>
      <c r="H15" s="1">
        <v>70</v>
      </c>
      <c r="I15" s="1">
        <v>100</v>
      </c>
      <c r="J15" s="1">
        <v>75</v>
      </c>
      <c r="K15" s="1">
        <v>90</v>
      </c>
      <c r="L15" s="1">
        <v>70</v>
      </c>
      <c r="M15" s="1">
        <v>80</v>
      </c>
      <c r="N15" s="1">
        <v>70</v>
      </c>
      <c r="O15" s="1">
        <v>100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70</v>
      </c>
      <c r="AC15" s="1">
        <v>80</v>
      </c>
      <c r="AD15" s="1">
        <v>75</v>
      </c>
      <c r="AE15" s="1">
        <v>90</v>
      </c>
      <c r="AF15" s="1">
        <v>75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6">
        <f t="shared" si="0"/>
        <v>19.722222222222221</v>
      </c>
      <c r="BS15" s="7">
        <f t="shared" si="1"/>
        <v>19.722222222222221</v>
      </c>
    </row>
    <row r="16" spans="1:71" ht="15.6" customHeight="1" x14ac:dyDescent="0.3">
      <c r="A16" s="17">
        <v>12</v>
      </c>
      <c r="B16" s="21">
        <v>1202307014</v>
      </c>
      <c r="C16" s="22" t="s">
        <v>58</v>
      </c>
      <c r="D16" s="1">
        <v>50</v>
      </c>
      <c r="E16" s="1">
        <v>100</v>
      </c>
      <c r="F16" s="1">
        <v>50</v>
      </c>
      <c r="G16" s="1">
        <v>50</v>
      </c>
      <c r="H16" s="1">
        <v>60</v>
      </c>
      <c r="I16" s="1">
        <v>100</v>
      </c>
      <c r="J16" s="1">
        <v>50</v>
      </c>
      <c r="K16" s="1">
        <v>80</v>
      </c>
      <c r="L16" s="1">
        <v>50</v>
      </c>
      <c r="M16" s="1">
        <v>50</v>
      </c>
      <c r="N16" s="1">
        <v>60</v>
      </c>
      <c r="O16" s="1">
        <v>100</v>
      </c>
      <c r="P16" s="1">
        <v>80</v>
      </c>
      <c r="Q16" s="1">
        <v>90</v>
      </c>
      <c r="R16" s="1">
        <v>80</v>
      </c>
      <c r="S16" s="1">
        <v>80</v>
      </c>
      <c r="T16" s="1">
        <v>80</v>
      </c>
      <c r="U16" s="1">
        <v>100</v>
      </c>
      <c r="V16" s="1">
        <v>80</v>
      </c>
      <c r="W16" s="1">
        <v>90</v>
      </c>
      <c r="X16" s="1">
        <v>75</v>
      </c>
      <c r="Y16" s="1">
        <v>90</v>
      </c>
      <c r="Z16" s="1">
        <v>80</v>
      </c>
      <c r="AA16" s="1">
        <v>100</v>
      </c>
      <c r="AB16" s="1">
        <v>75</v>
      </c>
      <c r="AC16" s="1">
        <v>80</v>
      </c>
      <c r="AD16" s="1">
        <v>75</v>
      </c>
      <c r="AE16" s="1">
        <v>80</v>
      </c>
      <c r="AF16" s="1">
        <v>80</v>
      </c>
      <c r="AG16" s="1">
        <v>100</v>
      </c>
      <c r="AH16" s="1">
        <v>75</v>
      </c>
      <c r="AI16" s="1">
        <v>85</v>
      </c>
      <c r="AJ16" s="1">
        <v>75</v>
      </c>
      <c r="AK16" s="1">
        <v>90</v>
      </c>
      <c r="AL16" s="1">
        <v>80</v>
      </c>
      <c r="AM16" s="1">
        <v>100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6">
        <f t="shared" si="0"/>
        <v>39.166666666666664</v>
      </c>
      <c r="BS16" s="7">
        <f t="shared" si="1"/>
        <v>39.166666666666664</v>
      </c>
    </row>
    <row r="17" spans="1:71" ht="15.6" customHeight="1" x14ac:dyDescent="0.3">
      <c r="A17" s="17">
        <v>13</v>
      </c>
      <c r="B17" s="21">
        <v>1202307015</v>
      </c>
      <c r="C17" s="22" t="s">
        <v>59</v>
      </c>
      <c r="D17" s="1">
        <v>90</v>
      </c>
      <c r="E17" s="1">
        <v>75</v>
      </c>
      <c r="F17" s="1">
        <v>90</v>
      </c>
      <c r="G17" s="1">
        <v>90</v>
      </c>
      <c r="H17" s="1">
        <v>85</v>
      </c>
      <c r="I17" s="1">
        <v>100</v>
      </c>
      <c r="J17" s="1">
        <v>100</v>
      </c>
      <c r="K17" s="1">
        <v>85</v>
      </c>
      <c r="L17" s="1">
        <v>90</v>
      </c>
      <c r="M17" s="1">
        <v>100</v>
      </c>
      <c r="N17" s="1">
        <v>90</v>
      </c>
      <c r="O17" s="1">
        <v>100</v>
      </c>
      <c r="P17" s="1">
        <v>85</v>
      </c>
      <c r="Q17" s="1">
        <v>85</v>
      </c>
      <c r="R17" s="1">
        <v>90</v>
      </c>
      <c r="S17" s="1">
        <v>100</v>
      </c>
      <c r="T17" s="1">
        <v>85</v>
      </c>
      <c r="U17" s="1">
        <v>90</v>
      </c>
      <c r="V17" s="1">
        <v>90</v>
      </c>
      <c r="W17" s="1">
        <v>85</v>
      </c>
      <c r="X17" s="1">
        <v>95</v>
      </c>
      <c r="Y17" s="1">
        <v>100</v>
      </c>
      <c r="Z17" s="1">
        <v>90</v>
      </c>
      <c r="AA17" s="1">
        <v>100</v>
      </c>
      <c r="AB17" s="1">
        <v>90</v>
      </c>
      <c r="AC17" s="1">
        <v>90</v>
      </c>
      <c r="AD17" s="1">
        <v>95</v>
      </c>
      <c r="AE17" s="1">
        <v>100</v>
      </c>
      <c r="AF17" s="1">
        <v>85</v>
      </c>
      <c r="AG17" s="1">
        <v>100</v>
      </c>
      <c r="AH17" s="1">
        <v>85</v>
      </c>
      <c r="AI17" s="1">
        <v>80</v>
      </c>
      <c r="AJ17" s="1">
        <v>85</v>
      </c>
      <c r="AK17" s="1">
        <v>100</v>
      </c>
      <c r="AL17" s="1">
        <v>90</v>
      </c>
      <c r="AM17" s="1">
        <v>100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6">
        <f t="shared" si="0"/>
        <v>45.694444444444443</v>
      </c>
      <c r="BS17" s="7">
        <f t="shared" si="1"/>
        <v>45.694444444444443</v>
      </c>
    </row>
    <row r="18" spans="1:71" ht="15.6" customHeight="1" x14ac:dyDescent="0.3">
      <c r="A18" s="17">
        <v>14</v>
      </c>
      <c r="B18" s="21">
        <v>1202307016</v>
      </c>
      <c r="C18" s="22" t="s">
        <v>60</v>
      </c>
      <c r="D18" s="1">
        <v>80</v>
      </c>
      <c r="E18" s="1">
        <v>85</v>
      </c>
      <c r="F18" s="1">
        <v>80</v>
      </c>
      <c r="G18" s="1">
        <v>100</v>
      </c>
      <c r="H18" s="1">
        <v>80</v>
      </c>
      <c r="I18" s="1">
        <v>100</v>
      </c>
      <c r="J18" s="1">
        <v>80</v>
      </c>
      <c r="K18" s="1">
        <v>90</v>
      </c>
      <c r="L18" s="1">
        <v>80</v>
      </c>
      <c r="M18" s="1">
        <v>100</v>
      </c>
      <c r="N18" s="1">
        <v>85</v>
      </c>
      <c r="O18" s="1">
        <v>100</v>
      </c>
      <c r="P18" s="1">
        <v>80</v>
      </c>
      <c r="Q18" s="1">
        <v>85</v>
      </c>
      <c r="R18" s="1">
        <v>80</v>
      </c>
      <c r="S18" s="1">
        <v>90</v>
      </c>
      <c r="T18" s="1">
        <v>85</v>
      </c>
      <c r="U18" s="1">
        <v>100</v>
      </c>
      <c r="V18" s="1">
        <v>85</v>
      </c>
      <c r="W18" s="1">
        <v>85</v>
      </c>
      <c r="X18" s="1">
        <v>85</v>
      </c>
      <c r="Y18" s="1">
        <v>100</v>
      </c>
      <c r="Z18" s="1">
        <v>80</v>
      </c>
      <c r="AA18" s="1">
        <v>100</v>
      </c>
      <c r="AB18" s="1">
        <v>80</v>
      </c>
      <c r="AC18" s="1">
        <v>80</v>
      </c>
      <c r="AD18" s="1">
        <v>80</v>
      </c>
      <c r="AE18" s="1">
        <v>85</v>
      </c>
      <c r="AF18" s="1">
        <v>75</v>
      </c>
      <c r="AG18" s="1">
        <v>100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6">
        <f t="shared" si="0"/>
        <v>36.319444444444443</v>
      </c>
      <c r="BS18" s="7">
        <f t="shared" si="1"/>
        <v>36.319444444444443</v>
      </c>
    </row>
    <row r="19" spans="1:71" ht="15.6" customHeight="1" x14ac:dyDescent="0.3">
      <c r="A19" s="17">
        <v>15</v>
      </c>
      <c r="B19" s="21">
        <v>1202307018</v>
      </c>
      <c r="C19" s="23" t="s">
        <v>68</v>
      </c>
      <c r="D19" s="1">
        <v>85</v>
      </c>
      <c r="E19" s="1">
        <v>85</v>
      </c>
      <c r="F19" s="1">
        <v>85</v>
      </c>
      <c r="G19" s="1">
        <v>100</v>
      </c>
      <c r="H19" s="1">
        <v>85</v>
      </c>
      <c r="I19" s="1">
        <v>100</v>
      </c>
      <c r="J19" s="1"/>
      <c r="K19" s="1"/>
      <c r="L19" s="1"/>
      <c r="M19" s="1"/>
      <c r="N19" s="1"/>
      <c r="O19" s="1"/>
      <c r="P19" s="1">
        <v>80</v>
      </c>
      <c r="Q19" s="1">
        <v>90</v>
      </c>
      <c r="R19" s="1">
        <v>80</v>
      </c>
      <c r="S19" s="1">
        <v>90</v>
      </c>
      <c r="T19" s="1">
        <v>85</v>
      </c>
      <c r="U19" s="1">
        <v>100</v>
      </c>
      <c r="V19" s="1">
        <v>85</v>
      </c>
      <c r="W19" s="1">
        <v>85</v>
      </c>
      <c r="X19" s="1">
        <v>85</v>
      </c>
      <c r="Y19" s="1">
        <v>100</v>
      </c>
      <c r="Z19" s="1">
        <v>80</v>
      </c>
      <c r="AA19" s="1">
        <v>100</v>
      </c>
      <c r="AB19" s="1">
        <v>80</v>
      </c>
      <c r="AC19" s="1">
        <v>85</v>
      </c>
      <c r="AD19" s="1">
        <v>85</v>
      </c>
      <c r="AE19" s="1">
        <v>100</v>
      </c>
      <c r="AF19" s="1">
        <v>80</v>
      </c>
      <c r="AG19" s="1">
        <v>100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6">
        <f t="shared" si="0"/>
        <v>29.583333333333332</v>
      </c>
      <c r="BS19" s="7">
        <f t="shared" si="1"/>
        <v>29.583333333333332</v>
      </c>
    </row>
    <row r="20" spans="1:71" ht="15.6" x14ac:dyDescent="0.3">
      <c r="A20" s="17">
        <v>16</v>
      </c>
      <c r="B20" s="21">
        <v>1202207002</v>
      </c>
      <c r="C20" s="23" t="s">
        <v>69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6">
        <f t="shared" si="0"/>
        <v>0</v>
      </c>
      <c r="BS20" s="7">
        <f t="shared" si="1"/>
        <v>0</v>
      </c>
    </row>
    <row r="22" spans="1:71" ht="15.6" x14ac:dyDescent="0.3">
      <c r="A22" s="4" t="s">
        <v>19</v>
      </c>
      <c r="B22" s="47" t="s">
        <v>22</v>
      </c>
      <c r="C22" s="47"/>
      <c r="D22" s="47"/>
      <c r="E22" s="47"/>
      <c r="F22" s="47"/>
    </row>
    <row r="23" spans="1:71" x14ac:dyDescent="0.3">
      <c r="B23" s="5" t="s">
        <v>24</v>
      </c>
      <c r="C23" s="4" t="s">
        <v>25</v>
      </c>
      <c r="D23" t="s">
        <v>36</v>
      </c>
    </row>
    <row r="24" spans="1:71" x14ac:dyDescent="0.3">
      <c r="B24" s="5" t="s">
        <v>26</v>
      </c>
      <c r="C24" s="4" t="s">
        <v>27</v>
      </c>
      <c r="D24" t="s">
        <v>37</v>
      </c>
    </row>
    <row r="25" spans="1:71" x14ac:dyDescent="0.3">
      <c r="B25" s="5" t="s">
        <v>28</v>
      </c>
      <c r="C25" s="4" t="s">
        <v>29</v>
      </c>
      <c r="D25" t="s">
        <v>39</v>
      </c>
    </row>
    <row r="26" spans="1:71" x14ac:dyDescent="0.3">
      <c r="B26" s="5" t="s">
        <v>30</v>
      </c>
      <c r="C26" s="4" t="s">
        <v>31</v>
      </c>
      <c r="D26" t="s">
        <v>38</v>
      </c>
    </row>
    <row r="27" spans="1:71" x14ac:dyDescent="0.3">
      <c r="B27" s="5" t="s">
        <v>34</v>
      </c>
      <c r="C27" s="4" t="s">
        <v>33</v>
      </c>
      <c r="D27" t="s">
        <v>40</v>
      </c>
    </row>
    <row r="28" spans="1:71" x14ac:dyDescent="0.3">
      <c r="B28" s="5" t="s">
        <v>32</v>
      </c>
      <c r="C28" s="4" t="s">
        <v>35</v>
      </c>
      <c r="D28" t="s">
        <v>41</v>
      </c>
    </row>
    <row r="30" spans="1:71" x14ac:dyDescent="0.3">
      <c r="C30" s="4"/>
    </row>
    <row r="31" spans="1:71" x14ac:dyDescent="0.3">
      <c r="C31" s="4"/>
    </row>
  </sheetData>
  <mergeCells count="17">
    <mergeCell ref="BS3:BS4"/>
    <mergeCell ref="BR3:BR4"/>
    <mergeCell ref="A3:A4"/>
    <mergeCell ref="B3:B4"/>
    <mergeCell ref="C3:C4"/>
    <mergeCell ref="AH3:AM3"/>
    <mergeCell ref="AN3:AS3"/>
    <mergeCell ref="AT3:AY3"/>
    <mergeCell ref="AZ3:BE3"/>
    <mergeCell ref="BF3:BK3"/>
    <mergeCell ref="BL3:BQ3"/>
    <mergeCell ref="AB3:AG3"/>
    <mergeCell ref="B22:F22"/>
    <mergeCell ref="D3:I3"/>
    <mergeCell ref="J3:O3"/>
    <mergeCell ref="P3:U3"/>
    <mergeCell ref="V3:AA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"/>
  <sheetViews>
    <sheetView workbookViewId="0">
      <selection activeCell="C23" sqref="C23"/>
    </sheetView>
  </sheetViews>
  <sheetFormatPr defaultColWidth="9.109375" defaultRowHeight="15.6" x14ac:dyDescent="0.3"/>
  <cols>
    <col min="1" max="1" width="9.109375" style="19"/>
    <col min="2" max="2" width="14.88671875" style="19" bestFit="1" customWidth="1"/>
    <col min="3" max="3" width="38.109375" style="19" customWidth="1"/>
    <col min="4" max="4" width="6.44140625" style="19" customWidth="1"/>
    <col min="5" max="5" width="6.109375" style="19" customWidth="1"/>
    <col min="6" max="16384" width="9.109375" style="19"/>
  </cols>
  <sheetData>
    <row r="1" spans="1:5" x14ac:dyDescent="0.3">
      <c r="A1" s="19" t="s">
        <v>18</v>
      </c>
    </row>
    <row r="3" spans="1:5" x14ac:dyDescent="0.3">
      <c r="A3" s="27" t="s">
        <v>0</v>
      </c>
      <c r="B3" s="27" t="s">
        <v>1</v>
      </c>
      <c r="C3" s="27" t="s">
        <v>14</v>
      </c>
      <c r="D3" s="27" t="s">
        <v>16</v>
      </c>
      <c r="E3" s="27" t="s">
        <v>17</v>
      </c>
    </row>
    <row r="4" spans="1:5" x14ac:dyDescent="0.3">
      <c r="A4" s="17">
        <v>1</v>
      </c>
      <c r="B4" s="21">
        <v>1202307001</v>
      </c>
      <c r="C4" s="22" t="s">
        <v>47</v>
      </c>
      <c r="D4" s="18"/>
      <c r="E4" s="18"/>
    </row>
    <row r="5" spans="1:5" x14ac:dyDescent="0.3">
      <c r="A5" s="17">
        <v>2</v>
      </c>
      <c r="B5" s="21">
        <v>1202307003</v>
      </c>
      <c r="C5" s="22" t="s">
        <v>48</v>
      </c>
      <c r="D5" s="18"/>
      <c r="E5" s="18"/>
    </row>
    <row r="6" spans="1:5" x14ac:dyDescent="0.3">
      <c r="A6" s="17">
        <v>3</v>
      </c>
      <c r="B6" s="21">
        <v>1202307005</v>
      </c>
      <c r="C6" s="22" t="s">
        <v>49</v>
      </c>
      <c r="D6" s="18"/>
      <c r="E6" s="18"/>
    </row>
    <row r="7" spans="1:5" x14ac:dyDescent="0.3">
      <c r="A7" s="17">
        <v>4</v>
      </c>
      <c r="B7" s="21">
        <v>1202307006</v>
      </c>
      <c r="C7" s="22" t="s">
        <v>50</v>
      </c>
      <c r="D7" s="18"/>
      <c r="E7" s="18"/>
    </row>
    <row r="8" spans="1:5" x14ac:dyDescent="0.3">
      <c r="A8" s="17">
        <v>5</v>
      </c>
      <c r="B8" s="21">
        <v>1202307007</v>
      </c>
      <c r="C8" s="22" t="s">
        <v>51</v>
      </c>
      <c r="D8" s="18"/>
      <c r="E8" s="18"/>
    </row>
    <row r="9" spans="1:5" x14ac:dyDescent="0.3">
      <c r="A9" s="17">
        <v>6</v>
      </c>
      <c r="B9" s="21">
        <v>1202307008</v>
      </c>
      <c r="C9" s="22" t="s">
        <v>52</v>
      </c>
      <c r="D9" s="18"/>
      <c r="E9" s="18"/>
    </row>
    <row r="10" spans="1:5" x14ac:dyDescent="0.3">
      <c r="A10" s="17">
        <v>7</v>
      </c>
      <c r="B10" s="21">
        <v>1202307009</v>
      </c>
      <c r="C10" s="22" t="s">
        <v>53</v>
      </c>
      <c r="D10" s="18"/>
      <c r="E10" s="18"/>
    </row>
    <row r="11" spans="1:5" x14ac:dyDescent="0.3">
      <c r="A11" s="17">
        <v>8</v>
      </c>
      <c r="B11" s="21">
        <v>1202307010</v>
      </c>
      <c r="C11" s="22" t="s">
        <v>54</v>
      </c>
      <c r="D11" s="18"/>
      <c r="E11" s="18"/>
    </row>
    <row r="12" spans="1:5" x14ac:dyDescent="0.3">
      <c r="A12" s="17">
        <v>9</v>
      </c>
      <c r="B12" s="21">
        <v>1202307011</v>
      </c>
      <c r="C12" s="22" t="s">
        <v>55</v>
      </c>
      <c r="D12" s="18"/>
      <c r="E12" s="18"/>
    </row>
    <row r="13" spans="1:5" x14ac:dyDescent="0.3">
      <c r="A13" s="17">
        <v>10</v>
      </c>
      <c r="B13" s="21">
        <v>1202307012</v>
      </c>
      <c r="C13" s="22" t="s">
        <v>56</v>
      </c>
      <c r="D13" s="18"/>
      <c r="E13" s="18"/>
    </row>
    <row r="14" spans="1:5" x14ac:dyDescent="0.3">
      <c r="A14" s="17">
        <v>11</v>
      </c>
      <c r="B14" s="21">
        <v>1202307013</v>
      </c>
      <c r="C14" s="22" t="s">
        <v>57</v>
      </c>
      <c r="D14" s="18"/>
      <c r="E14" s="18"/>
    </row>
    <row r="15" spans="1:5" x14ac:dyDescent="0.3">
      <c r="A15" s="17">
        <v>12</v>
      </c>
      <c r="B15" s="21">
        <v>1202307014</v>
      </c>
      <c r="C15" s="22" t="s">
        <v>58</v>
      </c>
      <c r="D15" s="18"/>
      <c r="E15" s="18"/>
    </row>
    <row r="16" spans="1:5" x14ac:dyDescent="0.3">
      <c r="A16" s="17">
        <v>13</v>
      </c>
      <c r="B16" s="21">
        <v>1202307015</v>
      </c>
      <c r="C16" s="22" t="s">
        <v>59</v>
      </c>
      <c r="D16" s="18"/>
      <c r="E16" s="18"/>
    </row>
    <row r="17" spans="1:5" x14ac:dyDescent="0.3">
      <c r="A17" s="17">
        <v>14</v>
      </c>
      <c r="B17" s="21">
        <v>1202307016</v>
      </c>
      <c r="C17" s="22" t="s">
        <v>60</v>
      </c>
      <c r="D17" s="18"/>
      <c r="E17" s="18"/>
    </row>
    <row r="18" spans="1:5" x14ac:dyDescent="0.3">
      <c r="A18" s="17">
        <v>15</v>
      </c>
      <c r="B18" s="21">
        <v>1202307018</v>
      </c>
      <c r="C18" s="23" t="s">
        <v>68</v>
      </c>
      <c r="D18" s="18"/>
      <c r="E18" s="18"/>
    </row>
    <row r="19" spans="1:5" x14ac:dyDescent="0.3">
      <c r="A19" s="17">
        <v>16</v>
      </c>
      <c r="B19" s="21">
        <v>1202207002</v>
      </c>
      <c r="C19" s="23" t="s">
        <v>69</v>
      </c>
      <c r="D19" s="18"/>
      <c r="E1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REKAP</vt:lpstr>
      <vt:lpstr>PRESENSI</vt:lpstr>
      <vt:lpstr>LAPORAN</vt:lpstr>
      <vt:lpstr>TUGAS</vt:lpstr>
      <vt:lpstr>SIKAP</vt:lpstr>
      <vt:lpstr>UTS DAN UAS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Muhammad Hanif</cp:lastModifiedBy>
  <dcterms:created xsi:type="dcterms:W3CDTF">2022-04-13T04:47:36Z</dcterms:created>
  <dcterms:modified xsi:type="dcterms:W3CDTF">2024-11-10T16:12:58Z</dcterms:modified>
</cp:coreProperties>
</file>