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15B3D2F3-DF4E-435D-8DB5-1A5087428317}" xr6:coauthVersionLast="47" xr6:coauthVersionMax="47" xr10:uidLastSave="{00000000-0000-0000-0000-000000000000}"/>
  <bookViews>
    <workbookView xWindow="10716" yWindow="1308" windowWidth="12324" windowHeight="11652" activeTab="1" xr2:uid="{00000000-000D-0000-FFFF-FFFF00000000}"/>
  </bookViews>
  <sheets>
    <sheet name="REKAP" sheetId="1" r:id="rId1"/>
    <sheet name="LAPORAN" sheetId="2" r:id="rId2"/>
    <sheet name="PRESENSI" sheetId="6" r:id="rId3"/>
    <sheet name="SIKAP" sheetId="7" r:id="rId4"/>
    <sheet name="QUIZ" sheetId="3" r:id="rId5"/>
    <sheet name="UTS DAN UAS" sheetId="4" r:id="rId6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1" l="1"/>
  <c r="K21" i="1"/>
  <c r="J20" i="1"/>
  <c r="I21" i="1"/>
  <c r="H21" i="1"/>
  <c r="H20" i="1"/>
  <c r="G21" i="1"/>
  <c r="F21" i="1"/>
  <c r="E21" i="1"/>
  <c r="D21" i="1"/>
  <c r="D19" i="1"/>
  <c r="Q20" i="2"/>
  <c r="Q19" i="2"/>
  <c r="P20" i="6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P13" i="2"/>
  <c r="P10" i="2"/>
  <c r="P9" i="2"/>
  <c r="P8" i="2"/>
  <c r="P7" i="2"/>
  <c r="P6" i="2"/>
  <c r="P5" i="2"/>
  <c r="P11" i="2"/>
  <c r="P12" i="2"/>
  <c r="P9" i="6"/>
  <c r="J4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5" i="1"/>
  <c r="D10" i="1"/>
  <c r="F15" i="3"/>
  <c r="G16" i="1" s="1"/>
  <c r="F16" i="3"/>
  <c r="G17" i="1" s="1"/>
  <c r="F17" i="3"/>
  <c r="G18" i="1" s="1"/>
  <c r="F18" i="3"/>
  <c r="G19" i="1" s="1"/>
  <c r="F19" i="3"/>
  <c r="G20" i="1" s="1"/>
  <c r="BR16" i="7"/>
  <c r="BS16" i="7" s="1"/>
  <c r="F16" i="1" s="1"/>
  <c r="BR17" i="7"/>
  <c r="BS17" i="7" s="1"/>
  <c r="F17" i="1" s="1"/>
  <c r="BR18" i="7"/>
  <c r="BS18" i="7" s="1"/>
  <c r="F18" i="1" s="1"/>
  <c r="BR19" i="7"/>
  <c r="BS19" i="7" s="1"/>
  <c r="F19" i="1" s="1"/>
  <c r="BR20" i="7"/>
  <c r="BS20" i="7" s="1"/>
  <c r="F20" i="1" s="1"/>
  <c r="BR21" i="7"/>
  <c r="BS21" i="7" s="1"/>
  <c r="P4" i="2"/>
  <c r="E5" i="1" s="1"/>
  <c r="P19" i="2"/>
  <c r="E20" i="1" s="1"/>
  <c r="P18" i="2"/>
  <c r="E19" i="1" s="1"/>
  <c r="P17" i="2"/>
  <c r="E18" i="1" s="1"/>
  <c r="P16" i="2"/>
  <c r="E17" i="1" s="1"/>
  <c r="P15" i="2"/>
  <c r="E16" i="1" s="1"/>
  <c r="P14" i="2"/>
  <c r="E15" i="1" s="1"/>
  <c r="P15" i="6"/>
  <c r="D16" i="1" s="1"/>
  <c r="P16" i="6"/>
  <c r="D17" i="1" s="1"/>
  <c r="P17" i="6"/>
  <c r="D18" i="1" s="1"/>
  <c r="P18" i="6"/>
  <c r="P19" i="6"/>
  <c r="D20" i="1" s="1"/>
  <c r="J16" i="1" l="1"/>
  <c r="K16" i="1" s="1"/>
  <c r="J17" i="1"/>
  <c r="K17" i="1" s="1"/>
  <c r="J19" i="1"/>
  <c r="K19" i="1" s="1"/>
  <c r="J18" i="1"/>
  <c r="K18" i="1" s="1"/>
  <c r="K20" i="1"/>
  <c r="E14" i="1"/>
  <c r="E13" i="1"/>
  <c r="E12" i="1"/>
  <c r="E11" i="1"/>
  <c r="E10" i="1"/>
  <c r="E9" i="1"/>
  <c r="E8" i="1"/>
  <c r="E7" i="1"/>
  <c r="E6" i="1"/>
  <c r="BR6" i="7" l="1"/>
  <c r="BS6" i="7" s="1"/>
  <c r="F6" i="1" s="1"/>
  <c r="BR7" i="7"/>
  <c r="BS7" i="7" s="1"/>
  <c r="F7" i="1" s="1"/>
  <c r="BR8" i="7"/>
  <c r="BS8" i="7" s="1"/>
  <c r="F8" i="1" s="1"/>
  <c r="BR9" i="7"/>
  <c r="BS9" i="7" s="1"/>
  <c r="F9" i="1" s="1"/>
  <c r="BR10" i="7"/>
  <c r="BS10" i="7" s="1"/>
  <c r="F10" i="1" s="1"/>
  <c r="BR11" i="7"/>
  <c r="BS11" i="7" s="1"/>
  <c r="F11" i="1" s="1"/>
  <c r="BR12" i="7"/>
  <c r="BS12" i="7" s="1"/>
  <c r="F12" i="1" s="1"/>
  <c r="BR13" i="7"/>
  <c r="BS13" i="7" s="1"/>
  <c r="F13" i="1" s="1"/>
  <c r="BR14" i="7"/>
  <c r="BS14" i="7" s="1"/>
  <c r="F14" i="1" s="1"/>
  <c r="BR15" i="7"/>
  <c r="BS15" i="7" s="1"/>
  <c r="F15" i="1" s="1"/>
  <c r="BR5" i="7"/>
  <c r="BS5" i="7" s="1"/>
  <c r="F5" i="1" s="1"/>
  <c r="F5" i="3"/>
  <c r="G6" i="1" s="1"/>
  <c r="F6" i="3"/>
  <c r="G7" i="1" s="1"/>
  <c r="F7" i="3"/>
  <c r="G8" i="1" s="1"/>
  <c r="F8" i="3"/>
  <c r="G9" i="1" s="1"/>
  <c r="F9" i="3"/>
  <c r="G10" i="1" s="1"/>
  <c r="F10" i="3"/>
  <c r="G11" i="1" s="1"/>
  <c r="F11" i="3"/>
  <c r="G12" i="1" s="1"/>
  <c r="F12" i="3"/>
  <c r="G13" i="1" s="1"/>
  <c r="F13" i="3"/>
  <c r="G14" i="1" s="1"/>
  <c r="F14" i="3"/>
  <c r="G15" i="1" s="1"/>
  <c r="F4" i="3"/>
  <c r="G5" i="1" s="1"/>
  <c r="P5" i="6"/>
  <c r="D6" i="1" s="1"/>
  <c r="P6" i="6"/>
  <c r="D7" i="1" s="1"/>
  <c r="P7" i="6"/>
  <c r="D8" i="1" s="1"/>
  <c r="P8" i="6"/>
  <c r="D9" i="1" s="1"/>
  <c r="P10" i="6"/>
  <c r="D11" i="1" s="1"/>
  <c r="P11" i="6"/>
  <c r="D12" i="1" s="1"/>
  <c r="P12" i="6"/>
  <c r="D13" i="1" s="1"/>
  <c r="P13" i="6"/>
  <c r="D14" i="1" s="1"/>
  <c r="P14" i="6"/>
  <c r="D15" i="1" s="1"/>
  <c r="P4" i="6"/>
  <c r="D5" i="1" s="1"/>
  <c r="J10" i="1" l="1"/>
  <c r="K10" i="1" s="1"/>
  <c r="J8" i="1"/>
  <c r="K8" i="1" s="1"/>
  <c r="J6" i="1"/>
  <c r="K6" i="1" s="1"/>
  <c r="J15" i="1"/>
  <c r="K15" i="1" s="1"/>
  <c r="J12" i="1"/>
  <c r="K12" i="1" s="1"/>
  <c r="J9" i="1"/>
  <c r="K9" i="1" s="1"/>
  <c r="J7" i="1"/>
  <c r="K7" i="1" s="1"/>
  <c r="J5" i="1"/>
  <c r="K5" i="1" s="1"/>
  <c r="J13" i="1"/>
  <c r="K13" i="1" s="1"/>
  <c r="J14" i="1"/>
  <c r="K14" i="1" s="1"/>
  <c r="J11" i="1"/>
  <c r="K11" i="1" s="1"/>
</calcChain>
</file>

<file path=xl/sharedStrings.xml><?xml version="1.0" encoding="utf-8"?>
<sst xmlns="http://schemas.openxmlformats.org/spreadsheetml/2006/main" count="276" uniqueCount="82">
  <si>
    <t>NO</t>
  </si>
  <si>
    <t>NIM</t>
  </si>
  <si>
    <t>Modul 1</t>
  </si>
  <si>
    <t>Modul 2</t>
  </si>
  <si>
    <t>Modul 3</t>
  </si>
  <si>
    <t>Modul 4</t>
  </si>
  <si>
    <t>Modul 5</t>
  </si>
  <si>
    <t>Modul 6</t>
  </si>
  <si>
    <t>Modul 7</t>
  </si>
  <si>
    <t>Modul 8</t>
  </si>
  <si>
    <t>Modul 9</t>
  </si>
  <si>
    <t>Modul 10</t>
  </si>
  <si>
    <t>Modul 11</t>
  </si>
  <si>
    <t>Modul 12</t>
  </si>
  <si>
    <t>Nama</t>
  </si>
  <si>
    <t>Presensi</t>
  </si>
  <si>
    <t>QUIZ</t>
  </si>
  <si>
    <t>UTS</t>
  </si>
  <si>
    <t>UAS</t>
  </si>
  <si>
    <t>Quiz 1</t>
  </si>
  <si>
    <t>Quiz 2</t>
  </si>
  <si>
    <t>REKAPITULASI PENILAIAN UTS dan UAS PRAKTIKUM</t>
  </si>
  <si>
    <t>Petunjuk:</t>
  </si>
  <si>
    <t>Isilah dengan angka 1 jika hadir dan 0 jika tidak hadir</t>
  </si>
  <si>
    <t>TOTAL</t>
  </si>
  <si>
    <t>Isilah dengan nilai range 0-100</t>
  </si>
  <si>
    <t>Grade nilai</t>
  </si>
  <si>
    <t>100-85</t>
  </si>
  <si>
    <t>LK</t>
  </si>
  <si>
    <t>Langkah Kerja</t>
  </si>
  <si>
    <t>SK</t>
  </si>
  <si>
    <t>Sikap Kerja</t>
  </si>
  <si>
    <t>K</t>
  </si>
  <si>
    <t>Ketelitian</t>
  </si>
  <si>
    <t>W</t>
  </si>
  <si>
    <t>Waktu Kerja</t>
  </si>
  <si>
    <t>KK</t>
  </si>
  <si>
    <t xml:space="preserve">Kemampuan Berpikir </t>
  </si>
  <si>
    <t>KB</t>
  </si>
  <si>
    <t xml:space="preserve">Kebersihan dan Kerapian </t>
  </si>
  <si>
    <t>: Sistematis dan benar (100-90), tidak sistematis dan benar (80-70), sistematis dan tidak benar (70-60)</t>
  </si>
  <si>
    <t>: semangat dan disiplin tinggi (100-90), bekerja dengan sungguh-sungguh (80-70), kurang serius (70-60)</t>
  </si>
  <si>
    <t>: Semua langkah kerja diselesaikan dengan tepat waktu (100-90), hampir langkah kerja diselesaikan dengan tepat waktu (80-70), sebagian langkah kerja diselesaikan dengan tepat waktu(70-60)</t>
  </si>
  <si>
    <t>: Semua dikerjakan dengan teliti (100-90), hampir semua dikerjakan dengan teliti (80-70), sebagian dikerjakan dengan teliti(70-60)</t>
  </si>
  <si>
    <t>: mampu menganalisa permasalahan dan dapat menemukan solusi (100-90), mampu menganalisa permasalahan namun kurang sempurna menemukan solusi (80-70), tidak mampu menganalisa permasalahan dan menemukan solusi(70-60)</t>
  </si>
  <si>
    <t>: semua perlengkapan dan dibersihkan dan dirapikan setelah selesai praktikum (100-90), hampir semua perlengkapan dan dibersihkan dan dirapikan setelah selesai praktikum (80-70), semua perlengkapan dan alat tidak dibersihkan dan dirapikan setelah selesai praktikum(70-60)</t>
  </si>
  <si>
    <t>Mengumpulkan semua  laporan dan tugas  tepat waktu dan benar</t>
  </si>
  <si>
    <t>Mengumpulkan semua laporan dan tugas  tidak tepat waktu dan benar</t>
  </si>
  <si>
    <t xml:space="preserve">Tidak mengumpulkan  sebagian laporan dan tugas  </t>
  </si>
  <si>
    <t>80-70</t>
  </si>
  <si>
    <t>Mengumpulkan  semua/sebagian laporan dan tugas  tepat waktu/tidak tepat waktu dan tidak benar</t>
  </si>
  <si>
    <t>60-50</t>
  </si>
  <si>
    <t>Keterangan</t>
  </si>
  <si>
    <t>DAFTAR PENILAIAN SIKAP PRAKTIKUM</t>
  </si>
  <si>
    <t>DAFTAR PENILAIAN LAPORAN PRAKTIKUM</t>
  </si>
  <si>
    <t>DAFTAR PRESENSI PRAKTIKUM</t>
  </si>
  <si>
    <t xml:space="preserve">DAFTAR PENILAIAN ASISTEN PRAKTIKUM </t>
  </si>
  <si>
    <t>Bayu Aji Pamungkas</t>
  </si>
  <si>
    <t>Yusuf Zain Fauzan</t>
  </si>
  <si>
    <t>Fausiah Zahra</t>
  </si>
  <si>
    <t>Hashfi Nur Hidayah</t>
  </si>
  <si>
    <t>Anisa Eka Wulandari</t>
  </si>
  <si>
    <t>Rafi Rizky Santosa</t>
  </si>
  <si>
    <t>Ihsanuddin Hakim</t>
  </si>
  <si>
    <t>Faisal Anas Arsalan</t>
  </si>
  <si>
    <t>Ketrin Anas Tasya</t>
  </si>
  <si>
    <t>Ibrahimovic Ilham Prastama</t>
  </si>
  <si>
    <t>Muhammad Faris Robbani</t>
  </si>
  <si>
    <t>Ahsanul Abduh</t>
  </si>
  <si>
    <t>Muhamad Fakih</t>
  </si>
  <si>
    <t>Zidan Baihaqi Salam</t>
  </si>
  <si>
    <t>Retno Setyoningsih</t>
  </si>
  <si>
    <t>NILAI RERATA</t>
  </si>
  <si>
    <t>RERATA</t>
  </si>
  <si>
    <r>
      <t xml:space="preserve">DAFTAR PENILAIAN QUIZ PRAKTIKUM </t>
    </r>
    <r>
      <rPr>
        <b/>
        <sz val="12"/>
        <color theme="1"/>
        <rFont val="Calibri"/>
        <family val="2"/>
        <scheme val="minor"/>
      </rPr>
      <t>QUIZ1 DAN QUIZ2</t>
    </r>
  </si>
  <si>
    <t>NILAI AKHIR</t>
  </si>
  <si>
    <t>LAPORAN</t>
  </si>
  <si>
    <t>SIKAP</t>
  </si>
  <si>
    <t>HURUF</t>
  </si>
  <si>
    <t>NAMA</t>
  </si>
  <si>
    <t>Nimas Janur Leganti</t>
  </si>
  <si>
    <t>Akmalsyah Niezar 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</si>
</sst>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charset val="1"/>
      <scheme val="min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4" fillId="0" borderId="4" xfId="0" applyFont="1" applyBorder="1" applyAlignment="1">
      <alignment horizontal="left" vertical="center"/>
    </xf>
    <xf numFmtId="0" fontId="5" fillId="0" borderId="4" xfId="0" applyFont="1" applyBorder="1"/>
    <xf numFmtId="0" fontId="3" fillId="0" borderId="4" xfId="0" applyFont="1" applyBorder="1" applyAlignment="1">
      <alignment vertical="center"/>
    </xf>
    <xf numFmtId="0" fontId="6" fillId="7" borderId="1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9" fillId="8" borderId="1" xfId="1" applyFont="1" applyFill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0" xfId="0" applyFont="1"/>
    <xf numFmtId="0" fontId="14" fillId="3" borderId="1" xfId="0" applyFont="1" applyFill="1" applyBorder="1" applyAlignment="1">
      <alignment horizontal="center"/>
    </xf>
    <xf numFmtId="0" fontId="15" fillId="0" borderId="1" xfId="1" applyFont="1" applyBorder="1" applyAlignment="1">
      <alignment horizontal="center" vertical="center" wrapText="1"/>
    </xf>
    <xf numFmtId="0" fontId="13" fillId="8" borderId="1" xfId="1" applyFont="1" applyFill="1" applyBorder="1" applyAlignment="1">
      <alignment vertical="center" wrapText="1"/>
    </xf>
    <xf numFmtId="0" fontId="15" fillId="8" borderId="1" xfId="1" applyFont="1" applyFill="1" applyBorder="1" applyAlignment="1">
      <alignment vertical="center" wrapText="1"/>
    </xf>
    <xf numFmtId="0" fontId="14" fillId="0" borderId="0" xfId="0" applyFont="1"/>
    <xf numFmtId="0" fontId="13" fillId="0" borderId="1" xfId="0" applyFont="1" applyBorder="1"/>
    <xf numFmtId="0" fontId="5" fillId="0" borderId="1" xfId="0" applyFont="1" applyBorder="1"/>
    <xf numFmtId="0" fontId="14" fillId="5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9" fontId="10" fillId="9" borderId="1" xfId="0" applyNumberFormat="1" applyFont="1" applyFill="1" applyBorder="1" applyAlignment="1">
      <alignment horizontal="center"/>
    </xf>
    <xf numFmtId="10" fontId="10" fillId="9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/>
    <xf numFmtId="0" fontId="11" fillId="8" borderId="1" xfId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A4" workbookViewId="0">
      <selection activeCell="E21" sqref="E21"/>
    </sheetView>
  </sheetViews>
  <sheetFormatPr defaultColWidth="9.109375" defaultRowHeight="14.4" x14ac:dyDescent="0.3"/>
  <cols>
    <col min="1" max="1" width="9.109375" style="15"/>
    <col min="2" max="2" width="14.88671875" style="15" bestFit="1" customWidth="1"/>
    <col min="3" max="3" width="39.6640625" style="15" customWidth="1"/>
    <col min="4" max="4" width="10.109375" style="15" bestFit="1" customWidth="1"/>
    <col min="5" max="5" width="11.109375" style="15" bestFit="1" customWidth="1"/>
    <col min="6" max="6" width="11.109375" style="15" customWidth="1"/>
    <col min="7" max="9" width="9.109375" style="15"/>
    <col min="10" max="10" width="14.109375" style="15" bestFit="1" customWidth="1"/>
    <col min="11" max="16384" width="9.109375" style="15"/>
  </cols>
  <sheetData>
    <row r="1" spans="1:11" ht="15.6" x14ac:dyDescent="0.3">
      <c r="A1" s="14" t="s">
        <v>56</v>
      </c>
    </row>
    <row r="3" spans="1:11" ht="15.6" x14ac:dyDescent="0.3">
      <c r="A3" s="41" t="s">
        <v>0</v>
      </c>
      <c r="B3" s="41" t="s">
        <v>1</v>
      </c>
      <c r="C3" s="41" t="s">
        <v>79</v>
      </c>
      <c r="D3" s="16" t="s">
        <v>15</v>
      </c>
      <c r="E3" s="16" t="s">
        <v>76</v>
      </c>
      <c r="F3" s="16" t="s">
        <v>77</v>
      </c>
      <c r="G3" s="16" t="s">
        <v>16</v>
      </c>
      <c r="H3" s="16" t="s">
        <v>17</v>
      </c>
      <c r="I3" s="16" t="s">
        <v>18</v>
      </c>
      <c r="J3" s="16" t="s">
        <v>75</v>
      </c>
      <c r="K3" s="43" t="s">
        <v>78</v>
      </c>
    </row>
    <row r="4" spans="1:11" ht="15.6" x14ac:dyDescent="0.3">
      <c r="A4" s="42"/>
      <c r="B4" s="42"/>
      <c r="C4" s="42"/>
      <c r="D4" s="35">
        <v>0.1</v>
      </c>
      <c r="E4" s="35">
        <v>0.15</v>
      </c>
      <c r="F4" s="35">
        <v>0.15</v>
      </c>
      <c r="G4" s="35">
        <v>0.1</v>
      </c>
      <c r="H4" s="35">
        <v>0.25</v>
      </c>
      <c r="I4" s="35">
        <v>0.25</v>
      </c>
      <c r="J4" s="36">
        <f>D4+E4+F4+G4+H4+I4</f>
        <v>1</v>
      </c>
      <c r="K4" s="43"/>
    </row>
    <row r="5" spans="1:11" ht="15.6" x14ac:dyDescent="0.3">
      <c r="A5" s="17">
        <v>1</v>
      </c>
      <c r="B5" s="18">
        <v>1202307001</v>
      </c>
      <c r="C5" s="19" t="s">
        <v>57</v>
      </c>
      <c r="D5" s="20">
        <f>PRESENSI!P4</f>
        <v>12</v>
      </c>
      <c r="E5" s="20">
        <f>LAPORAN!Q4</f>
        <v>73.333333333333329</v>
      </c>
      <c r="F5" s="20">
        <f>SIKAP!BS5</f>
        <v>77.777777777777771</v>
      </c>
      <c r="G5" s="21">
        <f>QUIZ!F4</f>
        <v>0</v>
      </c>
      <c r="H5" s="21">
        <f>'UTS DAN UAS'!D4</f>
        <v>0</v>
      </c>
      <c r="I5" s="21">
        <f>'UTS DAN UAS'!E4</f>
        <v>0</v>
      </c>
      <c r="J5" s="34">
        <f>D5+E5+F5+G5+H5+I5</f>
        <v>163.11111111111109</v>
      </c>
      <c r="K5" s="34" t="str">
        <f>IF(J5&lt;&gt;"",IF(J5&lt;35,"E",IF(J5&lt;36,"D",IF(J5&lt;61,"C",IF(J5&lt;66,"BC",IF(J5&lt;71,"B",IF(J5&lt;76,"AB","A")))))),"-")</f>
        <v>A</v>
      </c>
    </row>
    <row r="6" spans="1:11" ht="15.6" x14ac:dyDescent="0.3">
      <c r="A6" s="17">
        <v>2</v>
      </c>
      <c r="B6" s="18">
        <v>1202307003</v>
      </c>
      <c r="C6" s="19" t="s">
        <v>58</v>
      </c>
      <c r="D6" s="20">
        <f>PRESENSI!P5</f>
        <v>2</v>
      </c>
      <c r="E6" s="20">
        <f>LAPORAN!Q5</f>
        <v>67.083333333333329</v>
      </c>
      <c r="F6" s="20">
        <f>SIKAP!BS6</f>
        <v>13.263888888888889</v>
      </c>
      <c r="G6" s="21">
        <f>QUIZ!F5</f>
        <v>0</v>
      </c>
      <c r="H6" s="21">
        <f>'UTS DAN UAS'!D5</f>
        <v>0</v>
      </c>
      <c r="I6" s="21">
        <f>'UTS DAN UAS'!E5</f>
        <v>0</v>
      </c>
      <c r="J6" s="34">
        <f t="shared" ref="J6:J19" si="0">D6+E6+F6+G6+H6+I6</f>
        <v>82.347222222222214</v>
      </c>
      <c r="K6" s="34" t="str">
        <f t="shared" ref="K6:K21" si="1">IF(J6&lt;&gt;"",IF(J6&lt;35,"E",IF(J6&lt;36,"D",IF(J6&lt;61,"C",IF(J6&lt;66,"BC",IF(J6&lt;71,"B",IF(J6&lt;76,"AB","A")))))),"-")</f>
        <v>A</v>
      </c>
    </row>
    <row r="7" spans="1:11" ht="15.6" x14ac:dyDescent="0.3">
      <c r="A7" s="17">
        <v>3</v>
      </c>
      <c r="B7" s="18">
        <v>1202307004</v>
      </c>
      <c r="C7" s="19" t="s">
        <v>59</v>
      </c>
      <c r="D7" s="20">
        <f>PRESENSI!P6</f>
        <v>3</v>
      </c>
      <c r="E7" s="20">
        <f>LAPORAN!Q6</f>
        <v>83.333333333333329</v>
      </c>
      <c r="F7" s="20">
        <f>SIKAP!BS7</f>
        <v>21.180555555555557</v>
      </c>
      <c r="G7" s="21">
        <f>QUIZ!F6</f>
        <v>0</v>
      </c>
      <c r="H7" s="21">
        <f>'UTS DAN UAS'!D6</f>
        <v>0</v>
      </c>
      <c r="I7" s="21">
        <f>'UTS DAN UAS'!E6</f>
        <v>0</v>
      </c>
      <c r="J7" s="34">
        <f t="shared" si="0"/>
        <v>107.51388888888889</v>
      </c>
      <c r="K7" s="34" t="str">
        <f t="shared" si="1"/>
        <v>A</v>
      </c>
    </row>
    <row r="8" spans="1:11" ht="15.6" x14ac:dyDescent="0.3">
      <c r="A8" s="17">
        <v>4</v>
      </c>
      <c r="B8" s="18">
        <v>1202307005</v>
      </c>
      <c r="C8" s="19" t="s">
        <v>60</v>
      </c>
      <c r="D8" s="20">
        <f>PRESENSI!P7</f>
        <v>7</v>
      </c>
      <c r="E8" s="20">
        <f>LAPORAN!Q7</f>
        <v>85.833333333333329</v>
      </c>
      <c r="F8" s="20">
        <f>SIKAP!BS8</f>
        <v>43.472222222222221</v>
      </c>
      <c r="G8" s="21">
        <f>QUIZ!F7</f>
        <v>0</v>
      </c>
      <c r="H8" s="21">
        <f>'UTS DAN UAS'!D7</f>
        <v>0</v>
      </c>
      <c r="I8" s="21">
        <f>'UTS DAN UAS'!E7</f>
        <v>0</v>
      </c>
      <c r="J8" s="34">
        <f t="shared" si="0"/>
        <v>136.30555555555554</v>
      </c>
      <c r="K8" s="34" t="str">
        <f t="shared" si="1"/>
        <v>A</v>
      </c>
    </row>
    <row r="9" spans="1:11" ht="15.6" x14ac:dyDescent="0.3">
      <c r="A9" s="17">
        <v>5</v>
      </c>
      <c r="B9" s="18">
        <v>1202307006</v>
      </c>
      <c r="C9" s="19" t="s">
        <v>61</v>
      </c>
      <c r="D9" s="20">
        <f>PRESENSI!P8</f>
        <v>12</v>
      </c>
      <c r="E9" s="20">
        <f>LAPORAN!Q8</f>
        <v>89.166666666666671</v>
      </c>
      <c r="F9" s="20">
        <f>SIKAP!BS9</f>
        <v>80.555555555555557</v>
      </c>
      <c r="G9" s="21">
        <f>QUIZ!F8</f>
        <v>0</v>
      </c>
      <c r="H9" s="21">
        <f>'UTS DAN UAS'!D8</f>
        <v>0</v>
      </c>
      <c r="I9" s="21">
        <f>'UTS DAN UAS'!E8</f>
        <v>0</v>
      </c>
      <c r="J9" s="34">
        <f t="shared" si="0"/>
        <v>181.72222222222223</v>
      </c>
      <c r="K9" s="34" t="str">
        <f t="shared" si="1"/>
        <v>A</v>
      </c>
    </row>
    <row r="10" spans="1:11" ht="15.6" x14ac:dyDescent="0.3">
      <c r="A10" s="17">
        <v>6</v>
      </c>
      <c r="B10" s="18">
        <v>1202307007</v>
      </c>
      <c r="C10" s="19" t="s">
        <v>62</v>
      </c>
      <c r="D10" s="20">
        <f>PRESENSI!P9</f>
        <v>12</v>
      </c>
      <c r="E10" s="20">
        <f>LAPORAN!Q9</f>
        <v>87.916666666666671</v>
      </c>
      <c r="F10" s="20">
        <f>SIKAP!BS10</f>
        <v>80</v>
      </c>
      <c r="G10" s="21">
        <f>QUIZ!F9</f>
        <v>0</v>
      </c>
      <c r="H10" s="21">
        <f>'UTS DAN UAS'!D9</f>
        <v>0</v>
      </c>
      <c r="I10" s="21">
        <f>'UTS DAN UAS'!E9</f>
        <v>0</v>
      </c>
      <c r="J10" s="34">
        <f t="shared" si="0"/>
        <v>179.91666666666669</v>
      </c>
      <c r="K10" s="34" t="str">
        <f t="shared" si="1"/>
        <v>A</v>
      </c>
    </row>
    <row r="11" spans="1:11" ht="15.6" x14ac:dyDescent="0.3">
      <c r="A11" s="17">
        <v>7</v>
      </c>
      <c r="B11" s="18">
        <v>1202307008</v>
      </c>
      <c r="C11" s="19" t="s">
        <v>63</v>
      </c>
      <c r="D11" s="20">
        <f>PRESENSI!P10</f>
        <v>5</v>
      </c>
      <c r="E11" s="20">
        <f>LAPORAN!Q10</f>
        <v>66.25</v>
      </c>
      <c r="F11" s="20">
        <f>SIKAP!BS11</f>
        <v>33.194444444444443</v>
      </c>
      <c r="G11" s="21">
        <f>QUIZ!F10</f>
        <v>0</v>
      </c>
      <c r="H11" s="21">
        <f>'UTS DAN UAS'!D10</f>
        <v>0</v>
      </c>
      <c r="I11" s="21">
        <f>'UTS DAN UAS'!E10</f>
        <v>0</v>
      </c>
      <c r="J11" s="34">
        <f t="shared" si="0"/>
        <v>104.44444444444444</v>
      </c>
      <c r="K11" s="34" t="str">
        <f t="shared" si="1"/>
        <v>A</v>
      </c>
    </row>
    <row r="12" spans="1:11" ht="15.6" x14ac:dyDescent="0.3">
      <c r="A12" s="17">
        <v>8</v>
      </c>
      <c r="B12" s="18">
        <v>1202307009</v>
      </c>
      <c r="C12" s="19" t="s">
        <v>64</v>
      </c>
      <c r="D12" s="20">
        <f>PRESENSI!P11</f>
        <v>8</v>
      </c>
      <c r="E12" s="20">
        <f>LAPORAN!Q11</f>
        <v>74.5</v>
      </c>
      <c r="F12" s="20">
        <f>SIKAP!BS12</f>
        <v>49.583333333333336</v>
      </c>
      <c r="G12" s="21">
        <f>QUIZ!F11</f>
        <v>0</v>
      </c>
      <c r="H12" s="21">
        <f>'UTS DAN UAS'!D11</f>
        <v>0</v>
      </c>
      <c r="I12" s="21">
        <f>'UTS DAN UAS'!E11</f>
        <v>0</v>
      </c>
      <c r="J12" s="34">
        <f t="shared" si="0"/>
        <v>132.08333333333334</v>
      </c>
      <c r="K12" s="34" t="str">
        <f t="shared" si="1"/>
        <v>A</v>
      </c>
    </row>
    <row r="13" spans="1:11" ht="15.6" x14ac:dyDescent="0.3">
      <c r="A13" s="17">
        <v>9</v>
      </c>
      <c r="B13" s="18">
        <v>1202307010</v>
      </c>
      <c r="C13" s="19" t="s">
        <v>65</v>
      </c>
      <c r="D13" s="20">
        <f>PRESENSI!P12</f>
        <v>12</v>
      </c>
      <c r="E13" s="20">
        <f>LAPORAN!Q12</f>
        <v>80</v>
      </c>
      <c r="F13" s="20">
        <f>SIKAP!BS13</f>
        <v>80</v>
      </c>
      <c r="G13" s="21">
        <f>QUIZ!F12</f>
        <v>0</v>
      </c>
      <c r="H13" s="21">
        <f>'UTS DAN UAS'!D12</f>
        <v>0</v>
      </c>
      <c r="I13" s="21">
        <f>'UTS DAN UAS'!E12</f>
        <v>0</v>
      </c>
      <c r="J13" s="34">
        <f t="shared" si="0"/>
        <v>172</v>
      </c>
      <c r="K13" s="34" t="str">
        <f t="shared" si="1"/>
        <v>A</v>
      </c>
    </row>
    <row r="14" spans="1:11" ht="15.6" x14ac:dyDescent="0.3">
      <c r="A14" s="17">
        <v>10</v>
      </c>
      <c r="B14" s="18">
        <v>1202307011</v>
      </c>
      <c r="C14" s="19" t="s">
        <v>66</v>
      </c>
      <c r="D14" s="20">
        <f>PRESENSI!P13</f>
        <v>4</v>
      </c>
      <c r="E14" s="20">
        <f>LAPORAN!Q13</f>
        <v>73.333333333333329</v>
      </c>
      <c r="F14" s="20">
        <f>SIKAP!BS14</f>
        <v>28.333333333333332</v>
      </c>
      <c r="G14" s="21">
        <f>QUIZ!F13</f>
        <v>0</v>
      </c>
      <c r="H14" s="21">
        <f>'UTS DAN UAS'!D13</f>
        <v>0</v>
      </c>
      <c r="I14" s="21">
        <f>'UTS DAN UAS'!E13</f>
        <v>0</v>
      </c>
      <c r="J14" s="34">
        <f t="shared" si="0"/>
        <v>105.66666666666666</v>
      </c>
      <c r="K14" s="34" t="str">
        <f t="shared" si="1"/>
        <v>A</v>
      </c>
    </row>
    <row r="15" spans="1:11" ht="15.6" x14ac:dyDescent="0.3">
      <c r="A15" s="17">
        <v>11</v>
      </c>
      <c r="B15" s="18">
        <v>1202307012</v>
      </c>
      <c r="C15" s="19" t="s">
        <v>67</v>
      </c>
      <c r="D15" s="20">
        <f>PRESENSI!P14</f>
        <v>7</v>
      </c>
      <c r="E15" s="20">
        <f>LAPORAN!Q14</f>
        <v>73.75</v>
      </c>
      <c r="F15" s="20">
        <f>SIKAP!BS15</f>
        <v>43.055555555555557</v>
      </c>
      <c r="G15" s="21">
        <f>QUIZ!F14</f>
        <v>0</v>
      </c>
      <c r="H15" s="21">
        <f>'UTS DAN UAS'!D14</f>
        <v>0</v>
      </c>
      <c r="I15" s="21">
        <f>'UTS DAN UAS'!E14</f>
        <v>0</v>
      </c>
      <c r="J15" s="34">
        <f t="shared" si="0"/>
        <v>123.80555555555556</v>
      </c>
      <c r="K15" s="34" t="str">
        <f t="shared" si="1"/>
        <v>A</v>
      </c>
    </row>
    <row r="16" spans="1:11" ht="15.6" x14ac:dyDescent="0.3">
      <c r="A16" s="17">
        <v>12</v>
      </c>
      <c r="B16" s="18">
        <v>1202307013</v>
      </c>
      <c r="C16" s="19" t="s">
        <v>68</v>
      </c>
      <c r="D16" s="20">
        <f>PRESENSI!P15</f>
        <v>2</v>
      </c>
      <c r="E16" s="20">
        <f>LAPORAN!Q15</f>
        <v>66.111111111111114</v>
      </c>
      <c r="F16" s="20">
        <f>SIKAP!BS16</f>
        <v>6.8055555555555554</v>
      </c>
      <c r="G16" s="21">
        <f>QUIZ!F15</f>
        <v>0</v>
      </c>
      <c r="H16" s="21">
        <f>'UTS DAN UAS'!D15</f>
        <v>0</v>
      </c>
      <c r="I16" s="21">
        <f>'UTS DAN UAS'!E15</f>
        <v>0</v>
      </c>
      <c r="J16" s="34">
        <f t="shared" si="0"/>
        <v>74.916666666666671</v>
      </c>
      <c r="K16" s="34" t="str">
        <f t="shared" si="1"/>
        <v>AB</v>
      </c>
    </row>
    <row r="17" spans="1:11" ht="15.6" x14ac:dyDescent="0.3">
      <c r="A17" s="17">
        <v>13</v>
      </c>
      <c r="B17" s="18">
        <v>1202307014</v>
      </c>
      <c r="C17" s="19" t="s">
        <v>69</v>
      </c>
      <c r="D17" s="20">
        <f>PRESENSI!P16</f>
        <v>4</v>
      </c>
      <c r="E17" s="20">
        <f>LAPORAN!Q16</f>
        <v>68.75</v>
      </c>
      <c r="F17" s="20">
        <f>SIKAP!BS17</f>
        <v>27.083333333333332</v>
      </c>
      <c r="G17" s="21">
        <f>QUIZ!F16</f>
        <v>0</v>
      </c>
      <c r="H17" s="21">
        <f>'UTS DAN UAS'!D16</f>
        <v>0</v>
      </c>
      <c r="I17" s="21">
        <f>'UTS DAN UAS'!E16</f>
        <v>0</v>
      </c>
      <c r="J17" s="34">
        <f t="shared" si="0"/>
        <v>99.833333333333329</v>
      </c>
      <c r="K17" s="34" t="str">
        <f t="shared" si="1"/>
        <v>A</v>
      </c>
    </row>
    <row r="18" spans="1:11" ht="15.6" x14ac:dyDescent="0.3">
      <c r="A18" s="17">
        <v>14</v>
      </c>
      <c r="B18" s="18">
        <v>1202307015</v>
      </c>
      <c r="C18" s="19" t="s">
        <v>70</v>
      </c>
      <c r="D18" s="20">
        <f>PRESENSI!P17</f>
        <v>10</v>
      </c>
      <c r="E18" s="20">
        <f>LAPORAN!Q17</f>
        <v>71.25</v>
      </c>
      <c r="F18" s="20">
        <f>SIKAP!BS18</f>
        <v>61.527777777777779</v>
      </c>
      <c r="G18" s="21">
        <f>QUIZ!F17</f>
        <v>0</v>
      </c>
      <c r="H18" s="21">
        <f>'UTS DAN UAS'!D17</f>
        <v>0</v>
      </c>
      <c r="I18" s="21">
        <f>'UTS DAN UAS'!E17</f>
        <v>0</v>
      </c>
      <c r="J18" s="34">
        <f t="shared" si="0"/>
        <v>142.77777777777777</v>
      </c>
      <c r="K18" s="34" t="str">
        <f t="shared" si="1"/>
        <v>A</v>
      </c>
    </row>
    <row r="19" spans="1:11" ht="15.6" x14ac:dyDescent="0.3">
      <c r="A19" s="17">
        <v>15</v>
      </c>
      <c r="B19" s="18">
        <v>1202307016</v>
      </c>
      <c r="C19" s="19" t="s">
        <v>71</v>
      </c>
      <c r="D19" s="20">
        <f>PRESENSI!P18</f>
        <v>12</v>
      </c>
      <c r="E19" s="20">
        <f>LAPORAN!Q18</f>
        <v>77.5</v>
      </c>
      <c r="F19" s="20">
        <f>SIKAP!BS19</f>
        <v>79.375</v>
      </c>
      <c r="G19" s="21">
        <f>QUIZ!F18</f>
        <v>0</v>
      </c>
      <c r="H19" s="21">
        <f>'UTS DAN UAS'!D18</f>
        <v>0</v>
      </c>
      <c r="I19" s="21">
        <f>'UTS DAN UAS'!E18</f>
        <v>0</v>
      </c>
      <c r="J19" s="34">
        <f t="shared" si="0"/>
        <v>168.875</v>
      </c>
      <c r="K19" s="34" t="str">
        <f t="shared" si="1"/>
        <v>A</v>
      </c>
    </row>
    <row r="20" spans="1:11" ht="15.6" x14ac:dyDescent="0.3">
      <c r="A20" s="17">
        <v>16</v>
      </c>
      <c r="B20" s="18">
        <v>1202307018</v>
      </c>
      <c r="C20" s="39" t="s">
        <v>80</v>
      </c>
      <c r="D20" s="20">
        <f>PRESENSI!P19</f>
        <v>11</v>
      </c>
      <c r="E20" s="20">
        <f>LAPORAN!Q19</f>
        <v>79.583333333333329</v>
      </c>
      <c r="F20" s="20">
        <f>SIKAP!BS20</f>
        <v>72.638888888888886</v>
      </c>
      <c r="G20" s="21">
        <f>QUIZ!F19</f>
        <v>0</v>
      </c>
      <c r="H20" s="21">
        <f>'UTS DAN UAS'!D19</f>
        <v>0</v>
      </c>
      <c r="I20" s="21">
        <f>'UTS DAN UAS'!E19</f>
        <v>0</v>
      </c>
      <c r="J20" s="34">
        <f>D20+E20+F20+G20+H20+I20</f>
        <v>163.22222222222223</v>
      </c>
      <c r="K20" s="34" t="str">
        <f t="shared" si="1"/>
        <v>A</v>
      </c>
    </row>
    <row r="21" spans="1:11" ht="15.6" x14ac:dyDescent="0.3">
      <c r="A21" s="17">
        <v>17</v>
      </c>
      <c r="B21" s="18">
        <v>1202207002</v>
      </c>
      <c r="C21" s="39" t="s">
        <v>81</v>
      </c>
      <c r="D21" s="40">
        <f>PRESENSI!P20</f>
        <v>1</v>
      </c>
      <c r="E21" s="38" t="e">
        <f>LAPORAN!Q20</f>
        <v>#DIV/0!</v>
      </c>
      <c r="F21" s="34">
        <f>SIKAP!BS21</f>
        <v>6.25</v>
      </c>
      <c r="G21" s="21">
        <f>QUIZ!F20</f>
        <v>0</v>
      </c>
      <c r="H21" s="21">
        <f>'UTS DAN UAS'!D20</f>
        <v>0</v>
      </c>
      <c r="I21" s="21">
        <f>'UTS DAN UAS'!E20</f>
        <v>0</v>
      </c>
      <c r="J21" s="38" t="e">
        <f>D21+E21+F21+G21+H21+I21</f>
        <v>#DIV/0!</v>
      </c>
      <c r="K21" s="38" t="e">
        <f t="shared" si="1"/>
        <v>#DIV/0!</v>
      </c>
    </row>
  </sheetData>
  <mergeCells count="4">
    <mergeCell ref="A3:A4"/>
    <mergeCell ref="B3:B4"/>
    <mergeCell ref="C3:C4"/>
    <mergeCell ref="K3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topLeftCell="A2" zoomScale="85" zoomScaleNormal="85" workbookViewId="0">
      <selection activeCell="B9" sqref="B9"/>
    </sheetView>
  </sheetViews>
  <sheetFormatPr defaultRowHeight="15.6" x14ac:dyDescent="0.3"/>
  <cols>
    <col min="2" max="2" width="14.88671875" bestFit="1" customWidth="1"/>
    <col min="3" max="3" width="38" customWidth="1"/>
    <col min="17" max="17" width="14" style="24" bestFit="1" customWidth="1"/>
  </cols>
  <sheetData>
    <row r="1" spans="1:17" x14ac:dyDescent="0.3">
      <c r="A1" t="s">
        <v>54</v>
      </c>
    </row>
    <row r="3" spans="1:17" x14ac:dyDescent="0.3">
      <c r="A3" s="4" t="s">
        <v>0</v>
      </c>
      <c r="B3" s="4" t="s">
        <v>1</v>
      </c>
      <c r="C3" s="4" t="s">
        <v>14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12" t="s">
        <v>13</v>
      </c>
      <c r="P3" s="4" t="s">
        <v>24</v>
      </c>
      <c r="Q3" s="25" t="s">
        <v>72</v>
      </c>
    </row>
    <row r="4" spans="1:17" x14ac:dyDescent="0.3">
      <c r="A4" s="22">
        <v>1</v>
      </c>
      <c r="B4" s="26">
        <v>1202307001</v>
      </c>
      <c r="C4" s="27" t="s">
        <v>57</v>
      </c>
      <c r="D4" s="3">
        <v>85</v>
      </c>
      <c r="E4" s="3">
        <v>85</v>
      </c>
      <c r="F4" s="3">
        <v>80</v>
      </c>
      <c r="G4" s="3">
        <v>75</v>
      </c>
      <c r="H4" s="3">
        <v>65</v>
      </c>
      <c r="I4" s="3">
        <v>65</v>
      </c>
      <c r="J4" s="3">
        <v>70</v>
      </c>
      <c r="K4" s="3">
        <v>70</v>
      </c>
      <c r="L4" s="3">
        <v>70</v>
      </c>
      <c r="M4" s="3">
        <v>70</v>
      </c>
      <c r="N4" s="3">
        <v>75</v>
      </c>
      <c r="O4" s="13">
        <v>70</v>
      </c>
      <c r="P4" s="3">
        <f t="shared" ref="P4:P13" si="0">SUM(D4:O4)</f>
        <v>880</v>
      </c>
      <c r="Q4" s="30">
        <f t="shared" ref="Q4:Q18" si="1">AVERAGE(D4:O4)</f>
        <v>73.333333333333329</v>
      </c>
    </row>
    <row r="5" spans="1:17" x14ac:dyDescent="0.3">
      <c r="A5" s="22">
        <v>2</v>
      </c>
      <c r="B5" s="26">
        <v>1202307003</v>
      </c>
      <c r="C5" s="27" t="s">
        <v>58</v>
      </c>
      <c r="D5" s="3">
        <v>75</v>
      </c>
      <c r="E5" s="3">
        <v>65</v>
      </c>
      <c r="F5" s="3">
        <v>60</v>
      </c>
      <c r="G5" s="3">
        <v>60</v>
      </c>
      <c r="H5" s="3">
        <v>70</v>
      </c>
      <c r="I5" s="3">
        <v>70</v>
      </c>
      <c r="J5" s="3">
        <v>65</v>
      </c>
      <c r="K5" s="3">
        <v>65</v>
      </c>
      <c r="L5" s="3">
        <v>70</v>
      </c>
      <c r="M5" s="3">
        <v>70</v>
      </c>
      <c r="N5" s="3">
        <v>70</v>
      </c>
      <c r="O5" s="13">
        <v>65</v>
      </c>
      <c r="P5" s="3">
        <f t="shared" si="0"/>
        <v>805</v>
      </c>
      <c r="Q5" s="30">
        <f t="shared" si="1"/>
        <v>67.083333333333329</v>
      </c>
    </row>
    <row r="6" spans="1:17" x14ac:dyDescent="0.3">
      <c r="A6" s="22">
        <v>3</v>
      </c>
      <c r="B6" s="26">
        <v>1202307004</v>
      </c>
      <c r="C6" s="27" t="s">
        <v>59</v>
      </c>
      <c r="D6" s="3">
        <v>90</v>
      </c>
      <c r="E6" s="3">
        <v>80</v>
      </c>
      <c r="F6" s="3">
        <v>80</v>
      </c>
      <c r="G6" s="3"/>
      <c r="H6" s="3"/>
      <c r="I6" s="3"/>
      <c r="J6" s="3"/>
      <c r="K6" s="3"/>
      <c r="L6" s="3"/>
      <c r="M6" s="3"/>
      <c r="N6" s="3"/>
      <c r="O6" s="13"/>
      <c r="P6" s="3">
        <f t="shared" si="0"/>
        <v>250</v>
      </c>
      <c r="Q6" s="30">
        <f t="shared" si="1"/>
        <v>83.333333333333329</v>
      </c>
    </row>
    <row r="7" spans="1:17" x14ac:dyDescent="0.3">
      <c r="A7" s="22">
        <v>4</v>
      </c>
      <c r="B7" s="26">
        <v>1202307005</v>
      </c>
      <c r="C7" s="27" t="s">
        <v>60</v>
      </c>
      <c r="D7" s="3">
        <v>90</v>
      </c>
      <c r="E7" s="3">
        <v>90</v>
      </c>
      <c r="F7" s="3">
        <v>85</v>
      </c>
      <c r="G7" s="3">
        <v>90</v>
      </c>
      <c r="H7" s="3">
        <v>90</v>
      </c>
      <c r="I7" s="3">
        <v>90</v>
      </c>
      <c r="J7" s="3">
        <v>80</v>
      </c>
      <c r="K7" s="3">
        <v>80</v>
      </c>
      <c r="L7" s="3">
        <v>85</v>
      </c>
      <c r="M7" s="3">
        <v>90</v>
      </c>
      <c r="N7" s="3">
        <v>90</v>
      </c>
      <c r="O7" s="13">
        <v>70</v>
      </c>
      <c r="P7" s="3">
        <f t="shared" si="0"/>
        <v>1030</v>
      </c>
      <c r="Q7" s="30">
        <f t="shared" si="1"/>
        <v>85.833333333333329</v>
      </c>
    </row>
    <row r="8" spans="1:17" x14ac:dyDescent="0.3">
      <c r="A8" s="22">
        <v>5</v>
      </c>
      <c r="B8" s="26">
        <v>1202307006</v>
      </c>
      <c r="C8" s="27" t="s">
        <v>61</v>
      </c>
      <c r="D8" s="3">
        <v>90</v>
      </c>
      <c r="E8" s="3">
        <v>85</v>
      </c>
      <c r="F8" s="3">
        <v>90</v>
      </c>
      <c r="G8" s="3">
        <v>90</v>
      </c>
      <c r="H8" s="3">
        <v>90</v>
      </c>
      <c r="I8" s="3">
        <v>90</v>
      </c>
      <c r="J8" s="3">
        <v>90</v>
      </c>
      <c r="K8" s="3">
        <v>90</v>
      </c>
      <c r="L8" s="3">
        <v>90</v>
      </c>
      <c r="M8" s="3">
        <v>90</v>
      </c>
      <c r="N8" s="3">
        <v>90</v>
      </c>
      <c r="O8" s="13">
        <v>85</v>
      </c>
      <c r="P8" s="3">
        <f t="shared" si="0"/>
        <v>1070</v>
      </c>
      <c r="Q8" s="30">
        <f t="shared" si="1"/>
        <v>89.166666666666671</v>
      </c>
    </row>
    <row r="9" spans="1:17" x14ac:dyDescent="0.3">
      <c r="A9" s="22">
        <v>6</v>
      </c>
      <c r="B9" s="26">
        <v>1202307007</v>
      </c>
      <c r="C9" s="27" t="s">
        <v>62</v>
      </c>
      <c r="D9" s="3">
        <v>90</v>
      </c>
      <c r="E9" s="3">
        <v>75</v>
      </c>
      <c r="F9" s="3">
        <v>85</v>
      </c>
      <c r="G9" s="3">
        <v>90</v>
      </c>
      <c r="H9" s="3">
        <v>90</v>
      </c>
      <c r="I9" s="3">
        <v>90</v>
      </c>
      <c r="J9" s="3">
        <v>90</v>
      </c>
      <c r="K9" s="3">
        <v>90</v>
      </c>
      <c r="L9" s="3">
        <v>90</v>
      </c>
      <c r="M9" s="3">
        <v>90</v>
      </c>
      <c r="N9" s="3">
        <v>90</v>
      </c>
      <c r="O9" s="13">
        <v>85</v>
      </c>
      <c r="P9" s="3">
        <f t="shared" si="0"/>
        <v>1055</v>
      </c>
      <c r="Q9" s="30">
        <f t="shared" si="1"/>
        <v>87.916666666666671</v>
      </c>
    </row>
    <row r="10" spans="1:17" x14ac:dyDescent="0.3">
      <c r="A10" s="22">
        <v>7</v>
      </c>
      <c r="B10" s="26">
        <v>1202307008</v>
      </c>
      <c r="C10" s="27" t="s">
        <v>63</v>
      </c>
      <c r="D10" s="3">
        <v>80</v>
      </c>
      <c r="E10" s="3">
        <v>75</v>
      </c>
      <c r="F10" s="3">
        <v>60</v>
      </c>
      <c r="G10" s="3">
        <v>60</v>
      </c>
      <c r="H10" s="3">
        <v>65</v>
      </c>
      <c r="I10" s="3">
        <v>60</v>
      </c>
      <c r="J10" s="3">
        <v>70</v>
      </c>
      <c r="K10" s="3">
        <v>65</v>
      </c>
      <c r="L10" s="3">
        <v>65</v>
      </c>
      <c r="M10" s="3">
        <v>65</v>
      </c>
      <c r="N10" s="3">
        <v>65</v>
      </c>
      <c r="O10" s="13">
        <v>65</v>
      </c>
      <c r="P10" s="3">
        <f t="shared" si="0"/>
        <v>795</v>
      </c>
      <c r="Q10" s="30">
        <f t="shared" si="1"/>
        <v>66.25</v>
      </c>
    </row>
    <row r="11" spans="1:17" x14ac:dyDescent="0.3">
      <c r="A11" s="22">
        <v>8</v>
      </c>
      <c r="B11" s="26">
        <v>1202307009</v>
      </c>
      <c r="C11" s="27" t="s">
        <v>64</v>
      </c>
      <c r="D11" s="3">
        <v>80</v>
      </c>
      <c r="E11" s="3">
        <v>90</v>
      </c>
      <c r="F11" s="3">
        <v>80</v>
      </c>
      <c r="G11" s="3">
        <v>70</v>
      </c>
      <c r="H11" s="3">
        <v>70</v>
      </c>
      <c r="I11" s="3">
        <v>75</v>
      </c>
      <c r="J11" s="3">
        <v>80</v>
      </c>
      <c r="K11" s="3">
        <v>65</v>
      </c>
      <c r="L11" s="3">
        <v>65</v>
      </c>
      <c r="M11" s="3"/>
      <c r="N11" s="3"/>
      <c r="O11" s="13">
        <v>70</v>
      </c>
      <c r="P11" s="3">
        <f t="shared" si="0"/>
        <v>745</v>
      </c>
      <c r="Q11" s="30">
        <f t="shared" si="1"/>
        <v>74.5</v>
      </c>
    </row>
    <row r="12" spans="1:17" x14ac:dyDescent="0.3">
      <c r="A12" s="22">
        <v>9</v>
      </c>
      <c r="B12" s="26">
        <v>1202307010</v>
      </c>
      <c r="C12" s="27" t="s">
        <v>65</v>
      </c>
      <c r="D12" s="3">
        <v>90</v>
      </c>
      <c r="E12" s="3">
        <v>85</v>
      </c>
      <c r="F12" s="3">
        <v>90</v>
      </c>
      <c r="G12" s="3">
        <v>90</v>
      </c>
      <c r="H12" s="3">
        <v>70</v>
      </c>
      <c r="I12" s="3">
        <v>75</v>
      </c>
      <c r="J12" s="3">
        <v>80</v>
      </c>
      <c r="K12" s="3">
        <v>70</v>
      </c>
      <c r="L12" s="3">
        <v>70</v>
      </c>
      <c r="M12" s="3"/>
      <c r="N12" s="3"/>
      <c r="O12" s="13"/>
      <c r="P12" s="3">
        <f t="shared" si="0"/>
        <v>720</v>
      </c>
      <c r="Q12" s="30">
        <f t="shared" si="1"/>
        <v>80</v>
      </c>
    </row>
    <row r="13" spans="1:17" x14ac:dyDescent="0.3">
      <c r="A13" s="22">
        <v>10</v>
      </c>
      <c r="B13" s="26">
        <v>1202307011</v>
      </c>
      <c r="C13" s="27" t="s">
        <v>66</v>
      </c>
      <c r="D13" s="3">
        <v>90</v>
      </c>
      <c r="E13" s="3">
        <v>90</v>
      </c>
      <c r="F13" s="3">
        <v>90</v>
      </c>
      <c r="G13" s="3">
        <v>90</v>
      </c>
      <c r="H13" s="3">
        <v>60</v>
      </c>
      <c r="I13" s="3">
        <v>60</v>
      </c>
      <c r="J13" s="3">
        <v>65</v>
      </c>
      <c r="K13" s="3">
        <v>65</v>
      </c>
      <c r="L13" s="3">
        <v>65</v>
      </c>
      <c r="M13" s="3">
        <v>70</v>
      </c>
      <c r="N13" s="3">
        <v>70</v>
      </c>
      <c r="O13" s="13">
        <v>65</v>
      </c>
      <c r="P13" s="3">
        <f t="shared" si="0"/>
        <v>880</v>
      </c>
      <c r="Q13" s="30">
        <f t="shared" si="1"/>
        <v>73.333333333333329</v>
      </c>
    </row>
    <row r="14" spans="1:17" x14ac:dyDescent="0.3">
      <c r="A14" s="22">
        <v>11</v>
      </c>
      <c r="B14" s="26">
        <v>1202307012</v>
      </c>
      <c r="C14" s="27" t="s">
        <v>67</v>
      </c>
      <c r="D14" s="23">
        <v>90</v>
      </c>
      <c r="E14" s="23">
        <v>80</v>
      </c>
      <c r="F14" s="23">
        <v>85</v>
      </c>
      <c r="G14" s="23">
        <v>75</v>
      </c>
      <c r="H14" s="23">
        <v>65</v>
      </c>
      <c r="I14" s="23">
        <v>65</v>
      </c>
      <c r="J14" s="23">
        <v>70</v>
      </c>
      <c r="K14" s="23">
        <v>70</v>
      </c>
      <c r="L14" s="23">
        <v>70</v>
      </c>
      <c r="M14" s="23">
        <v>70</v>
      </c>
      <c r="N14" s="23">
        <v>75</v>
      </c>
      <c r="O14" s="23">
        <v>70</v>
      </c>
      <c r="P14" s="23">
        <f t="shared" ref="P14:P19" si="2">SUM(D14:O14)</f>
        <v>885</v>
      </c>
      <c r="Q14" s="30">
        <f t="shared" si="1"/>
        <v>73.75</v>
      </c>
    </row>
    <row r="15" spans="1:17" x14ac:dyDescent="0.3">
      <c r="A15" s="22">
        <v>12</v>
      </c>
      <c r="B15" s="26">
        <v>1202307013</v>
      </c>
      <c r="C15" s="27" t="s">
        <v>68</v>
      </c>
      <c r="D15" s="23">
        <v>65</v>
      </c>
      <c r="E15" s="23">
        <v>60</v>
      </c>
      <c r="F15" s="23"/>
      <c r="G15" s="23"/>
      <c r="H15" s="23"/>
      <c r="I15" s="23">
        <v>60</v>
      </c>
      <c r="J15" s="23">
        <v>65</v>
      </c>
      <c r="K15" s="23">
        <v>70</v>
      </c>
      <c r="L15" s="23">
        <v>70</v>
      </c>
      <c r="M15" s="23">
        <v>70</v>
      </c>
      <c r="N15" s="23">
        <v>70</v>
      </c>
      <c r="O15" s="23">
        <v>65</v>
      </c>
      <c r="P15" s="23">
        <f t="shared" si="2"/>
        <v>595</v>
      </c>
      <c r="Q15" s="30">
        <f t="shared" si="1"/>
        <v>66.111111111111114</v>
      </c>
    </row>
    <row r="16" spans="1:17" x14ac:dyDescent="0.3">
      <c r="A16" s="22">
        <v>13</v>
      </c>
      <c r="B16" s="26">
        <v>1202307014</v>
      </c>
      <c r="C16" s="27" t="s">
        <v>69</v>
      </c>
      <c r="D16" s="23">
        <v>90</v>
      </c>
      <c r="E16" s="23">
        <v>80</v>
      </c>
      <c r="F16" s="23">
        <v>65</v>
      </c>
      <c r="G16" s="23">
        <v>65</v>
      </c>
      <c r="H16" s="23">
        <v>65</v>
      </c>
      <c r="I16" s="23">
        <v>65</v>
      </c>
      <c r="J16" s="23">
        <v>65</v>
      </c>
      <c r="K16" s="23">
        <v>65</v>
      </c>
      <c r="L16" s="23">
        <v>65</v>
      </c>
      <c r="M16" s="23">
        <v>65</v>
      </c>
      <c r="N16" s="23">
        <v>65</v>
      </c>
      <c r="O16" s="23">
        <v>70</v>
      </c>
      <c r="P16" s="23">
        <f t="shared" si="2"/>
        <v>825</v>
      </c>
      <c r="Q16" s="30">
        <f t="shared" si="1"/>
        <v>68.75</v>
      </c>
    </row>
    <row r="17" spans="1:17" x14ac:dyDescent="0.3">
      <c r="A17" s="22">
        <v>14</v>
      </c>
      <c r="B17" s="26">
        <v>1202307015</v>
      </c>
      <c r="C17" s="27" t="s">
        <v>70</v>
      </c>
      <c r="D17" s="23">
        <v>80</v>
      </c>
      <c r="E17" s="23">
        <v>75</v>
      </c>
      <c r="F17" s="23">
        <v>65</v>
      </c>
      <c r="G17" s="23">
        <v>65</v>
      </c>
      <c r="H17" s="23">
        <v>70</v>
      </c>
      <c r="I17" s="23">
        <v>70</v>
      </c>
      <c r="J17" s="23">
        <v>70</v>
      </c>
      <c r="K17" s="23">
        <v>75</v>
      </c>
      <c r="L17" s="23">
        <v>75</v>
      </c>
      <c r="M17" s="23">
        <v>70</v>
      </c>
      <c r="N17" s="23">
        <v>70</v>
      </c>
      <c r="O17" s="23">
        <v>70</v>
      </c>
      <c r="P17" s="23">
        <f t="shared" si="2"/>
        <v>855</v>
      </c>
      <c r="Q17" s="30">
        <f t="shared" si="1"/>
        <v>71.25</v>
      </c>
    </row>
    <row r="18" spans="1:17" x14ac:dyDescent="0.3">
      <c r="A18" s="22">
        <v>15</v>
      </c>
      <c r="B18" s="26">
        <v>1202307016</v>
      </c>
      <c r="C18" s="27" t="s">
        <v>71</v>
      </c>
      <c r="D18" s="23">
        <v>90</v>
      </c>
      <c r="E18" s="23">
        <v>85</v>
      </c>
      <c r="F18" s="23">
        <v>90</v>
      </c>
      <c r="G18" s="23">
        <v>90</v>
      </c>
      <c r="H18" s="23">
        <v>70</v>
      </c>
      <c r="I18" s="23">
        <v>75</v>
      </c>
      <c r="J18" s="23">
        <v>90</v>
      </c>
      <c r="K18" s="23">
        <v>70</v>
      </c>
      <c r="L18" s="23">
        <v>70</v>
      </c>
      <c r="M18" s="23">
        <v>65</v>
      </c>
      <c r="N18" s="23">
        <v>70</v>
      </c>
      <c r="O18" s="23">
        <v>65</v>
      </c>
      <c r="P18" s="23">
        <f t="shared" si="2"/>
        <v>930</v>
      </c>
      <c r="Q18" s="30">
        <f t="shared" si="1"/>
        <v>77.5</v>
      </c>
    </row>
    <row r="19" spans="1:17" x14ac:dyDescent="0.3">
      <c r="A19" s="22">
        <v>16</v>
      </c>
      <c r="B19" s="26">
        <v>1202307018</v>
      </c>
      <c r="C19" s="28" t="s">
        <v>80</v>
      </c>
      <c r="D19" s="23">
        <v>90</v>
      </c>
      <c r="E19" s="23">
        <v>85</v>
      </c>
      <c r="F19" s="23">
        <v>75</v>
      </c>
      <c r="G19" s="23">
        <v>75</v>
      </c>
      <c r="H19" s="23">
        <v>70</v>
      </c>
      <c r="I19" s="23">
        <v>75</v>
      </c>
      <c r="J19" s="23">
        <v>90</v>
      </c>
      <c r="K19" s="23">
        <v>90</v>
      </c>
      <c r="L19" s="23">
        <v>90</v>
      </c>
      <c r="M19" s="23">
        <v>75</v>
      </c>
      <c r="N19" s="23">
        <v>75</v>
      </c>
      <c r="O19" s="23">
        <v>65</v>
      </c>
      <c r="P19" s="23">
        <f t="shared" si="2"/>
        <v>955</v>
      </c>
      <c r="Q19" s="30">
        <f>AVERAGE(D19:O19)</f>
        <v>79.583333333333329</v>
      </c>
    </row>
    <row r="20" spans="1:17" x14ac:dyDescent="0.3">
      <c r="A20" s="22">
        <v>17</v>
      </c>
      <c r="B20" s="26">
        <v>1202207002</v>
      </c>
      <c r="C20" s="28" t="s">
        <v>81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7"/>
      <c r="P20" s="3"/>
      <c r="Q20" s="30" t="e">
        <f>AVERAGE(D20:O20)</f>
        <v>#DIV/0!</v>
      </c>
    </row>
    <row r="22" spans="1:17" x14ac:dyDescent="0.3">
      <c r="A22" s="5" t="s">
        <v>22</v>
      </c>
      <c r="B22" s="48" t="s">
        <v>25</v>
      </c>
      <c r="C22" s="48"/>
      <c r="D22" s="48"/>
    </row>
    <row r="23" spans="1:17" x14ac:dyDescent="0.3">
      <c r="B23" s="4" t="s">
        <v>26</v>
      </c>
      <c r="C23" s="45" t="s">
        <v>52</v>
      </c>
      <c r="D23" s="46"/>
      <c r="E23" s="46"/>
      <c r="F23" s="46"/>
      <c r="G23" s="46"/>
      <c r="H23" s="46"/>
      <c r="I23" s="46"/>
      <c r="J23" s="47"/>
    </row>
    <row r="24" spans="1:17" x14ac:dyDescent="0.3">
      <c r="B24" s="3" t="s">
        <v>27</v>
      </c>
      <c r="C24" s="44" t="s">
        <v>46</v>
      </c>
      <c r="D24" s="44"/>
      <c r="E24" s="44"/>
      <c r="F24" s="44"/>
      <c r="G24" s="44"/>
      <c r="H24" s="44"/>
      <c r="I24" s="44"/>
      <c r="J24" s="44"/>
    </row>
    <row r="25" spans="1:17" x14ac:dyDescent="0.3">
      <c r="B25" s="3" t="s">
        <v>49</v>
      </c>
      <c r="C25" s="44" t="s">
        <v>47</v>
      </c>
      <c r="D25" s="44"/>
      <c r="E25" s="44"/>
      <c r="F25" s="44"/>
      <c r="G25" s="44"/>
      <c r="H25" s="44"/>
      <c r="I25" s="44"/>
      <c r="J25" s="44"/>
    </row>
    <row r="26" spans="1:17" x14ac:dyDescent="0.3">
      <c r="B26" s="3" t="s">
        <v>51</v>
      </c>
      <c r="C26" s="44" t="s">
        <v>50</v>
      </c>
      <c r="D26" s="44"/>
      <c r="E26" s="44"/>
      <c r="F26" s="44"/>
      <c r="G26" s="44"/>
      <c r="H26" s="44"/>
      <c r="I26" s="44"/>
      <c r="J26" s="44"/>
    </row>
    <row r="27" spans="1:17" x14ac:dyDescent="0.3">
      <c r="B27" s="3">
        <v>0</v>
      </c>
      <c r="C27" s="44" t="s">
        <v>48</v>
      </c>
      <c r="D27" s="44"/>
      <c r="E27" s="44"/>
      <c r="F27" s="44"/>
      <c r="G27" s="44"/>
      <c r="H27" s="44"/>
      <c r="I27" s="44"/>
      <c r="J27" s="44"/>
    </row>
  </sheetData>
  <mergeCells count="6">
    <mergeCell ref="C27:J27"/>
    <mergeCell ref="C23:J23"/>
    <mergeCell ref="B22:D22"/>
    <mergeCell ref="C24:J24"/>
    <mergeCell ref="C25:J25"/>
    <mergeCell ref="C26:J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workbookViewId="0">
      <selection activeCell="C20" activeCellId="1" sqref="C20 C20"/>
    </sheetView>
  </sheetViews>
  <sheetFormatPr defaultColWidth="9.109375" defaultRowHeight="15.6" x14ac:dyDescent="0.3"/>
  <cols>
    <col min="1" max="1" width="9.109375" style="24"/>
    <col min="2" max="2" width="19.88671875" style="24" bestFit="1" customWidth="1"/>
    <col min="3" max="3" width="38.6640625" style="24" customWidth="1"/>
    <col min="4" max="4" width="9.109375" style="24" customWidth="1"/>
    <col min="5" max="12" width="9.109375" style="24"/>
    <col min="13" max="15" width="10.33203125" style="24" bestFit="1" customWidth="1"/>
    <col min="16" max="16384" width="9.109375" style="24"/>
  </cols>
  <sheetData>
    <row r="1" spans="1:16" x14ac:dyDescent="0.3">
      <c r="A1" s="24" t="s">
        <v>55</v>
      </c>
    </row>
    <row r="3" spans="1:16" x14ac:dyDescent="0.3">
      <c r="A3" s="25" t="s">
        <v>0</v>
      </c>
      <c r="B3" s="25" t="s">
        <v>1</v>
      </c>
      <c r="C3" s="25" t="s">
        <v>14</v>
      </c>
      <c r="D3" s="25" t="s">
        <v>2</v>
      </c>
      <c r="E3" s="25" t="s">
        <v>3</v>
      </c>
      <c r="F3" s="25" t="s">
        <v>4</v>
      </c>
      <c r="G3" s="25" t="s">
        <v>5</v>
      </c>
      <c r="H3" s="25" t="s">
        <v>6</v>
      </c>
      <c r="I3" s="25" t="s">
        <v>7</v>
      </c>
      <c r="J3" s="25" t="s">
        <v>8</v>
      </c>
      <c r="K3" s="25" t="s">
        <v>9</v>
      </c>
      <c r="L3" s="25" t="s">
        <v>10</v>
      </c>
      <c r="M3" s="25" t="s">
        <v>11</v>
      </c>
      <c r="N3" s="25" t="s">
        <v>12</v>
      </c>
      <c r="O3" s="25" t="s">
        <v>13</v>
      </c>
      <c r="P3" s="25" t="s">
        <v>24</v>
      </c>
    </row>
    <row r="4" spans="1:16" ht="15.6" customHeight="1" x14ac:dyDescent="0.3">
      <c r="A4" s="22">
        <v>1</v>
      </c>
      <c r="B4" s="26">
        <v>1202307001</v>
      </c>
      <c r="C4" s="27" t="s">
        <v>57</v>
      </c>
      <c r="D4" s="23">
        <v>1</v>
      </c>
      <c r="E4" s="23">
        <v>1</v>
      </c>
      <c r="F4" s="23">
        <v>1</v>
      </c>
      <c r="G4" s="23">
        <v>1</v>
      </c>
      <c r="H4" s="23">
        <v>1</v>
      </c>
      <c r="I4" s="23">
        <v>1</v>
      </c>
      <c r="J4" s="23">
        <v>1</v>
      </c>
      <c r="K4" s="23">
        <v>1</v>
      </c>
      <c r="L4" s="23">
        <v>1</v>
      </c>
      <c r="M4" s="23">
        <v>1</v>
      </c>
      <c r="N4" s="23">
        <v>1</v>
      </c>
      <c r="O4" s="23">
        <v>1</v>
      </c>
      <c r="P4" s="23">
        <f>SUM(D4:O4)</f>
        <v>12</v>
      </c>
    </row>
    <row r="5" spans="1:16" x14ac:dyDescent="0.3">
      <c r="A5" s="22">
        <v>2</v>
      </c>
      <c r="B5" s="26">
        <v>1202307003</v>
      </c>
      <c r="C5" s="27" t="s">
        <v>58</v>
      </c>
      <c r="D5" s="23">
        <v>0</v>
      </c>
      <c r="E5" s="23">
        <v>0</v>
      </c>
      <c r="F5" s="23">
        <v>0</v>
      </c>
      <c r="G5" s="23">
        <v>1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1</v>
      </c>
      <c r="O5" s="23">
        <v>0</v>
      </c>
      <c r="P5" s="23">
        <f t="shared" ref="P5:P18" si="0">SUM(D5:O5)</f>
        <v>2</v>
      </c>
    </row>
    <row r="6" spans="1:16" x14ac:dyDescent="0.3">
      <c r="A6" s="22">
        <v>3</v>
      </c>
      <c r="B6" s="26">
        <v>1202307004</v>
      </c>
      <c r="C6" s="27" t="s">
        <v>59</v>
      </c>
      <c r="D6" s="23">
        <v>1</v>
      </c>
      <c r="E6" s="23">
        <v>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f t="shared" si="0"/>
        <v>3</v>
      </c>
    </row>
    <row r="7" spans="1:16" x14ac:dyDescent="0.3">
      <c r="A7" s="22">
        <v>4</v>
      </c>
      <c r="B7" s="26">
        <v>1202307005</v>
      </c>
      <c r="C7" s="27" t="s">
        <v>60</v>
      </c>
      <c r="D7" s="23">
        <v>0</v>
      </c>
      <c r="E7" s="23">
        <v>1</v>
      </c>
      <c r="F7" s="23">
        <v>0</v>
      </c>
      <c r="G7" s="23">
        <v>0</v>
      </c>
      <c r="H7" s="23">
        <v>1</v>
      </c>
      <c r="I7" s="23">
        <v>1</v>
      </c>
      <c r="J7" s="23">
        <v>0</v>
      </c>
      <c r="K7" s="23">
        <v>1</v>
      </c>
      <c r="L7" s="23">
        <v>1</v>
      </c>
      <c r="M7" s="23">
        <v>0</v>
      </c>
      <c r="N7" s="23">
        <v>1</v>
      </c>
      <c r="O7" s="23">
        <v>1</v>
      </c>
      <c r="P7" s="23">
        <f t="shared" si="0"/>
        <v>7</v>
      </c>
    </row>
    <row r="8" spans="1:16" ht="15.6" customHeight="1" x14ac:dyDescent="0.3">
      <c r="A8" s="22">
        <v>5</v>
      </c>
      <c r="B8" s="26">
        <v>1202307006</v>
      </c>
      <c r="C8" s="27" t="s">
        <v>61</v>
      </c>
      <c r="D8" s="23">
        <v>1</v>
      </c>
      <c r="E8" s="23">
        <v>1</v>
      </c>
      <c r="F8" s="23">
        <v>1</v>
      </c>
      <c r="G8" s="23">
        <v>1</v>
      </c>
      <c r="H8" s="23">
        <v>1</v>
      </c>
      <c r="I8" s="23">
        <v>1</v>
      </c>
      <c r="J8" s="23">
        <v>1</v>
      </c>
      <c r="K8" s="23">
        <v>1</v>
      </c>
      <c r="L8" s="23">
        <v>1</v>
      </c>
      <c r="M8" s="23">
        <v>1</v>
      </c>
      <c r="N8" s="23">
        <v>1</v>
      </c>
      <c r="O8" s="23">
        <v>1</v>
      </c>
      <c r="P8" s="23">
        <f t="shared" si="0"/>
        <v>12</v>
      </c>
    </row>
    <row r="9" spans="1:16" x14ac:dyDescent="0.3">
      <c r="A9" s="22">
        <v>6</v>
      </c>
      <c r="B9" s="26">
        <v>1202307007</v>
      </c>
      <c r="C9" s="27" t="s">
        <v>62</v>
      </c>
      <c r="D9" s="23">
        <v>1</v>
      </c>
      <c r="E9" s="23">
        <v>1</v>
      </c>
      <c r="F9" s="23">
        <v>1</v>
      </c>
      <c r="G9" s="23">
        <v>1</v>
      </c>
      <c r="H9" s="23">
        <v>1</v>
      </c>
      <c r="I9" s="23">
        <v>1</v>
      </c>
      <c r="J9" s="23">
        <v>1</v>
      </c>
      <c r="K9" s="23">
        <v>1</v>
      </c>
      <c r="L9" s="23">
        <v>1</v>
      </c>
      <c r="M9" s="23">
        <v>1</v>
      </c>
      <c r="N9" s="23">
        <v>1</v>
      </c>
      <c r="O9" s="23">
        <v>1</v>
      </c>
      <c r="P9" s="23">
        <f>SUM(D9:O9)</f>
        <v>12</v>
      </c>
    </row>
    <row r="10" spans="1:16" x14ac:dyDescent="0.3">
      <c r="A10" s="22">
        <v>7</v>
      </c>
      <c r="B10" s="26">
        <v>1202307008</v>
      </c>
      <c r="C10" s="27" t="s">
        <v>63</v>
      </c>
      <c r="D10" s="23">
        <v>0</v>
      </c>
      <c r="E10" s="23">
        <v>1</v>
      </c>
      <c r="F10" s="23">
        <v>0</v>
      </c>
      <c r="G10" s="23">
        <v>0</v>
      </c>
      <c r="H10" s="23">
        <v>1</v>
      </c>
      <c r="I10" s="23">
        <v>1</v>
      </c>
      <c r="J10" s="23">
        <v>0</v>
      </c>
      <c r="K10" s="23">
        <v>1</v>
      </c>
      <c r="L10" s="23">
        <v>1</v>
      </c>
      <c r="M10" s="23">
        <v>0</v>
      </c>
      <c r="N10" s="23">
        <v>0</v>
      </c>
      <c r="O10" s="23">
        <v>0</v>
      </c>
      <c r="P10" s="23">
        <f t="shared" si="0"/>
        <v>5</v>
      </c>
    </row>
    <row r="11" spans="1:16" ht="15.6" customHeight="1" x14ac:dyDescent="0.3">
      <c r="A11" s="22">
        <v>8</v>
      </c>
      <c r="B11" s="26">
        <v>1202307009</v>
      </c>
      <c r="C11" s="27" t="s">
        <v>64</v>
      </c>
      <c r="D11" s="23">
        <v>1</v>
      </c>
      <c r="E11" s="23">
        <v>1</v>
      </c>
      <c r="F11" s="23">
        <v>1</v>
      </c>
      <c r="G11" s="23">
        <v>1</v>
      </c>
      <c r="H11" s="23">
        <v>0</v>
      </c>
      <c r="I11" s="23">
        <v>0</v>
      </c>
      <c r="J11" s="23">
        <v>0</v>
      </c>
      <c r="K11" s="23">
        <v>1</v>
      </c>
      <c r="L11" s="23">
        <v>1</v>
      </c>
      <c r="M11" s="23">
        <v>0</v>
      </c>
      <c r="N11" s="23">
        <v>1</v>
      </c>
      <c r="O11" s="23">
        <v>1</v>
      </c>
      <c r="P11" s="23">
        <f t="shared" si="0"/>
        <v>8</v>
      </c>
    </row>
    <row r="12" spans="1:16" ht="15.6" customHeight="1" x14ac:dyDescent="0.3">
      <c r="A12" s="22">
        <v>9</v>
      </c>
      <c r="B12" s="26">
        <v>1202307010</v>
      </c>
      <c r="C12" s="27" t="s">
        <v>65</v>
      </c>
      <c r="D12" s="23">
        <v>1</v>
      </c>
      <c r="E12" s="23">
        <v>1</v>
      </c>
      <c r="F12" s="23">
        <v>1</v>
      </c>
      <c r="G12" s="23">
        <v>1</v>
      </c>
      <c r="H12" s="23">
        <v>1</v>
      </c>
      <c r="I12" s="23">
        <v>1</v>
      </c>
      <c r="J12" s="23">
        <v>1</v>
      </c>
      <c r="K12" s="23">
        <v>1</v>
      </c>
      <c r="L12" s="23">
        <v>1</v>
      </c>
      <c r="M12" s="23">
        <v>1</v>
      </c>
      <c r="N12" s="23">
        <v>1</v>
      </c>
      <c r="O12" s="23">
        <v>1</v>
      </c>
      <c r="P12" s="23">
        <f t="shared" si="0"/>
        <v>12</v>
      </c>
    </row>
    <row r="13" spans="1:16" x14ac:dyDescent="0.3">
      <c r="A13" s="22">
        <v>10</v>
      </c>
      <c r="B13" s="26">
        <v>1202307011</v>
      </c>
      <c r="C13" s="27" t="s">
        <v>66</v>
      </c>
      <c r="D13" s="23">
        <v>0</v>
      </c>
      <c r="E13" s="23">
        <v>1</v>
      </c>
      <c r="F13" s="23">
        <v>0</v>
      </c>
      <c r="G13" s="23">
        <v>0</v>
      </c>
      <c r="H13" s="23">
        <v>1</v>
      </c>
      <c r="I13" s="23">
        <v>1</v>
      </c>
      <c r="J13" s="23">
        <v>0</v>
      </c>
      <c r="K13" s="23">
        <v>0</v>
      </c>
      <c r="L13" s="23">
        <v>0</v>
      </c>
      <c r="M13" s="23">
        <v>0</v>
      </c>
      <c r="N13" s="23">
        <v>1</v>
      </c>
      <c r="O13" s="23">
        <v>0</v>
      </c>
      <c r="P13" s="23">
        <f t="shared" si="0"/>
        <v>4</v>
      </c>
    </row>
    <row r="14" spans="1:16" ht="15.6" customHeight="1" x14ac:dyDescent="0.3">
      <c r="A14" s="22">
        <v>11</v>
      </c>
      <c r="B14" s="26">
        <v>1202307012</v>
      </c>
      <c r="C14" s="27" t="s">
        <v>67</v>
      </c>
      <c r="D14" s="23">
        <v>1</v>
      </c>
      <c r="E14" s="23">
        <v>1</v>
      </c>
      <c r="F14" s="23">
        <v>1</v>
      </c>
      <c r="G14" s="23">
        <v>0</v>
      </c>
      <c r="H14" s="23">
        <v>1</v>
      </c>
      <c r="I14" s="23">
        <v>1</v>
      </c>
      <c r="J14" s="23">
        <v>0</v>
      </c>
      <c r="K14" s="23">
        <v>0</v>
      </c>
      <c r="L14" s="23">
        <v>0</v>
      </c>
      <c r="M14" s="23">
        <v>1</v>
      </c>
      <c r="N14" s="23">
        <v>0</v>
      </c>
      <c r="O14" s="23">
        <v>1</v>
      </c>
      <c r="P14" s="23">
        <f t="shared" si="0"/>
        <v>7</v>
      </c>
    </row>
    <row r="15" spans="1:16" x14ac:dyDescent="0.3">
      <c r="A15" s="22">
        <v>12</v>
      </c>
      <c r="B15" s="26">
        <v>1202307013</v>
      </c>
      <c r="C15" s="27" t="s">
        <v>68</v>
      </c>
      <c r="D15" s="23">
        <v>0</v>
      </c>
      <c r="E15" s="23">
        <v>0</v>
      </c>
      <c r="F15" s="23">
        <v>0</v>
      </c>
      <c r="G15" s="23">
        <v>1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1</v>
      </c>
      <c r="P15" s="23">
        <f t="shared" si="0"/>
        <v>2</v>
      </c>
    </row>
    <row r="16" spans="1:16" x14ac:dyDescent="0.3">
      <c r="A16" s="22">
        <v>13</v>
      </c>
      <c r="B16" s="26">
        <v>1202307014</v>
      </c>
      <c r="C16" s="27" t="s">
        <v>69</v>
      </c>
      <c r="D16" s="23">
        <v>1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1</v>
      </c>
      <c r="L16" s="23">
        <v>1</v>
      </c>
      <c r="M16" s="23">
        <v>0</v>
      </c>
      <c r="N16" s="23">
        <v>1</v>
      </c>
      <c r="O16" s="23">
        <v>0</v>
      </c>
      <c r="P16" s="23">
        <f t="shared" si="0"/>
        <v>4</v>
      </c>
    </row>
    <row r="17" spans="1:16" x14ac:dyDescent="0.3">
      <c r="A17" s="22">
        <v>14</v>
      </c>
      <c r="B17" s="26">
        <v>1202307015</v>
      </c>
      <c r="C17" s="27" t="s">
        <v>70</v>
      </c>
      <c r="D17" s="23">
        <v>0</v>
      </c>
      <c r="E17" s="23">
        <v>0</v>
      </c>
      <c r="F17" s="23">
        <v>1</v>
      </c>
      <c r="G17" s="23">
        <v>1</v>
      </c>
      <c r="H17" s="23">
        <v>1</v>
      </c>
      <c r="I17" s="23">
        <v>1</v>
      </c>
      <c r="J17" s="23">
        <v>1</v>
      </c>
      <c r="K17" s="23">
        <v>1</v>
      </c>
      <c r="L17" s="23">
        <v>1</v>
      </c>
      <c r="M17" s="23">
        <v>1</v>
      </c>
      <c r="N17" s="23">
        <v>1</v>
      </c>
      <c r="O17" s="23">
        <v>1</v>
      </c>
      <c r="P17" s="23">
        <f t="shared" si="0"/>
        <v>10</v>
      </c>
    </row>
    <row r="18" spans="1:16" x14ac:dyDescent="0.3">
      <c r="A18" s="22">
        <v>15</v>
      </c>
      <c r="B18" s="26">
        <v>1202307016</v>
      </c>
      <c r="C18" s="27" t="s">
        <v>71</v>
      </c>
      <c r="D18" s="23">
        <v>1</v>
      </c>
      <c r="E18" s="23">
        <v>1</v>
      </c>
      <c r="F18" s="23">
        <v>1</v>
      </c>
      <c r="G18" s="23">
        <v>1</v>
      </c>
      <c r="H18" s="23">
        <v>1</v>
      </c>
      <c r="I18" s="23">
        <v>1</v>
      </c>
      <c r="J18" s="23">
        <v>1</v>
      </c>
      <c r="K18" s="23">
        <v>1</v>
      </c>
      <c r="L18" s="23">
        <v>1</v>
      </c>
      <c r="M18" s="23">
        <v>1</v>
      </c>
      <c r="N18" s="23">
        <v>1</v>
      </c>
      <c r="O18" s="23">
        <v>1</v>
      </c>
      <c r="P18" s="23">
        <f t="shared" si="0"/>
        <v>12</v>
      </c>
    </row>
    <row r="19" spans="1:16" x14ac:dyDescent="0.3">
      <c r="A19" s="22">
        <v>16</v>
      </c>
      <c r="B19" s="26">
        <v>1202307018</v>
      </c>
      <c r="C19" s="28" t="s">
        <v>80</v>
      </c>
      <c r="D19" s="23">
        <v>1</v>
      </c>
      <c r="E19" s="23">
        <v>1</v>
      </c>
      <c r="F19" s="23">
        <v>0</v>
      </c>
      <c r="G19" s="23">
        <v>1</v>
      </c>
      <c r="H19" s="23">
        <v>1</v>
      </c>
      <c r="I19" s="23">
        <v>1</v>
      </c>
      <c r="J19" s="23">
        <v>1</v>
      </c>
      <c r="K19" s="23">
        <v>1</v>
      </c>
      <c r="L19" s="23">
        <v>1</v>
      </c>
      <c r="M19" s="23">
        <v>1</v>
      </c>
      <c r="N19" s="23">
        <v>1</v>
      </c>
      <c r="O19" s="23">
        <v>1</v>
      </c>
      <c r="P19" s="23">
        <f>SUM(D19:O19)</f>
        <v>11</v>
      </c>
    </row>
    <row r="20" spans="1:16" x14ac:dyDescent="0.3">
      <c r="A20" s="22">
        <v>17</v>
      </c>
      <c r="B20" s="26">
        <v>1202207002</v>
      </c>
      <c r="C20" s="28" t="s">
        <v>81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1</v>
      </c>
      <c r="N20" s="23">
        <v>0</v>
      </c>
      <c r="O20" s="23">
        <v>0</v>
      </c>
      <c r="P20" s="23">
        <f>SUM(D20:O20)</f>
        <v>1</v>
      </c>
    </row>
    <row r="21" spans="1:16" x14ac:dyDescent="0.3">
      <c r="A21" s="29" t="s">
        <v>22</v>
      </c>
    </row>
    <row r="22" spans="1:16" x14ac:dyDescent="0.3">
      <c r="A22" s="49" t="s">
        <v>23</v>
      </c>
      <c r="B22" s="49"/>
      <c r="C22" s="49"/>
    </row>
  </sheetData>
  <mergeCells count="1">
    <mergeCell ref="A22:C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32"/>
  <sheetViews>
    <sheetView topLeftCell="A3" zoomScale="99" zoomScaleNormal="99" workbookViewId="0">
      <selection activeCell="BL24" sqref="BL24"/>
    </sheetView>
  </sheetViews>
  <sheetFormatPr defaultRowHeight="14.4" x14ac:dyDescent="0.3"/>
  <cols>
    <col min="1" max="1" width="11.5546875" customWidth="1"/>
    <col min="2" max="2" width="14.88671875" bestFit="1" customWidth="1"/>
    <col min="3" max="3" width="41.88671875" customWidth="1"/>
    <col min="4" max="4" width="3.6640625" customWidth="1"/>
    <col min="5" max="5" width="4" customWidth="1"/>
    <col min="6" max="6" width="4.109375" customWidth="1"/>
    <col min="7" max="7" width="3.88671875" customWidth="1"/>
    <col min="8" max="8" width="3.33203125" customWidth="1"/>
    <col min="9" max="9" width="4" customWidth="1"/>
    <col min="10" max="10" width="4.109375" customWidth="1"/>
    <col min="11" max="11" width="4.44140625" customWidth="1"/>
    <col min="12" max="12" width="4.33203125" customWidth="1"/>
    <col min="13" max="13" width="3.88671875" customWidth="1"/>
    <col min="14" max="14" width="4" customWidth="1"/>
    <col min="15" max="15" width="4.109375" customWidth="1"/>
    <col min="16" max="16" width="3.33203125" bestFit="1" customWidth="1"/>
    <col min="17" max="17" width="3.109375" bestFit="1" customWidth="1"/>
    <col min="18" max="19" width="3" bestFit="1" customWidth="1"/>
    <col min="20" max="20" width="3.33203125" bestFit="1" customWidth="1"/>
    <col min="21" max="21" width="4" bestFit="1" customWidth="1"/>
    <col min="22" max="22" width="3.33203125" bestFit="1" customWidth="1"/>
    <col min="23" max="23" width="3.109375" bestFit="1" customWidth="1"/>
    <col min="24" max="24" width="3.33203125" bestFit="1" customWidth="1"/>
    <col min="25" max="25" width="3" bestFit="1" customWidth="1"/>
    <col min="26" max="26" width="3.33203125" bestFit="1" customWidth="1"/>
    <col min="27" max="27" width="4.44140625" bestFit="1" customWidth="1"/>
    <col min="28" max="28" width="3.33203125" bestFit="1" customWidth="1"/>
    <col min="29" max="29" width="3.109375" bestFit="1" customWidth="1"/>
    <col min="30" max="30" width="3.33203125" bestFit="1" customWidth="1"/>
    <col min="31" max="31" width="3" bestFit="1" customWidth="1"/>
    <col min="32" max="32" width="3.33203125" bestFit="1" customWidth="1"/>
    <col min="33" max="33" width="4.44140625" bestFit="1" customWidth="1"/>
    <col min="34" max="34" width="3" bestFit="1" customWidth="1"/>
    <col min="35" max="35" width="3.109375" bestFit="1" customWidth="1"/>
    <col min="36" max="36" width="3.33203125" bestFit="1" customWidth="1"/>
    <col min="37" max="37" width="3" bestFit="1" customWidth="1"/>
    <col min="38" max="40" width="3.33203125" bestFit="1" customWidth="1"/>
    <col min="41" max="41" width="3.109375" bestFit="1" customWidth="1"/>
    <col min="42" max="42" width="3.33203125" bestFit="1" customWidth="1"/>
    <col min="43" max="43" width="3" bestFit="1" customWidth="1"/>
    <col min="44" max="44" width="3.33203125" bestFit="1" customWidth="1"/>
    <col min="45" max="45" width="4.44140625" bestFit="1" customWidth="1"/>
    <col min="46" max="46" width="3.33203125" bestFit="1" customWidth="1"/>
    <col min="47" max="47" width="3.109375" bestFit="1" customWidth="1"/>
    <col min="48" max="48" width="3" customWidth="1"/>
    <col min="49" max="49" width="3" bestFit="1" customWidth="1"/>
    <col min="50" max="50" width="3.33203125" bestFit="1" customWidth="1"/>
    <col min="51" max="51" width="4.44140625" bestFit="1" customWidth="1"/>
    <col min="52" max="52" width="3.33203125" bestFit="1" customWidth="1"/>
    <col min="53" max="53" width="3.109375" bestFit="1" customWidth="1"/>
    <col min="54" max="54" width="3.33203125" bestFit="1" customWidth="1"/>
    <col min="55" max="55" width="3" bestFit="1" customWidth="1"/>
    <col min="56" max="56" width="3.33203125" bestFit="1" customWidth="1"/>
    <col min="57" max="57" width="4.44140625" bestFit="1" customWidth="1"/>
    <col min="58" max="58" width="3.33203125" bestFit="1" customWidth="1"/>
    <col min="59" max="59" width="3.109375" bestFit="1" customWidth="1"/>
    <col min="60" max="60" width="3.33203125" bestFit="1" customWidth="1"/>
    <col min="61" max="61" width="3" bestFit="1" customWidth="1"/>
    <col min="62" max="62" width="3.33203125" bestFit="1" customWidth="1"/>
    <col min="63" max="63" width="4.44140625" bestFit="1" customWidth="1"/>
    <col min="64" max="64" width="3.33203125" bestFit="1" customWidth="1"/>
    <col min="65" max="65" width="3.109375" bestFit="1" customWidth="1"/>
    <col min="66" max="66" width="3.33203125" bestFit="1" customWidth="1"/>
    <col min="67" max="67" width="3" bestFit="1" customWidth="1"/>
    <col min="68" max="68" width="3.33203125" bestFit="1" customWidth="1"/>
    <col min="69" max="69" width="4.44140625" bestFit="1" customWidth="1"/>
    <col min="70" max="70" width="11.33203125" customWidth="1"/>
    <col min="71" max="71" width="7.88671875" bestFit="1" customWidth="1"/>
    <col min="72" max="73" width="3" bestFit="1" customWidth="1"/>
    <col min="74" max="75" width="3.33203125" bestFit="1" customWidth="1"/>
  </cols>
  <sheetData>
    <row r="1" spans="1:71" x14ac:dyDescent="0.3">
      <c r="A1" t="s">
        <v>53</v>
      </c>
    </row>
    <row r="3" spans="1:71" x14ac:dyDescent="0.3">
      <c r="A3" s="51" t="s">
        <v>0</v>
      </c>
      <c r="B3" s="51" t="s">
        <v>1</v>
      </c>
      <c r="C3" s="51" t="s">
        <v>14</v>
      </c>
      <c r="D3" s="45" t="s">
        <v>2</v>
      </c>
      <c r="E3" s="46"/>
      <c r="F3" s="46"/>
      <c r="G3" s="46"/>
      <c r="H3" s="46"/>
      <c r="I3" s="47"/>
      <c r="J3" s="45" t="s">
        <v>3</v>
      </c>
      <c r="K3" s="46"/>
      <c r="L3" s="46"/>
      <c r="M3" s="46"/>
      <c r="N3" s="46"/>
      <c r="O3" s="47"/>
      <c r="P3" s="45" t="s">
        <v>4</v>
      </c>
      <c r="Q3" s="46"/>
      <c r="R3" s="46"/>
      <c r="S3" s="46"/>
      <c r="T3" s="46"/>
      <c r="U3" s="47"/>
      <c r="V3" s="45" t="s">
        <v>5</v>
      </c>
      <c r="W3" s="46"/>
      <c r="X3" s="46"/>
      <c r="Y3" s="46"/>
      <c r="Z3" s="46"/>
      <c r="AA3" s="47"/>
      <c r="AB3" s="45" t="s">
        <v>6</v>
      </c>
      <c r="AC3" s="46"/>
      <c r="AD3" s="46"/>
      <c r="AE3" s="46"/>
      <c r="AF3" s="46"/>
      <c r="AG3" s="47"/>
      <c r="AH3" s="45" t="s">
        <v>7</v>
      </c>
      <c r="AI3" s="46"/>
      <c r="AJ3" s="46"/>
      <c r="AK3" s="46"/>
      <c r="AL3" s="46"/>
      <c r="AM3" s="47"/>
      <c r="AN3" s="45" t="s">
        <v>8</v>
      </c>
      <c r="AO3" s="46"/>
      <c r="AP3" s="46"/>
      <c r="AQ3" s="46"/>
      <c r="AR3" s="46"/>
      <c r="AS3" s="47"/>
      <c r="AT3" s="45" t="s">
        <v>9</v>
      </c>
      <c r="AU3" s="46"/>
      <c r="AV3" s="46"/>
      <c r="AW3" s="46"/>
      <c r="AX3" s="46"/>
      <c r="AY3" s="47"/>
      <c r="AZ3" s="45" t="s">
        <v>10</v>
      </c>
      <c r="BA3" s="46"/>
      <c r="BB3" s="46"/>
      <c r="BC3" s="46"/>
      <c r="BD3" s="46"/>
      <c r="BE3" s="47"/>
      <c r="BF3" s="45" t="s">
        <v>11</v>
      </c>
      <c r="BG3" s="46"/>
      <c r="BH3" s="46"/>
      <c r="BI3" s="46"/>
      <c r="BJ3" s="46"/>
      <c r="BK3" s="47"/>
      <c r="BL3" s="45" t="s">
        <v>12</v>
      </c>
      <c r="BM3" s="46"/>
      <c r="BN3" s="46"/>
      <c r="BO3" s="46"/>
      <c r="BP3" s="46"/>
      <c r="BQ3" s="47"/>
      <c r="BR3" s="50" t="s">
        <v>24</v>
      </c>
      <c r="BS3" s="50" t="s">
        <v>73</v>
      </c>
    </row>
    <row r="4" spans="1:71" x14ac:dyDescent="0.3">
      <c r="A4" s="52"/>
      <c r="B4" s="52"/>
      <c r="C4" s="52"/>
      <c r="D4" s="4" t="s">
        <v>28</v>
      </c>
      <c r="E4" s="4" t="s">
        <v>30</v>
      </c>
      <c r="F4" s="4" t="s">
        <v>32</v>
      </c>
      <c r="G4" s="4" t="s">
        <v>34</v>
      </c>
      <c r="H4" s="4" t="s">
        <v>38</v>
      </c>
      <c r="I4" s="4" t="s">
        <v>36</v>
      </c>
      <c r="J4" s="4" t="s">
        <v>28</v>
      </c>
      <c r="K4" s="4" t="s">
        <v>30</v>
      </c>
      <c r="L4" s="4" t="s">
        <v>32</v>
      </c>
      <c r="M4" s="4" t="s">
        <v>34</v>
      </c>
      <c r="N4" s="4" t="s">
        <v>38</v>
      </c>
      <c r="O4" s="4" t="s">
        <v>36</v>
      </c>
      <c r="P4" s="4" t="s">
        <v>28</v>
      </c>
      <c r="Q4" s="4" t="s">
        <v>30</v>
      </c>
      <c r="R4" s="4" t="s">
        <v>32</v>
      </c>
      <c r="S4" s="4" t="s">
        <v>34</v>
      </c>
      <c r="T4" s="4" t="s">
        <v>38</v>
      </c>
      <c r="U4" s="4" t="s">
        <v>36</v>
      </c>
      <c r="V4" s="4" t="s">
        <v>28</v>
      </c>
      <c r="W4" s="4" t="s">
        <v>30</v>
      </c>
      <c r="X4" s="4" t="s">
        <v>32</v>
      </c>
      <c r="Y4" s="4" t="s">
        <v>34</v>
      </c>
      <c r="Z4" s="4" t="s">
        <v>38</v>
      </c>
      <c r="AA4" s="4" t="s">
        <v>36</v>
      </c>
      <c r="AB4" s="4" t="s">
        <v>28</v>
      </c>
      <c r="AC4" s="4" t="s">
        <v>30</v>
      </c>
      <c r="AD4" s="4" t="s">
        <v>32</v>
      </c>
      <c r="AE4" s="4" t="s">
        <v>34</v>
      </c>
      <c r="AF4" s="4" t="s">
        <v>38</v>
      </c>
      <c r="AG4" s="4" t="s">
        <v>36</v>
      </c>
      <c r="AH4" s="4" t="s">
        <v>28</v>
      </c>
      <c r="AI4" s="4" t="s">
        <v>30</v>
      </c>
      <c r="AJ4" s="4" t="s">
        <v>32</v>
      </c>
      <c r="AK4" s="4" t="s">
        <v>34</v>
      </c>
      <c r="AL4" s="4" t="s">
        <v>38</v>
      </c>
      <c r="AM4" s="4" t="s">
        <v>36</v>
      </c>
      <c r="AN4" s="4" t="s">
        <v>28</v>
      </c>
      <c r="AO4" s="4" t="s">
        <v>30</v>
      </c>
      <c r="AP4" s="4" t="s">
        <v>32</v>
      </c>
      <c r="AQ4" s="4" t="s">
        <v>34</v>
      </c>
      <c r="AR4" s="4" t="s">
        <v>38</v>
      </c>
      <c r="AS4" s="4" t="s">
        <v>36</v>
      </c>
      <c r="AT4" s="4" t="s">
        <v>28</v>
      </c>
      <c r="AU4" s="4" t="s">
        <v>30</v>
      </c>
      <c r="AV4" s="4" t="s">
        <v>32</v>
      </c>
      <c r="AW4" s="4" t="s">
        <v>34</v>
      </c>
      <c r="AX4" s="4" t="s">
        <v>38</v>
      </c>
      <c r="AY4" s="4" t="s">
        <v>36</v>
      </c>
      <c r="AZ4" s="4" t="s">
        <v>28</v>
      </c>
      <c r="BA4" s="4" t="s">
        <v>30</v>
      </c>
      <c r="BB4" s="4" t="s">
        <v>32</v>
      </c>
      <c r="BC4" s="4" t="s">
        <v>34</v>
      </c>
      <c r="BD4" s="4" t="s">
        <v>38</v>
      </c>
      <c r="BE4" s="4" t="s">
        <v>36</v>
      </c>
      <c r="BF4" s="4" t="s">
        <v>28</v>
      </c>
      <c r="BG4" s="4" t="s">
        <v>30</v>
      </c>
      <c r="BH4" s="4" t="s">
        <v>32</v>
      </c>
      <c r="BI4" s="4" t="s">
        <v>34</v>
      </c>
      <c r="BJ4" s="4" t="s">
        <v>38</v>
      </c>
      <c r="BK4" s="4" t="s">
        <v>36</v>
      </c>
      <c r="BL4" s="4" t="s">
        <v>28</v>
      </c>
      <c r="BM4" s="4" t="s">
        <v>30</v>
      </c>
      <c r="BN4" s="4" t="s">
        <v>32</v>
      </c>
      <c r="BO4" s="4" t="s">
        <v>34</v>
      </c>
      <c r="BP4" s="4" t="s">
        <v>38</v>
      </c>
      <c r="BQ4" s="4" t="s">
        <v>36</v>
      </c>
      <c r="BR4" s="50"/>
      <c r="BS4" s="50"/>
    </row>
    <row r="5" spans="1:71" ht="15.6" customHeight="1" x14ac:dyDescent="0.3">
      <c r="A5" s="22">
        <v>1</v>
      </c>
      <c r="B5" s="26">
        <v>1202307001</v>
      </c>
      <c r="C5" s="27" t="s">
        <v>57</v>
      </c>
      <c r="D5" s="2">
        <v>80</v>
      </c>
      <c r="E5" s="2">
        <v>90</v>
      </c>
      <c r="F5" s="8">
        <v>80</v>
      </c>
      <c r="G5" s="8">
        <v>90</v>
      </c>
      <c r="H5" s="8">
        <v>80</v>
      </c>
      <c r="I5" s="8">
        <v>90</v>
      </c>
      <c r="J5" s="2">
        <v>90</v>
      </c>
      <c r="K5" s="2">
        <v>90</v>
      </c>
      <c r="L5" s="8">
        <v>90</v>
      </c>
      <c r="M5" s="8">
        <v>90</v>
      </c>
      <c r="N5" s="8">
        <v>80</v>
      </c>
      <c r="O5" s="8">
        <v>90</v>
      </c>
      <c r="P5" s="2">
        <v>80</v>
      </c>
      <c r="Q5" s="2">
        <v>90</v>
      </c>
      <c r="R5" s="8">
        <v>85</v>
      </c>
      <c r="S5" s="8">
        <v>90</v>
      </c>
      <c r="T5" s="8">
        <v>80</v>
      </c>
      <c r="U5" s="8">
        <v>90</v>
      </c>
      <c r="V5" s="1">
        <v>85</v>
      </c>
      <c r="W5" s="1">
        <v>80</v>
      </c>
      <c r="X5" s="8">
        <v>85</v>
      </c>
      <c r="Y5" s="8">
        <v>90</v>
      </c>
      <c r="Z5" s="8">
        <v>80</v>
      </c>
      <c r="AA5" s="8">
        <v>90</v>
      </c>
      <c r="AB5" s="1">
        <v>80</v>
      </c>
      <c r="AC5" s="1">
        <v>90</v>
      </c>
      <c r="AD5" s="8">
        <v>85</v>
      </c>
      <c r="AE5" s="8">
        <v>90</v>
      </c>
      <c r="AF5" s="8">
        <v>80</v>
      </c>
      <c r="AG5" s="8">
        <v>90</v>
      </c>
      <c r="AH5" s="1">
        <v>80</v>
      </c>
      <c r="AI5" s="1">
        <v>90</v>
      </c>
      <c r="AJ5" s="8">
        <v>85</v>
      </c>
      <c r="AK5" s="8">
        <v>90</v>
      </c>
      <c r="AL5" s="8">
        <v>80</v>
      </c>
      <c r="AM5" s="8">
        <v>90</v>
      </c>
      <c r="AN5" s="2">
        <v>80</v>
      </c>
      <c r="AO5" s="9">
        <v>90</v>
      </c>
      <c r="AP5" s="10">
        <v>80</v>
      </c>
      <c r="AQ5" s="10">
        <v>90</v>
      </c>
      <c r="AR5" s="10">
        <v>80</v>
      </c>
      <c r="AS5" s="10">
        <v>90</v>
      </c>
      <c r="AT5" s="2">
        <v>80</v>
      </c>
      <c r="AU5" s="9">
        <v>90</v>
      </c>
      <c r="AV5" s="10">
        <v>75</v>
      </c>
      <c r="AW5" s="10">
        <v>80</v>
      </c>
      <c r="AX5" s="10">
        <v>80</v>
      </c>
      <c r="AY5" s="10">
        <v>90</v>
      </c>
      <c r="AZ5" s="2">
        <v>80</v>
      </c>
      <c r="BA5" s="9">
        <v>90</v>
      </c>
      <c r="BB5" s="10">
        <v>75</v>
      </c>
      <c r="BC5" s="10">
        <v>80</v>
      </c>
      <c r="BD5" s="10">
        <v>80</v>
      </c>
      <c r="BE5" s="10">
        <v>90</v>
      </c>
      <c r="BF5" s="1">
        <v>80</v>
      </c>
      <c r="BG5" s="11">
        <v>90</v>
      </c>
      <c r="BH5" s="10">
        <v>75</v>
      </c>
      <c r="BI5" s="10">
        <v>85</v>
      </c>
      <c r="BJ5" s="10">
        <v>80</v>
      </c>
      <c r="BK5" s="10">
        <v>90</v>
      </c>
      <c r="BL5" s="1">
        <v>75</v>
      </c>
      <c r="BM5" s="11">
        <v>85</v>
      </c>
      <c r="BN5" s="10">
        <v>85</v>
      </c>
      <c r="BO5" s="10">
        <v>90</v>
      </c>
      <c r="BP5" s="10">
        <v>80</v>
      </c>
      <c r="BQ5" s="10">
        <v>90</v>
      </c>
      <c r="BR5" s="7">
        <f t="shared" ref="BR5:BR21" si="0">(SUM(D5:BQ5))/72</f>
        <v>77.777777777777771</v>
      </c>
      <c r="BS5" s="8">
        <f>AVERAGE(BR5)</f>
        <v>77.777777777777771</v>
      </c>
    </row>
    <row r="6" spans="1:71" ht="15.6" x14ac:dyDescent="0.3">
      <c r="A6" s="22">
        <v>2</v>
      </c>
      <c r="B6" s="26">
        <v>1202307003</v>
      </c>
      <c r="C6" s="27" t="s">
        <v>58</v>
      </c>
      <c r="D6" s="1"/>
      <c r="E6" s="1"/>
      <c r="F6" s="8"/>
      <c r="G6" s="8"/>
      <c r="H6" s="8"/>
      <c r="I6" s="8"/>
      <c r="J6" s="1"/>
      <c r="K6" s="1"/>
      <c r="L6" s="8"/>
      <c r="M6" s="8"/>
      <c r="N6" s="8"/>
      <c r="O6" s="8"/>
      <c r="P6" s="1"/>
      <c r="Q6" s="1"/>
      <c r="R6" s="8"/>
      <c r="S6" s="8"/>
      <c r="T6" s="8"/>
      <c r="U6" s="8"/>
      <c r="V6" s="2">
        <v>85</v>
      </c>
      <c r="W6" s="9">
        <v>80</v>
      </c>
      <c r="X6" s="10">
        <v>85</v>
      </c>
      <c r="Y6" s="10">
        <v>90</v>
      </c>
      <c r="Z6" s="10">
        <v>75</v>
      </c>
      <c r="AA6" s="10">
        <v>90</v>
      </c>
      <c r="AB6" s="2"/>
      <c r="AC6" s="9"/>
      <c r="AD6" s="10"/>
      <c r="AE6" s="10"/>
      <c r="AF6" s="10"/>
      <c r="AG6" s="10"/>
      <c r="AH6" s="2"/>
      <c r="AI6" s="2"/>
      <c r="AJ6" s="8"/>
      <c r="AK6" s="8"/>
      <c r="AL6" s="8"/>
      <c r="AM6" s="8"/>
      <c r="AN6" s="1"/>
      <c r="AO6" s="11"/>
      <c r="AP6" s="10"/>
      <c r="AQ6" s="10"/>
      <c r="AR6" s="10"/>
      <c r="AS6" s="10"/>
      <c r="AT6" s="1"/>
      <c r="AU6" s="11"/>
      <c r="AV6" s="10"/>
      <c r="AW6" s="10"/>
      <c r="AX6" s="10"/>
      <c r="AY6" s="10"/>
      <c r="AZ6" s="1"/>
      <c r="BA6" s="1"/>
      <c r="BB6" s="8"/>
      <c r="BC6" s="8"/>
      <c r="BD6" s="8"/>
      <c r="BE6" s="8"/>
      <c r="BF6" s="1"/>
      <c r="BG6" s="1"/>
      <c r="BH6" s="8"/>
      <c r="BI6" s="8"/>
      <c r="BJ6" s="8"/>
      <c r="BK6" s="8"/>
      <c r="BL6" s="1">
        <v>70</v>
      </c>
      <c r="BM6" s="11">
        <v>80</v>
      </c>
      <c r="BN6" s="10">
        <v>70</v>
      </c>
      <c r="BO6" s="10">
        <v>80</v>
      </c>
      <c r="BP6" s="10">
        <v>70</v>
      </c>
      <c r="BQ6" s="10">
        <v>80</v>
      </c>
      <c r="BR6" s="7">
        <f t="shared" si="0"/>
        <v>13.263888888888889</v>
      </c>
      <c r="BS6" s="8">
        <f t="shared" ref="BS6:BS21" si="1">AVERAGE(BR6)</f>
        <v>13.263888888888889</v>
      </c>
    </row>
    <row r="7" spans="1:71" ht="15.6" x14ac:dyDescent="0.3">
      <c r="A7" s="22">
        <v>3</v>
      </c>
      <c r="B7" s="26">
        <v>1202307004</v>
      </c>
      <c r="C7" s="27" t="s">
        <v>59</v>
      </c>
      <c r="D7" s="1">
        <v>75</v>
      </c>
      <c r="E7" s="1">
        <v>90</v>
      </c>
      <c r="F7" s="8">
        <v>80</v>
      </c>
      <c r="G7" s="8">
        <v>90</v>
      </c>
      <c r="H7" s="8">
        <v>80</v>
      </c>
      <c r="I7" s="8">
        <v>90</v>
      </c>
      <c r="J7" s="1">
        <v>85</v>
      </c>
      <c r="K7" s="1">
        <v>90</v>
      </c>
      <c r="L7" s="8">
        <v>85</v>
      </c>
      <c r="M7" s="8">
        <v>90</v>
      </c>
      <c r="N7" s="8">
        <v>80</v>
      </c>
      <c r="O7" s="8">
        <v>90</v>
      </c>
      <c r="P7" s="1">
        <v>80</v>
      </c>
      <c r="Q7" s="1">
        <v>90</v>
      </c>
      <c r="R7" s="8">
        <v>75</v>
      </c>
      <c r="S7" s="8">
        <v>90</v>
      </c>
      <c r="T7" s="8">
        <v>75</v>
      </c>
      <c r="U7" s="8">
        <v>90</v>
      </c>
      <c r="V7" s="1"/>
      <c r="W7" s="1"/>
      <c r="X7" s="8"/>
      <c r="Y7" s="8"/>
      <c r="Z7" s="8"/>
      <c r="AA7" s="8"/>
      <c r="AB7" s="1"/>
      <c r="AC7" s="1"/>
      <c r="AD7" s="8"/>
      <c r="AE7" s="8"/>
      <c r="AF7" s="8"/>
      <c r="AG7" s="8"/>
      <c r="AH7" s="1"/>
      <c r="AI7" s="1"/>
      <c r="AJ7" s="8"/>
      <c r="AK7" s="8"/>
      <c r="AL7" s="8"/>
      <c r="AM7" s="8"/>
      <c r="AN7" s="1"/>
      <c r="AO7" s="1"/>
      <c r="AP7" s="8"/>
      <c r="AQ7" s="8"/>
      <c r="AR7" s="8"/>
      <c r="AS7" s="8"/>
      <c r="AT7" s="1"/>
      <c r="AU7" s="1"/>
      <c r="AV7" s="8"/>
      <c r="AW7" s="8"/>
      <c r="AX7" s="8"/>
      <c r="AY7" s="8"/>
      <c r="AZ7" s="2"/>
      <c r="BA7" s="9"/>
      <c r="BB7" s="10"/>
      <c r="BC7" s="10"/>
      <c r="BD7" s="10"/>
      <c r="BE7" s="10"/>
      <c r="BF7" s="2"/>
      <c r="BG7" s="9"/>
      <c r="BH7" s="10"/>
      <c r="BI7" s="10"/>
      <c r="BJ7" s="10"/>
      <c r="BK7" s="10"/>
      <c r="BL7" s="1"/>
      <c r="BM7" s="1"/>
      <c r="BN7" s="8"/>
      <c r="BO7" s="8"/>
      <c r="BP7" s="8"/>
      <c r="BQ7" s="8"/>
      <c r="BR7" s="7">
        <f t="shared" si="0"/>
        <v>21.180555555555557</v>
      </c>
      <c r="BS7" s="8">
        <f t="shared" si="1"/>
        <v>21.180555555555557</v>
      </c>
    </row>
    <row r="8" spans="1:71" ht="15.6" x14ac:dyDescent="0.3">
      <c r="A8" s="22">
        <v>4</v>
      </c>
      <c r="B8" s="26">
        <v>1202307005</v>
      </c>
      <c r="C8" s="27" t="s">
        <v>60</v>
      </c>
      <c r="D8" s="1"/>
      <c r="E8" s="1"/>
      <c r="F8" s="8"/>
      <c r="G8" s="8"/>
      <c r="H8" s="8"/>
      <c r="I8" s="8"/>
      <c r="J8" s="1">
        <v>90</v>
      </c>
      <c r="K8" s="1">
        <v>80</v>
      </c>
      <c r="L8" s="8">
        <v>85</v>
      </c>
      <c r="M8" s="8">
        <v>90</v>
      </c>
      <c r="N8" s="8">
        <v>90</v>
      </c>
      <c r="O8" s="8">
        <v>90</v>
      </c>
      <c r="P8" s="1"/>
      <c r="Q8" s="1"/>
      <c r="R8" s="8"/>
      <c r="S8" s="8"/>
      <c r="T8" s="8"/>
      <c r="U8" s="8"/>
      <c r="V8" s="1"/>
      <c r="W8" s="1"/>
      <c r="X8" s="8"/>
      <c r="Y8" s="8"/>
      <c r="Z8" s="8"/>
      <c r="AA8" s="8"/>
      <c r="AB8" s="1">
        <v>90</v>
      </c>
      <c r="AC8" s="1">
        <v>85</v>
      </c>
      <c r="AD8" s="8">
        <v>90</v>
      </c>
      <c r="AE8" s="8">
        <v>90</v>
      </c>
      <c r="AF8" s="8">
        <v>90</v>
      </c>
      <c r="AG8" s="8">
        <v>90</v>
      </c>
      <c r="AH8" s="1">
        <v>90</v>
      </c>
      <c r="AI8" s="1">
        <v>85</v>
      </c>
      <c r="AJ8" s="8">
        <v>90</v>
      </c>
      <c r="AK8" s="8">
        <v>90</v>
      </c>
      <c r="AL8" s="8">
        <v>90</v>
      </c>
      <c r="AM8" s="8">
        <v>90</v>
      </c>
      <c r="AN8" s="1"/>
      <c r="AO8" s="1"/>
      <c r="AP8" s="8"/>
      <c r="AQ8" s="8"/>
      <c r="AR8" s="8"/>
      <c r="AS8" s="8"/>
      <c r="AT8" s="1">
        <v>85</v>
      </c>
      <c r="AU8" s="1">
        <v>80</v>
      </c>
      <c r="AV8" s="8">
        <v>80</v>
      </c>
      <c r="AW8" s="8">
        <v>85</v>
      </c>
      <c r="AX8" s="8">
        <v>85</v>
      </c>
      <c r="AY8" s="8">
        <v>90</v>
      </c>
      <c r="AZ8" s="1">
        <v>85</v>
      </c>
      <c r="BA8" s="1">
        <v>80</v>
      </c>
      <c r="BB8" s="8">
        <v>80</v>
      </c>
      <c r="BC8" s="8">
        <v>85</v>
      </c>
      <c r="BD8" s="8">
        <v>85</v>
      </c>
      <c r="BE8" s="8">
        <v>90</v>
      </c>
      <c r="BF8" s="1"/>
      <c r="BG8" s="1"/>
      <c r="BH8" s="8"/>
      <c r="BI8" s="8"/>
      <c r="BJ8" s="8"/>
      <c r="BK8" s="8"/>
      <c r="BL8" s="1">
        <v>90</v>
      </c>
      <c r="BM8" s="1">
        <v>80</v>
      </c>
      <c r="BN8" s="8">
        <v>85</v>
      </c>
      <c r="BO8" s="8">
        <v>90</v>
      </c>
      <c r="BP8" s="8">
        <v>90</v>
      </c>
      <c r="BQ8" s="8">
        <v>90</v>
      </c>
      <c r="BR8" s="7">
        <f t="shared" si="0"/>
        <v>43.472222222222221</v>
      </c>
      <c r="BS8" s="8">
        <f t="shared" si="1"/>
        <v>43.472222222222221</v>
      </c>
    </row>
    <row r="9" spans="1:71" ht="15.6" customHeight="1" x14ac:dyDescent="0.3">
      <c r="A9" s="22">
        <v>5</v>
      </c>
      <c r="B9" s="26">
        <v>1202307006</v>
      </c>
      <c r="C9" s="27" t="s">
        <v>61</v>
      </c>
      <c r="D9" s="1">
        <v>80</v>
      </c>
      <c r="E9" s="11">
        <v>90</v>
      </c>
      <c r="F9" s="10">
        <v>80</v>
      </c>
      <c r="G9" s="10">
        <v>90</v>
      </c>
      <c r="H9" s="10">
        <v>90</v>
      </c>
      <c r="I9" s="10">
        <v>90</v>
      </c>
      <c r="J9" s="2">
        <v>90</v>
      </c>
      <c r="K9" s="9">
        <v>90</v>
      </c>
      <c r="L9" s="10">
        <v>85</v>
      </c>
      <c r="M9" s="10">
        <v>90</v>
      </c>
      <c r="N9" s="10">
        <v>90</v>
      </c>
      <c r="O9" s="10">
        <v>90</v>
      </c>
      <c r="P9" s="2">
        <v>90</v>
      </c>
      <c r="Q9" s="9">
        <v>85</v>
      </c>
      <c r="R9" s="10">
        <v>85</v>
      </c>
      <c r="S9" s="10">
        <v>90</v>
      </c>
      <c r="T9" s="10">
        <v>90</v>
      </c>
      <c r="U9" s="10">
        <v>90</v>
      </c>
      <c r="V9" s="1">
        <v>90</v>
      </c>
      <c r="W9" s="11">
        <v>85</v>
      </c>
      <c r="X9" s="10">
        <v>85</v>
      </c>
      <c r="Y9" s="10">
        <v>90</v>
      </c>
      <c r="Z9" s="10">
        <v>85</v>
      </c>
      <c r="AA9" s="10">
        <v>90</v>
      </c>
      <c r="AB9" s="1">
        <v>90</v>
      </c>
      <c r="AC9" s="11">
        <v>80</v>
      </c>
      <c r="AD9" s="10">
        <v>85</v>
      </c>
      <c r="AE9" s="10">
        <v>90</v>
      </c>
      <c r="AF9" s="10">
        <v>90</v>
      </c>
      <c r="AG9" s="10">
        <v>90</v>
      </c>
      <c r="AH9" s="1">
        <v>90</v>
      </c>
      <c r="AI9" s="11">
        <v>80</v>
      </c>
      <c r="AJ9" s="10">
        <v>85</v>
      </c>
      <c r="AK9" s="10">
        <v>90</v>
      </c>
      <c r="AL9" s="10">
        <v>90</v>
      </c>
      <c r="AM9" s="10">
        <v>90</v>
      </c>
      <c r="AN9" s="1">
        <v>90</v>
      </c>
      <c r="AO9" s="1">
        <v>80</v>
      </c>
      <c r="AP9" s="8">
        <v>85</v>
      </c>
      <c r="AQ9" s="8">
        <v>90</v>
      </c>
      <c r="AR9" s="8">
        <v>90</v>
      </c>
      <c r="AS9" s="8">
        <v>90</v>
      </c>
      <c r="AT9" s="1">
        <v>90</v>
      </c>
      <c r="AU9" s="1">
        <v>90</v>
      </c>
      <c r="AV9" s="8">
        <v>80</v>
      </c>
      <c r="AW9" s="8">
        <v>90</v>
      </c>
      <c r="AX9" s="8">
        <v>90</v>
      </c>
      <c r="AY9" s="8">
        <v>90</v>
      </c>
      <c r="AZ9" s="2">
        <v>90</v>
      </c>
      <c r="BA9" s="2">
        <v>90</v>
      </c>
      <c r="BB9" s="8">
        <v>80</v>
      </c>
      <c r="BC9" s="8">
        <v>90</v>
      </c>
      <c r="BD9" s="8">
        <v>90</v>
      </c>
      <c r="BE9" s="8">
        <v>90</v>
      </c>
      <c r="BF9" s="2">
        <v>85</v>
      </c>
      <c r="BG9" s="2">
        <v>85</v>
      </c>
      <c r="BH9" s="8">
        <v>85</v>
      </c>
      <c r="BI9" s="8">
        <v>90</v>
      </c>
      <c r="BJ9" s="8">
        <v>90</v>
      </c>
      <c r="BK9" s="8">
        <v>90</v>
      </c>
      <c r="BL9" s="1">
        <v>90</v>
      </c>
      <c r="BM9" s="11">
        <v>85</v>
      </c>
      <c r="BN9" s="10">
        <v>85</v>
      </c>
      <c r="BO9" s="10">
        <v>90</v>
      </c>
      <c r="BP9" s="10">
        <v>90</v>
      </c>
      <c r="BQ9" s="10">
        <v>90</v>
      </c>
      <c r="BR9" s="7">
        <f t="shared" si="0"/>
        <v>80.555555555555557</v>
      </c>
      <c r="BS9" s="8">
        <f t="shared" si="1"/>
        <v>80.555555555555557</v>
      </c>
    </row>
    <row r="10" spans="1:71" ht="15.6" x14ac:dyDescent="0.3">
      <c r="A10" s="22">
        <v>6</v>
      </c>
      <c r="B10" s="26">
        <v>1202307007</v>
      </c>
      <c r="C10" s="27" t="s">
        <v>62</v>
      </c>
      <c r="D10" s="1">
        <v>75</v>
      </c>
      <c r="E10" s="1">
        <v>90</v>
      </c>
      <c r="F10" s="8">
        <v>80</v>
      </c>
      <c r="G10" s="8">
        <v>90</v>
      </c>
      <c r="H10" s="8">
        <v>90</v>
      </c>
      <c r="I10" s="8">
        <v>90</v>
      </c>
      <c r="J10" s="1">
        <v>90</v>
      </c>
      <c r="K10" s="1">
        <v>90</v>
      </c>
      <c r="L10" s="8">
        <v>80</v>
      </c>
      <c r="M10" s="8">
        <v>90</v>
      </c>
      <c r="N10" s="8">
        <v>80</v>
      </c>
      <c r="O10" s="8">
        <v>90</v>
      </c>
      <c r="P10" s="1">
        <v>80</v>
      </c>
      <c r="Q10" s="1">
        <v>90</v>
      </c>
      <c r="R10" s="8">
        <v>80</v>
      </c>
      <c r="S10" s="8">
        <v>90</v>
      </c>
      <c r="T10" s="8">
        <v>85</v>
      </c>
      <c r="U10" s="8">
        <v>90</v>
      </c>
      <c r="V10" s="1">
        <v>85</v>
      </c>
      <c r="W10" s="1">
        <v>90</v>
      </c>
      <c r="X10" s="8">
        <v>80</v>
      </c>
      <c r="Y10" s="8">
        <v>90</v>
      </c>
      <c r="Z10" s="8">
        <v>85</v>
      </c>
      <c r="AA10" s="8">
        <v>90</v>
      </c>
      <c r="AB10" s="1">
        <v>80</v>
      </c>
      <c r="AC10" s="1">
        <v>90</v>
      </c>
      <c r="AD10" s="8">
        <v>80</v>
      </c>
      <c r="AE10" s="8">
        <v>90</v>
      </c>
      <c r="AF10" s="8">
        <v>85</v>
      </c>
      <c r="AG10" s="8">
        <v>90</v>
      </c>
      <c r="AH10" s="1">
        <v>80</v>
      </c>
      <c r="AI10" s="1">
        <v>90</v>
      </c>
      <c r="AJ10" s="8">
        <v>80</v>
      </c>
      <c r="AK10" s="8">
        <v>90</v>
      </c>
      <c r="AL10" s="8">
        <v>85</v>
      </c>
      <c r="AM10" s="8">
        <v>90</v>
      </c>
      <c r="AN10" s="2">
        <v>85</v>
      </c>
      <c r="AO10" s="2">
        <v>90</v>
      </c>
      <c r="AP10" s="8">
        <v>80</v>
      </c>
      <c r="AQ10" s="8">
        <v>85</v>
      </c>
      <c r="AR10" s="8">
        <v>85</v>
      </c>
      <c r="AS10" s="8">
        <v>90</v>
      </c>
      <c r="AT10" s="2">
        <v>90</v>
      </c>
      <c r="AU10" s="9">
        <v>90</v>
      </c>
      <c r="AV10" s="10">
        <v>85</v>
      </c>
      <c r="AW10" s="10">
        <v>90</v>
      </c>
      <c r="AX10" s="10">
        <v>90</v>
      </c>
      <c r="AY10" s="10">
        <v>90</v>
      </c>
      <c r="AZ10" s="1">
        <v>90</v>
      </c>
      <c r="BA10" s="1">
        <v>90</v>
      </c>
      <c r="BB10" s="8">
        <v>90</v>
      </c>
      <c r="BC10" s="8">
        <v>85</v>
      </c>
      <c r="BD10" s="8">
        <v>90</v>
      </c>
      <c r="BE10" s="8">
        <v>90</v>
      </c>
      <c r="BF10" s="1">
        <v>85</v>
      </c>
      <c r="BG10" s="1">
        <v>90</v>
      </c>
      <c r="BH10" s="8">
        <v>90</v>
      </c>
      <c r="BI10" s="8">
        <v>90</v>
      </c>
      <c r="BJ10" s="8">
        <v>90</v>
      </c>
      <c r="BK10" s="8">
        <v>90</v>
      </c>
      <c r="BL10" s="1">
        <v>90</v>
      </c>
      <c r="BM10" s="1">
        <v>90</v>
      </c>
      <c r="BN10" s="8">
        <v>90</v>
      </c>
      <c r="BO10" s="8">
        <v>90</v>
      </c>
      <c r="BP10" s="8">
        <v>90</v>
      </c>
      <c r="BQ10" s="8">
        <v>90</v>
      </c>
      <c r="BR10" s="7">
        <f t="shared" si="0"/>
        <v>80</v>
      </c>
      <c r="BS10" s="8">
        <f t="shared" si="1"/>
        <v>80</v>
      </c>
    </row>
    <row r="11" spans="1:71" ht="15.6" x14ac:dyDescent="0.3">
      <c r="A11" s="22">
        <v>7</v>
      </c>
      <c r="B11" s="26">
        <v>1202307008</v>
      </c>
      <c r="C11" s="27" t="s">
        <v>63</v>
      </c>
      <c r="D11" s="1"/>
      <c r="E11" s="1"/>
      <c r="F11" s="8"/>
      <c r="G11" s="8"/>
      <c r="H11" s="8"/>
      <c r="I11" s="8"/>
      <c r="J11" s="1">
        <v>80</v>
      </c>
      <c r="K11" s="1">
        <v>85</v>
      </c>
      <c r="L11" s="8">
        <v>80</v>
      </c>
      <c r="M11" s="8">
        <v>75</v>
      </c>
      <c r="N11" s="8">
        <v>80</v>
      </c>
      <c r="O11" s="8">
        <v>90</v>
      </c>
      <c r="P11" s="1"/>
      <c r="Q11" s="1"/>
      <c r="R11" s="8"/>
      <c r="S11" s="8"/>
      <c r="T11" s="8"/>
      <c r="U11" s="8"/>
      <c r="V11" s="2"/>
      <c r="W11" s="2"/>
      <c r="X11" s="8"/>
      <c r="Y11" s="8"/>
      <c r="Z11" s="8"/>
      <c r="AA11" s="8"/>
      <c r="AB11" s="2">
        <v>75</v>
      </c>
      <c r="AC11" s="9">
        <v>80</v>
      </c>
      <c r="AD11" s="10">
        <v>75</v>
      </c>
      <c r="AE11" s="10">
        <v>85</v>
      </c>
      <c r="AF11" s="10">
        <v>75</v>
      </c>
      <c r="AG11" s="10">
        <v>90</v>
      </c>
      <c r="AH11" s="2">
        <v>75</v>
      </c>
      <c r="AI11" s="9">
        <v>80</v>
      </c>
      <c r="AJ11" s="10">
        <v>75</v>
      </c>
      <c r="AK11" s="10">
        <v>85</v>
      </c>
      <c r="AL11" s="10">
        <v>75</v>
      </c>
      <c r="AM11" s="10">
        <v>90</v>
      </c>
      <c r="AN11" s="1"/>
      <c r="AO11" s="1"/>
      <c r="AP11" s="8"/>
      <c r="AQ11" s="8"/>
      <c r="AR11" s="8"/>
      <c r="AS11" s="8"/>
      <c r="AT11" s="1">
        <v>75</v>
      </c>
      <c r="AU11" s="1">
        <v>80</v>
      </c>
      <c r="AV11" s="8">
        <v>75</v>
      </c>
      <c r="AW11" s="8">
        <v>80</v>
      </c>
      <c r="AX11" s="8">
        <v>75</v>
      </c>
      <c r="AY11" s="8">
        <v>90</v>
      </c>
      <c r="AZ11" s="1">
        <v>75</v>
      </c>
      <c r="BA11" s="1">
        <v>80</v>
      </c>
      <c r="BB11" s="8">
        <v>75</v>
      </c>
      <c r="BC11" s="8">
        <v>80</v>
      </c>
      <c r="BD11" s="8">
        <v>75</v>
      </c>
      <c r="BE11" s="8">
        <v>80</v>
      </c>
      <c r="BF11" s="1"/>
      <c r="BG11" s="1"/>
      <c r="BH11" s="8"/>
      <c r="BI11" s="8"/>
      <c r="BJ11" s="8"/>
      <c r="BK11" s="8"/>
      <c r="BL11" s="1"/>
      <c r="BM11" s="1"/>
      <c r="BN11" s="8"/>
      <c r="BO11" s="8"/>
      <c r="BP11" s="8"/>
      <c r="BQ11" s="8"/>
      <c r="BR11" s="7">
        <f t="shared" si="0"/>
        <v>33.194444444444443</v>
      </c>
      <c r="BS11" s="8">
        <f t="shared" si="1"/>
        <v>33.194444444444443</v>
      </c>
    </row>
    <row r="12" spans="1:71" ht="15.6" customHeight="1" x14ac:dyDescent="0.3">
      <c r="A12" s="22">
        <v>8</v>
      </c>
      <c r="B12" s="26">
        <v>1202307009</v>
      </c>
      <c r="C12" s="27" t="s">
        <v>64</v>
      </c>
      <c r="D12" s="1">
        <v>75</v>
      </c>
      <c r="E12" s="1">
        <v>90</v>
      </c>
      <c r="F12" s="8">
        <v>80</v>
      </c>
      <c r="G12" s="8">
        <v>90</v>
      </c>
      <c r="H12" s="8">
        <v>80</v>
      </c>
      <c r="I12" s="8">
        <v>90</v>
      </c>
      <c r="J12" s="2">
        <v>90</v>
      </c>
      <c r="K12" s="9">
        <v>90</v>
      </c>
      <c r="L12" s="10">
        <v>90</v>
      </c>
      <c r="M12" s="10">
        <v>90</v>
      </c>
      <c r="N12" s="10">
        <v>80</v>
      </c>
      <c r="O12" s="8">
        <v>90</v>
      </c>
      <c r="P12" s="2">
        <v>85</v>
      </c>
      <c r="Q12" s="9">
        <v>90</v>
      </c>
      <c r="R12" s="10">
        <v>85</v>
      </c>
      <c r="S12" s="10">
        <v>90</v>
      </c>
      <c r="T12" s="10">
        <v>80</v>
      </c>
      <c r="U12" s="10">
        <v>90</v>
      </c>
      <c r="V12" s="1">
        <v>90</v>
      </c>
      <c r="W12" s="1">
        <v>90</v>
      </c>
      <c r="X12" s="8">
        <v>85</v>
      </c>
      <c r="Y12" s="8">
        <v>90</v>
      </c>
      <c r="Z12" s="8">
        <v>80</v>
      </c>
      <c r="AA12" s="8">
        <v>90</v>
      </c>
      <c r="AB12" s="1"/>
      <c r="AC12" s="1"/>
      <c r="AD12" s="8"/>
      <c r="AE12" s="8"/>
      <c r="AF12" s="8"/>
      <c r="AG12" s="8"/>
      <c r="AH12" s="1"/>
      <c r="AI12" s="1"/>
      <c r="AJ12" s="8"/>
      <c r="AK12" s="8"/>
      <c r="AL12" s="8"/>
      <c r="AM12" s="8"/>
      <c r="AN12" s="1"/>
      <c r="AO12" s="1"/>
      <c r="AP12" s="8"/>
      <c r="AQ12" s="8"/>
      <c r="AR12" s="8"/>
      <c r="AS12" s="8"/>
      <c r="AT12" s="1">
        <v>80</v>
      </c>
      <c r="AU12" s="1">
        <v>85</v>
      </c>
      <c r="AV12" s="8">
        <v>75</v>
      </c>
      <c r="AW12" s="8">
        <v>80</v>
      </c>
      <c r="AX12" s="8">
        <v>80</v>
      </c>
      <c r="AY12" s="8">
        <v>90</v>
      </c>
      <c r="AZ12" s="1">
        <v>80</v>
      </c>
      <c r="BA12" s="1">
        <v>85</v>
      </c>
      <c r="BB12" s="8">
        <v>75</v>
      </c>
      <c r="BC12" s="8">
        <v>80</v>
      </c>
      <c r="BD12" s="8">
        <v>80</v>
      </c>
      <c r="BE12" s="8">
        <v>90</v>
      </c>
      <c r="BF12" s="1"/>
      <c r="BG12" s="1"/>
      <c r="BH12" s="8"/>
      <c r="BI12" s="8"/>
      <c r="BJ12" s="8"/>
      <c r="BK12" s="8"/>
      <c r="BL12" s="1">
        <v>80</v>
      </c>
      <c r="BM12" s="11">
        <v>85</v>
      </c>
      <c r="BN12" s="10">
        <v>80</v>
      </c>
      <c r="BO12" s="10">
        <v>90</v>
      </c>
      <c r="BP12" s="10">
        <v>85</v>
      </c>
      <c r="BQ12" s="10">
        <v>90</v>
      </c>
      <c r="BR12" s="7">
        <f t="shared" si="0"/>
        <v>49.583333333333336</v>
      </c>
      <c r="BS12" s="8">
        <f t="shared" si="1"/>
        <v>49.583333333333336</v>
      </c>
    </row>
    <row r="13" spans="1:71" ht="15.6" customHeight="1" x14ac:dyDescent="0.3">
      <c r="A13" s="22">
        <v>9</v>
      </c>
      <c r="B13" s="26">
        <v>1202307010</v>
      </c>
      <c r="C13" s="27" t="s">
        <v>65</v>
      </c>
      <c r="D13" s="1">
        <v>80</v>
      </c>
      <c r="E13" s="1">
        <v>90</v>
      </c>
      <c r="F13" s="8">
        <v>80</v>
      </c>
      <c r="G13" s="8">
        <v>90</v>
      </c>
      <c r="H13" s="8">
        <v>90</v>
      </c>
      <c r="I13" s="8">
        <v>90</v>
      </c>
      <c r="J13" s="2">
        <v>90</v>
      </c>
      <c r="K13" s="2">
        <v>90</v>
      </c>
      <c r="L13" s="8">
        <v>85</v>
      </c>
      <c r="M13" s="8">
        <v>90</v>
      </c>
      <c r="N13" s="8">
        <v>90</v>
      </c>
      <c r="O13" s="8">
        <v>90</v>
      </c>
      <c r="P13" s="2">
        <v>90</v>
      </c>
      <c r="Q13" s="9">
        <v>85</v>
      </c>
      <c r="R13" s="10">
        <v>80</v>
      </c>
      <c r="S13" s="10">
        <v>90</v>
      </c>
      <c r="T13" s="10">
        <v>85</v>
      </c>
      <c r="U13" s="10">
        <v>90</v>
      </c>
      <c r="V13" s="1">
        <v>90</v>
      </c>
      <c r="W13" s="1">
        <v>85</v>
      </c>
      <c r="X13" s="8">
        <v>85</v>
      </c>
      <c r="Y13" s="8">
        <v>90</v>
      </c>
      <c r="Z13" s="8">
        <v>85</v>
      </c>
      <c r="AA13" s="8">
        <v>90</v>
      </c>
      <c r="AB13" s="1">
        <v>90</v>
      </c>
      <c r="AC13" s="1">
        <v>80</v>
      </c>
      <c r="AD13" s="8">
        <v>85</v>
      </c>
      <c r="AE13" s="8">
        <v>90</v>
      </c>
      <c r="AF13" s="8">
        <v>90</v>
      </c>
      <c r="AG13" s="8">
        <v>90</v>
      </c>
      <c r="AH13" s="1">
        <v>90</v>
      </c>
      <c r="AI13" s="1">
        <v>80</v>
      </c>
      <c r="AJ13" s="8">
        <v>85</v>
      </c>
      <c r="AK13" s="8">
        <v>90</v>
      </c>
      <c r="AL13" s="8">
        <v>90</v>
      </c>
      <c r="AM13" s="8">
        <v>90</v>
      </c>
      <c r="AN13" s="1">
        <v>90</v>
      </c>
      <c r="AO13" s="1">
        <v>75</v>
      </c>
      <c r="AP13" s="8">
        <v>85</v>
      </c>
      <c r="AQ13" s="8">
        <v>90</v>
      </c>
      <c r="AR13" s="8">
        <v>90</v>
      </c>
      <c r="AS13" s="8">
        <v>90</v>
      </c>
      <c r="AT13" s="1">
        <v>90</v>
      </c>
      <c r="AU13" s="1">
        <v>85</v>
      </c>
      <c r="AV13" s="8">
        <v>85</v>
      </c>
      <c r="AW13" s="8">
        <v>90</v>
      </c>
      <c r="AX13" s="8">
        <v>90</v>
      </c>
      <c r="AY13" s="8">
        <v>90</v>
      </c>
      <c r="AZ13" s="1">
        <v>90</v>
      </c>
      <c r="BA13" s="1">
        <v>85</v>
      </c>
      <c r="BB13" s="8">
        <v>85</v>
      </c>
      <c r="BC13" s="8">
        <v>85</v>
      </c>
      <c r="BD13" s="8">
        <v>90</v>
      </c>
      <c r="BE13" s="8">
        <v>90</v>
      </c>
      <c r="BF13" s="1">
        <v>85</v>
      </c>
      <c r="BG13" s="1">
        <v>80</v>
      </c>
      <c r="BH13" s="8">
        <v>85</v>
      </c>
      <c r="BI13" s="8">
        <v>90</v>
      </c>
      <c r="BJ13" s="8">
        <v>90</v>
      </c>
      <c r="BK13" s="8">
        <v>90</v>
      </c>
      <c r="BL13" s="1">
        <v>90</v>
      </c>
      <c r="BM13" s="1">
        <v>80</v>
      </c>
      <c r="BN13" s="8">
        <v>80</v>
      </c>
      <c r="BO13" s="8">
        <v>90</v>
      </c>
      <c r="BP13" s="8">
        <v>85</v>
      </c>
      <c r="BQ13" s="8">
        <v>90</v>
      </c>
      <c r="BR13" s="7">
        <f t="shared" si="0"/>
        <v>80</v>
      </c>
      <c r="BS13" s="8">
        <f t="shared" si="1"/>
        <v>80</v>
      </c>
    </row>
    <row r="14" spans="1:71" ht="15.6" x14ac:dyDescent="0.3">
      <c r="A14" s="22">
        <v>10</v>
      </c>
      <c r="B14" s="26">
        <v>1202307011</v>
      </c>
      <c r="C14" s="27" t="s">
        <v>66</v>
      </c>
      <c r="D14" s="2"/>
      <c r="E14" s="2"/>
      <c r="F14" s="8"/>
      <c r="G14" s="8"/>
      <c r="H14" s="8"/>
      <c r="I14" s="8"/>
      <c r="J14" s="1">
        <v>90</v>
      </c>
      <c r="K14" s="11">
        <v>90</v>
      </c>
      <c r="L14" s="10">
        <v>80</v>
      </c>
      <c r="M14" s="10">
        <v>90</v>
      </c>
      <c r="N14" s="10">
        <v>85</v>
      </c>
      <c r="O14" s="10">
        <v>90</v>
      </c>
      <c r="P14" s="1"/>
      <c r="Q14" s="1"/>
      <c r="R14" s="8"/>
      <c r="S14" s="8"/>
      <c r="T14" s="8"/>
      <c r="U14" s="8"/>
      <c r="V14" s="2"/>
      <c r="W14" s="2"/>
      <c r="X14" s="8"/>
      <c r="Y14" s="8"/>
      <c r="Z14" s="8"/>
      <c r="AA14" s="8"/>
      <c r="AB14" s="2">
        <v>80</v>
      </c>
      <c r="AC14" s="2">
        <v>85</v>
      </c>
      <c r="AD14" s="8">
        <v>80</v>
      </c>
      <c r="AE14" s="8">
        <v>90</v>
      </c>
      <c r="AF14" s="8">
        <v>85</v>
      </c>
      <c r="AG14" s="8">
        <v>90</v>
      </c>
      <c r="AH14" s="2">
        <v>80</v>
      </c>
      <c r="AI14" s="2">
        <v>85</v>
      </c>
      <c r="AJ14" s="8">
        <v>80</v>
      </c>
      <c r="AK14" s="8">
        <v>90</v>
      </c>
      <c r="AL14" s="8">
        <v>85</v>
      </c>
      <c r="AM14" s="8">
        <v>90</v>
      </c>
      <c r="AN14" s="2"/>
      <c r="AO14" s="2"/>
      <c r="AP14" s="8"/>
      <c r="AQ14" s="8"/>
      <c r="AR14" s="8"/>
      <c r="AS14" s="8"/>
      <c r="AT14" s="2"/>
      <c r="AU14" s="2"/>
      <c r="AV14" s="8"/>
      <c r="AW14" s="8"/>
      <c r="AX14" s="8"/>
      <c r="AY14" s="8"/>
      <c r="AZ14" s="2"/>
      <c r="BA14" s="2"/>
      <c r="BB14" s="8"/>
      <c r="BC14" s="8"/>
      <c r="BD14" s="8"/>
      <c r="BE14" s="8"/>
      <c r="BF14" s="2"/>
      <c r="BG14" s="9"/>
      <c r="BH14" s="10"/>
      <c r="BI14" s="10"/>
      <c r="BJ14" s="10"/>
      <c r="BK14" s="10"/>
      <c r="BL14" s="1">
        <v>80</v>
      </c>
      <c r="BM14" s="11">
        <v>75</v>
      </c>
      <c r="BN14" s="10">
        <v>80</v>
      </c>
      <c r="BO14" s="10">
        <v>90</v>
      </c>
      <c r="BP14" s="10">
        <v>80</v>
      </c>
      <c r="BQ14" s="10">
        <v>90</v>
      </c>
      <c r="BR14" s="7">
        <f t="shared" si="0"/>
        <v>28.333333333333332</v>
      </c>
      <c r="BS14" s="8">
        <f t="shared" si="1"/>
        <v>28.333333333333332</v>
      </c>
    </row>
    <row r="15" spans="1:71" ht="15.6" customHeight="1" x14ac:dyDescent="0.3">
      <c r="A15" s="22">
        <v>11</v>
      </c>
      <c r="B15" s="26">
        <v>1202307012</v>
      </c>
      <c r="C15" s="27" t="s">
        <v>67</v>
      </c>
      <c r="D15" s="1">
        <v>80</v>
      </c>
      <c r="E15" s="1">
        <v>90</v>
      </c>
      <c r="F15" s="8">
        <v>80</v>
      </c>
      <c r="G15" s="8">
        <v>90</v>
      </c>
      <c r="H15" s="8">
        <v>85</v>
      </c>
      <c r="I15" s="8">
        <v>90</v>
      </c>
      <c r="J15" s="1">
        <v>90</v>
      </c>
      <c r="K15" s="11">
        <v>90</v>
      </c>
      <c r="L15" s="10">
        <v>85</v>
      </c>
      <c r="M15" s="10">
        <v>90</v>
      </c>
      <c r="N15" s="10">
        <v>90</v>
      </c>
      <c r="O15" s="10">
        <v>90</v>
      </c>
      <c r="P15" s="1">
        <v>85</v>
      </c>
      <c r="Q15" s="1">
        <v>85</v>
      </c>
      <c r="R15" s="8">
        <v>90</v>
      </c>
      <c r="S15" s="8">
        <v>90</v>
      </c>
      <c r="T15" s="8">
        <v>90</v>
      </c>
      <c r="U15" s="8">
        <v>90</v>
      </c>
      <c r="V15" s="1"/>
      <c r="W15" s="1"/>
      <c r="X15" s="8"/>
      <c r="Y15" s="8"/>
      <c r="Z15" s="8"/>
      <c r="AA15" s="8"/>
      <c r="AB15" s="1">
        <v>80</v>
      </c>
      <c r="AC15" s="1">
        <v>85</v>
      </c>
      <c r="AD15" s="8">
        <v>80</v>
      </c>
      <c r="AE15" s="8">
        <v>90</v>
      </c>
      <c r="AF15" s="8">
        <v>85</v>
      </c>
      <c r="AG15" s="8">
        <v>90</v>
      </c>
      <c r="AH15" s="1">
        <v>80</v>
      </c>
      <c r="AI15" s="1">
        <v>85</v>
      </c>
      <c r="AJ15" s="8">
        <v>80</v>
      </c>
      <c r="AK15" s="8">
        <v>90</v>
      </c>
      <c r="AL15" s="8">
        <v>85</v>
      </c>
      <c r="AM15" s="8">
        <v>90</v>
      </c>
      <c r="AN15" s="1"/>
      <c r="AO15" s="1"/>
      <c r="AP15" s="8"/>
      <c r="AQ15" s="8"/>
      <c r="AR15" s="8"/>
      <c r="AS15" s="8"/>
      <c r="AT15" s="1"/>
      <c r="AU15" s="1"/>
      <c r="AV15" s="8"/>
      <c r="AW15" s="8"/>
      <c r="AX15" s="8"/>
      <c r="AY15" s="8"/>
      <c r="AZ15" s="1"/>
      <c r="BA15" s="1"/>
      <c r="BB15" s="8"/>
      <c r="BC15" s="8"/>
      <c r="BD15" s="8"/>
      <c r="BE15" s="8"/>
      <c r="BF15" s="1">
        <v>85</v>
      </c>
      <c r="BG15" s="1">
        <v>80</v>
      </c>
      <c r="BH15" s="8">
        <v>80</v>
      </c>
      <c r="BI15" s="8">
        <v>80</v>
      </c>
      <c r="BJ15" s="8">
        <v>85</v>
      </c>
      <c r="BK15" s="8">
        <v>90</v>
      </c>
      <c r="BL15" s="2"/>
      <c r="BM15" s="9"/>
      <c r="BN15" s="10"/>
      <c r="BO15" s="10"/>
      <c r="BP15" s="10"/>
      <c r="BQ15" s="10"/>
      <c r="BR15" s="7">
        <f t="shared" si="0"/>
        <v>43.055555555555557</v>
      </c>
      <c r="BS15" s="8">
        <f t="shared" si="1"/>
        <v>43.055555555555557</v>
      </c>
    </row>
    <row r="16" spans="1:71" ht="15.6" customHeight="1" x14ac:dyDescent="0.3">
      <c r="A16" s="22">
        <v>12</v>
      </c>
      <c r="B16" s="26">
        <v>1202307013</v>
      </c>
      <c r="C16" s="27" t="s">
        <v>68</v>
      </c>
      <c r="D16" s="1"/>
      <c r="E16" s="1"/>
      <c r="F16" s="8"/>
      <c r="G16" s="8"/>
      <c r="H16" s="8"/>
      <c r="I16" s="8"/>
      <c r="J16" s="1"/>
      <c r="K16" s="1"/>
      <c r="L16" s="31"/>
      <c r="M16" s="31"/>
      <c r="N16" s="31"/>
      <c r="O16" s="31"/>
      <c r="P16" s="1"/>
      <c r="Q16" s="1"/>
      <c r="R16" s="8"/>
      <c r="S16" s="8"/>
      <c r="T16" s="8"/>
      <c r="U16" s="8"/>
      <c r="V16" s="1">
        <v>80</v>
      </c>
      <c r="W16" s="1">
        <v>75</v>
      </c>
      <c r="X16" s="8">
        <v>80</v>
      </c>
      <c r="Y16" s="8">
        <v>90</v>
      </c>
      <c r="Z16" s="8">
        <v>75</v>
      </c>
      <c r="AA16" s="8">
        <v>90</v>
      </c>
      <c r="AB16" s="1"/>
      <c r="AC16" s="1"/>
      <c r="AD16" s="8"/>
      <c r="AE16" s="8"/>
      <c r="AF16" s="8"/>
      <c r="AG16" s="8"/>
      <c r="AH16" s="1"/>
      <c r="AI16" s="1"/>
      <c r="AJ16" s="8"/>
      <c r="AK16" s="8"/>
      <c r="AL16" s="8"/>
      <c r="AM16" s="8"/>
      <c r="AN16" s="1"/>
      <c r="AO16" s="1"/>
      <c r="AP16" s="8"/>
      <c r="AQ16" s="8"/>
      <c r="AR16" s="8"/>
      <c r="AS16" s="8"/>
      <c r="AT16" s="1"/>
      <c r="AU16" s="1"/>
      <c r="AV16" s="8"/>
      <c r="AW16" s="8"/>
      <c r="AX16" s="8"/>
      <c r="AY16" s="8"/>
      <c r="AZ16" s="1"/>
      <c r="BA16" s="1"/>
      <c r="BB16" s="8"/>
      <c r="BC16" s="8"/>
      <c r="BD16" s="8"/>
      <c r="BE16" s="8"/>
      <c r="BF16" s="1"/>
      <c r="BG16" s="1"/>
      <c r="BH16" s="8"/>
      <c r="BI16" s="8"/>
      <c r="BJ16" s="8"/>
      <c r="BK16" s="8"/>
      <c r="BL16" s="2"/>
      <c r="BM16" s="2"/>
      <c r="BN16" s="31"/>
      <c r="BO16" s="31"/>
      <c r="BP16" s="31"/>
      <c r="BQ16" s="31"/>
      <c r="BR16" s="7">
        <f t="shared" si="0"/>
        <v>6.8055555555555554</v>
      </c>
      <c r="BS16" s="8">
        <f t="shared" si="1"/>
        <v>6.8055555555555554</v>
      </c>
    </row>
    <row r="17" spans="1:71" ht="15.6" customHeight="1" x14ac:dyDescent="0.3">
      <c r="A17" s="22">
        <v>13</v>
      </c>
      <c r="B17" s="26">
        <v>1202307014</v>
      </c>
      <c r="C17" s="27" t="s">
        <v>69</v>
      </c>
      <c r="D17" s="1">
        <v>75</v>
      </c>
      <c r="E17" s="1">
        <v>90</v>
      </c>
      <c r="F17" s="8">
        <v>80</v>
      </c>
      <c r="G17" s="8">
        <v>90</v>
      </c>
      <c r="H17" s="8">
        <v>80</v>
      </c>
      <c r="I17" s="8">
        <v>90</v>
      </c>
      <c r="J17" s="1"/>
      <c r="K17" s="1"/>
      <c r="L17" s="31"/>
      <c r="M17" s="31"/>
      <c r="N17" s="31"/>
      <c r="O17" s="31"/>
      <c r="P17" s="1"/>
      <c r="Q17" s="1"/>
      <c r="R17" s="8"/>
      <c r="S17" s="8"/>
      <c r="T17" s="8"/>
      <c r="U17" s="8"/>
      <c r="V17" s="1"/>
      <c r="W17" s="1"/>
      <c r="X17" s="8"/>
      <c r="Y17" s="8"/>
      <c r="Z17" s="8"/>
      <c r="AA17" s="8"/>
      <c r="AB17" s="1"/>
      <c r="AC17" s="1"/>
      <c r="AD17" s="8"/>
      <c r="AE17" s="8"/>
      <c r="AF17" s="8"/>
      <c r="AG17" s="8"/>
      <c r="AH17" s="1"/>
      <c r="AI17" s="1"/>
      <c r="AJ17" s="8"/>
      <c r="AK17" s="8"/>
      <c r="AL17" s="8"/>
      <c r="AM17" s="8"/>
      <c r="AN17" s="1"/>
      <c r="AO17" s="1"/>
      <c r="AP17" s="8"/>
      <c r="AQ17" s="8"/>
      <c r="AR17" s="8"/>
      <c r="AS17" s="8"/>
      <c r="AT17" s="1">
        <v>80</v>
      </c>
      <c r="AU17" s="1">
        <v>75</v>
      </c>
      <c r="AV17" s="8">
        <v>75</v>
      </c>
      <c r="AW17" s="8">
        <v>80</v>
      </c>
      <c r="AX17" s="8">
        <v>80</v>
      </c>
      <c r="AY17" s="8">
        <v>90</v>
      </c>
      <c r="AZ17" s="1">
        <v>80</v>
      </c>
      <c r="BA17" s="1">
        <v>75</v>
      </c>
      <c r="BB17" s="8">
        <v>75</v>
      </c>
      <c r="BC17" s="8">
        <v>80</v>
      </c>
      <c r="BD17" s="8">
        <v>80</v>
      </c>
      <c r="BE17" s="8">
        <v>90</v>
      </c>
      <c r="BF17" s="1"/>
      <c r="BG17" s="1"/>
      <c r="BH17" s="8"/>
      <c r="BI17" s="8"/>
      <c r="BJ17" s="8"/>
      <c r="BK17" s="8"/>
      <c r="BL17" s="2">
        <v>75</v>
      </c>
      <c r="BM17" s="2">
        <v>75</v>
      </c>
      <c r="BN17" s="31">
        <v>80</v>
      </c>
      <c r="BO17" s="31">
        <v>85</v>
      </c>
      <c r="BP17" s="31">
        <v>80</v>
      </c>
      <c r="BQ17" s="31">
        <v>90</v>
      </c>
      <c r="BR17" s="7">
        <f t="shared" si="0"/>
        <v>27.083333333333332</v>
      </c>
      <c r="BS17" s="8">
        <f t="shared" si="1"/>
        <v>27.083333333333332</v>
      </c>
    </row>
    <row r="18" spans="1:71" ht="15.6" customHeight="1" x14ac:dyDescent="0.3">
      <c r="A18" s="22">
        <v>14</v>
      </c>
      <c r="B18" s="26">
        <v>1202307015</v>
      </c>
      <c r="C18" s="27" t="s">
        <v>70</v>
      </c>
      <c r="D18" s="1"/>
      <c r="E18" s="1"/>
      <c r="F18" s="8"/>
      <c r="G18" s="8"/>
      <c r="H18" s="8"/>
      <c r="I18" s="8"/>
      <c r="J18" s="1"/>
      <c r="K18" s="1"/>
      <c r="L18" s="31"/>
      <c r="M18" s="31"/>
      <c r="N18" s="31"/>
      <c r="O18" s="31"/>
      <c r="P18" s="1">
        <v>80</v>
      </c>
      <c r="Q18" s="1">
        <v>85</v>
      </c>
      <c r="R18" s="8">
        <v>80</v>
      </c>
      <c r="S18" s="8">
        <v>90</v>
      </c>
      <c r="T18" s="8">
        <v>85</v>
      </c>
      <c r="U18" s="8">
        <v>90</v>
      </c>
      <c r="V18" s="1">
        <v>85</v>
      </c>
      <c r="W18" s="1">
        <v>90</v>
      </c>
      <c r="X18" s="8">
        <v>85</v>
      </c>
      <c r="Y18" s="8">
        <v>90</v>
      </c>
      <c r="Z18" s="8">
        <v>80</v>
      </c>
      <c r="AA18" s="8">
        <v>90</v>
      </c>
      <c r="AB18" s="1">
        <v>75</v>
      </c>
      <c r="AC18" s="1">
        <v>80</v>
      </c>
      <c r="AD18" s="8">
        <v>80</v>
      </c>
      <c r="AE18" s="8">
        <v>90</v>
      </c>
      <c r="AF18" s="8">
        <v>80</v>
      </c>
      <c r="AG18" s="8">
        <v>90</v>
      </c>
      <c r="AH18" s="1">
        <v>75</v>
      </c>
      <c r="AI18" s="1">
        <v>80</v>
      </c>
      <c r="AJ18" s="8">
        <v>80</v>
      </c>
      <c r="AK18" s="8">
        <v>90</v>
      </c>
      <c r="AL18" s="8">
        <v>80</v>
      </c>
      <c r="AM18" s="8">
        <v>90</v>
      </c>
      <c r="AN18" s="1">
        <v>75</v>
      </c>
      <c r="AO18" s="1">
        <v>80</v>
      </c>
      <c r="AP18" s="8">
        <v>80</v>
      </c>
      <c r="AQ18" s="8">
        <v>80</v>
      </c>
      <c r="AR18" s="8">
        <v>75</v>
      </c>
      <c r="AS18" s="8">
        <v>90</v>
      </c>
      <c r="AT18" s="1">
        <v>80</v>
      </c>
      <c r="AU18" s="1">
        <v>80</v>
      </c>
      <c r="AV18" s="8">
        <v>80</v>
      </c>
      <c r="AW18" s="8">
        <v>75</v>
      </c>
      <c r="AX18" s="8">
        <v>80</v>
      </c>
      <c r="AY18" s="8">
        <v>90</v>
      </c>
      <c r="AZ18" s="1">
        <v>80</v>
      </c>
      <c r="BA18" s="1">
        <v>80</v>
      </c>
      <c r="BB18" s="8">
        <v>80</v>
      </c>
      <c r="BC18" s="8">
        <v>75</v>
      </c>
      <c r="BD18" s="8">
        <v>80</v>
      </c>
      <c r="BE18" s="8">
        <v>90</v>
      </c>
      <c r="BF18" s="1">
        <v>80</v>
      </c>
      <c r="BG18" s="1">
        <v>75</v>
      </c>
      <c r="BH18" s="8">
        <v>80</v>
      </c>
      <c r="BI18" s="8">
        <v>90</v>
      </c>
      <c r="BJ18" s="8">
        <v>80</v>
      </c>
      <c r="BK18" s="8">
        <v>80</v>
      </c>
      <c r="BL18" s="2">
        <v>80</v>
      </c>
      <c r="BM18" s="2">
        <v>75</v>
      </c>
      <c r="BN18" s="31">
        <v>75</v>
      </c>
      <c r="BO18" s="31">
        <v>85</v>
      </c>
      <c r="BP18" s="31">
        <v>80</v>
      </c>
      <c r="BQ18" s="31">
        <v>80</v>
      </c>
      <c r="BR18" s="7">
        <f t="shared" si="0"/>
        <v>61.527777777777779</v>
      </c>
      <c r="BS18" s="8">
        <f t="shared" si="1"/>
        <v>61.527777777777779</v>
      </c>
    </row>
    <row r="19" spans="1:71" ht="15.6" customHeight="1" x14ac:dyDescent="0.3">
      <c r="A19" s="22">
        <v>15</v>
      </c>
      <c r="B19" s="26">
        <v>1202307016</v>
      </c>
      <c r="C19" s="27" t="s">
        <v>71</v>
      </c>
      <c r="D19" s="1">
        <v>80</v>
      </c>
      <c r="E19" s="1">
        <v>90</v>
      </c>
      <c r="F19" s="8">
        <v>80</v>
      </c>
      <c r="G19" s="8">
        <v>90</v>
      </c>
      <c r="H19" s="8">
        <v>85</v>
      </c>
      <c r="I19" s="8">
        <v>90</v>
      </c>
      <c r="J19" s="1">
        <v>90</v>
      </c>
      <c r="K19" s="1">
        <v>90</v>
      </c>
      <c r="L19" s="31">
        <v>85</v>
      </c>
      <c r="M19" s="31">
        <v>90</v>
      </c>
      <c r="N19" s="31">
        <v>90</v>
      </c>
      <c r="O19" s="31">
        <v>90</v>
      </c>
      <c r="P19" s="1">
        <v>90</v>
      </c>
      <c r="Q19" s="1">
        <v>85</v>
      </c>
      <c r="R19" s="8">
        <v>85</v>
      </c>
      <c r="S19" s="8">
        <v>90</v>
      </c>
      <c r="T19" s="8">
        <v>90</v>
      </c>
      <c r="U19" s="8">
        <v>90</v>
      </c>
      <c r="V19" s="1">
        <v>90</v>
      </c>
      <c r="W19" s="1">
        <v>85</v>
      </c>
      <c r="X19" s="8">
        <v>85</v>
      </c>
      <c r="Y19" s="8">
        <v>90</v>
      </c>
      <c r="Z19" s="8">
        <v>85</v>
      </c>
      <c r="AA19" s="8">
        <v>90</v>
      </c>
      <c r="AB19" s="1">
        <v>85</v>
      </c>
      <c r="AC19" s="1">
        <v>90</v>
      </c>
      <c r="AD19" s="8">
        <v>85</v>
      </c>
      <c r="AE19" s="8">
        <v>90</v>
      </c>
      <c r="AF19" s="8">
        <v>85</v>
      </c>
      <c r="AG19" s="8">
        <v>90</v>
      </c>
      <c r="AH19" s="1">
        <v>85</v>
      </c>
      <c r="AI19" s="1">
        <v>90</v>
      </c>
      <c r="AJ19" s="8">
        <v>85</v>
      </c>
      <c r="AK19" s="8">
        <v>90</v>
      </c>
      <c r="AL19" s="8">
        <v>85</v>
      </c>
      <c r="AM19" s="8">
        <v>90</v>
      </c>
      <c r="AN19" s="1">
        <v>80</v>
      </c>
      <c r="AO19" s="1">
        <v>90</v>
      </c>
      <c r="AP19" s="8">
        <v>85</v>
      </c>
      <c r="AQ19" s="8">
        <v>85</v>
      </c>
      <c r="AR19" s="8">
        <v>85</v>
      </c>
      <c r="AS19" s="8">
        <v>90</v>
      </c>
      <c r="AT19" s="1">
        <v>85</v>
      </c>
      <c r="AU19" s="1">
        <v>90</v>
      </c>
      <c r="AV19" s="8">
        <v>85</v>
      </c>
      <c r="AW19" s="8">
        <v>90</v>
      </c>
      <c r="AX19" s="8">
        <v>90</v>
      </c>
      <c r="AY19" s="8">
        <v>90</v>
      </c>
      <c r="AZ19" s="1">
        <v>85</v>
      </c>
      <c r="BA19" s="1">
        <v>90</v>
      </c>
      <c r="BB19" s="8">
        <v>85</v>
      </c>
      <c r="BC19" s="8">
        <v>90</v>
      </c>
      <c r="BD19" s="8">
        <v>90</v>
      </c>
      <c r="BE19" s="8">
        <v>90</v>
      </c>
      <c r="BF19" s="1">
        <v>80</v>
      </c>
      <c r="BG19" s="1">
        <v>80</v>
      </c>
      <c r="BH19" s="8">
        <v>75</v>
      </c>
      <c r="BI19" s="8">
        <v>85</v>
      </c>
      <c r="BJ19" s="8">
        <v>85</v>
      </c>
      <c r="BK19" s="8">
        <v>90</v>
      </c>
      <c r="BL19" s="2">
        <v>80</v>
      </c>
      <c r="BM19" s="2">
        <v>80</v>
      </c>
      <c r="BN19" s="31">
        <v>80</v>
      </c>
      <c r="BO19" s="31">
        <v>80</v>
      </c>
      <c r="BP19" s="31">
        <v>80</v>
      </c>
      <c r="BQ19" s="31">
        <v>90</v>
      </c>
      <c r="BR19" s="7">
        <f t="shared" si="0"/>
        <v>79.375</v>
      </c>
      <c r="BS19" s="8">
        <f t="shared" si="1"/>
        <v>79.375</v>
      </c>
    </row>
    <row r="20" spans="1:71" ht="15.6" customHeight="1" x14ac:dyDescent="0.3">
      <c r="A20" s="22">
        <v>16</v>
      </c>
      <c r="B20" s="26">
        <v>1202307018</v>
      </c>
      <c r="C20" s="28" t="s">
        <v>80</v>
      </c>
      <c r="D20" s="1">
        <v>80</v>
      </c>
      <c r="E20" s="1">
        <v>90</v>
      </c>
      <c r="F20" s="8">
        <v>80</v>
      </c>
      <c r="G20" s="8">
        <v>90</v>
      </c>
      <c r="H20" s="8">
        <v>85</v>
      </c>
      <c r="I20" s="8">
        <v>90</v>
      </c>
      <c r="J20" s="1">
        <v>90</v>
      </c>
      <c r="K20" s="1">
        <v>90</v>
      </c>
      <c r="L20" s="31">
        <v>85</v>
      </c>
      <c r="M20" s="31">
        <v>90</v>
      </c>
      <c r="N20" s="31">
        <v>90</v>
      </c>
      <c r="O20" s="31">
        <v>90</v>
      </c>
      <c r="P20" s="1"/>
      <c r="Q20" s="1"/>
      <c r="R20" s="8"/>
      <c r="S20" s="8"/>
      <c r="T20" s="8"/>
      <c r="U20" s="8"/>
      <c r="V20" s="1">
        <v>90</v>
      </c>
      <c r="W20" s="1">
        <v>85</v>
      </c>
      <c r="X20" s="8">
        <v>85</v>
      </c>
      <c r="Y20" s="8">
        <v>90</v>
      </c>
      <c r="Z20" s="8">
        <v>85</v>
      </c>
      <c r="AA20" s="8">
        <v>90</v>
      </c>
      <c r="AB20" s="1">
        <v>85</v>
      </c>
      <c r="AC20" s="1">
        <v>90</v>
      </c>
      <c r="AD20" s="8">
        <v>85</v>
      </c>
      <c r="AE20" s="8">
        <v>90</v>
      </c>
      <c r="AF20" s="8">
        <v>85</v>
      </c>
      <c r="AG20" s="8">
        <v>90</v>
      </c>
      <c r="AH20" s="1">
        <v>85</v>
      </c>
      <c r="AI20" s="1">
        <v>90</v>
      </c>
      <c r="AJ20" s="8">
        <v>85</v>
      </c>
      <c r="AK20" s="8">
        <v>90</v>
      </c>
      <c r="AL20" s="8">
        <v>85</v>
      </c>
      <c r="AM20" s="8">
        <v>90</v>
      </c>
      <c r="AN20" s="1">
        <v>85</v>
      </c>
      <c r="AO20" s="1">
        <v>90</v>
      </c>
      <c r="AP20" s="8">
        <v>85</v>
      </c>
      <c r="AQ20" s="8">
        <v>85</v>
      </c>
      <c r="AR20" s="8">
        <v>85</v>
      </c>
      <c r="AS20" s="8">
        <v>90</v>
      </c>
      <c r="AT20" s="1">
        <v>85</v>
      </c>
      <c r="AU20" s="1">
        <v>90</v>
      </c>
      <c r="AV20" s="8">
        <v>85</v>
      </c>
      <c r="AW20" s="8">
        <v>90</v>
      </c>
      <c r="AX20" s="8">
        <v>90</v>
      </c>
      <c r="AY20" s="8">
        <v>90</v>
      </c>
      <c r="AZ20" s="1">
        <v>85</v>
      </c>
      <c r="BA20" s="1">
        <v>90</v>
      </c>
      <c r="BB20" s="8">
        <v>85</v>
      </c>
      <c r="BC20" s="8">
        <v>90</v>
      </c>
      <c r="BD20" s="8">
        <v>90</v>
      </c>
      <c r="BE20" s="8">
        <v>90</v>
      </c>
      <c r="BF20" s="1">
        <v>85</v>
      </c>
      <c r="BG20" s="1">
        <v>85</v>
      </c>
      <c r="BH20" s="8">
        <v>80</v>
      </c>
      <c r="BI20" s="8">
        <v>85</v>
      </c>
      <c r="BJ20" s="8">
        <v>85</v>
      </c>
      <c r="BK20" s="8">
        <v>90</v>
      </c>
      <c r="BL20" s="2">
        <v>85</v>
      </c>
      <c r="BM20" s="2">
        <v>80</v>
      </c>
      <c r="BN20" s="31">
        <v>85</v>
      </c>
      <c r="BO20" s="31">
        <v>90</v>
      </c>
      <c r="BP20" s="31">
        <v>85</v>
      </c>
      <c r="BQ20" s="31">
        <v>90</v>
      </c>
      <c r="BR20" s="7">
        <f t="shared" si="0"/>
        <v>72.638888888888886</v>
      </c>
      <c r="BS20" s="8">
        <f t="shared" si="1"/>
        <v>72.638888888888886</v>
      </c>
    </row>
    <row r="21" spans="1:71" ht="15.6" x14ac:dyDescent="0.3">
      <c r="A21" s="22">
        <v>17</v>
      </c>
      <c r="B21" s="26">
        <v>1202207002</v>
      </c>
      <c r="C21" s="28" t="s">
        <v>81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>
        <v>75</v>
      </c>
      <c r="BG21" s="8">
        <v>75</v>
      </c>
      <c r="BH21" s="8">
        <v>70</v>
      </c>
      <c r="BI21" s="8">
        <v>80</v>
      </c>
      <c r="BJ21" s="8">
        <v>70</v>
      </c>
      <c r="BK21" s="8">
        <v>80</v>
      </c>
      <c r="BL21" s="8"/>
      <c r="BM21" s="8"/>
      <c r="BN21" s="8"/>
      <c r="BO21" s="8"/>
      <c r="BP21" s="8"/>
      <c r="BQ21" s="8"/>
      <c r="BR21" s="7">
        <f t="shared" si="0"/>
        <v>6.25</v>
      </c>
      <c r="BS21" s="8">
        <f t="shared" si="1"/>
        <v>6.25</v>
      </c>
    </row>
    <row r="23" spans="1:71" ht="15.6" x14ac:dyDescent="0.3">
      <c r="A23" s="5" t="s">
        <v>22</v>
      </c>
      <c r="B23" s="48" t="s">
        <v>25</v>
      </c>
      <c r="C23" s="48"/>
      <c r="D23" s="48"/>
      <c r="E23" s="48"/>
      <c r="F23" s="48"/>
    </row>
    <row r="24" spans="1:71" x14ac:dyDescent="0.3">
      <c r="B24" s="6" t="s">
        <v>28</v>
      </c>
      <c r="C24" s="5" t="s">
        <v>29</v>
      </c>
      <c r="D24" t="s">
        <v>40</v>
      </c>
    </row>
    <row r="25" spans="1:71" x14ac:dyDescent="0.3">
      <c r="B25" s="6" t="s">
        <v>30</v>
      </c>
      <c r="C25" s="5" t="s">
        <v>31</v>
      </c>
      <c r="D25" t="s">
        <v>41</v>
      </c>
    </row>
    <row r="26" spans="1:71" x14ac:dyDescent="0.3">
      <c r="B26" s="6" t="s">
        <v>32</v>
      </c>
      <c r="C26" s="5" t="s">
        <v>33</v>
      </c>
      <c r="D26" t="s">
        <v>43</v>
      </c>
    </row>
    <row r="27" spans="1:71" x14ac:dyDescent="0.3">
      <c r="B27" s="6" t="s">
        <v>34</v>
      </c>
      <c r="C27" s="5" t="s">
        <v>35</v>
      </c>
      <c r="D27" t="s">
        <v>42</v>
      </c>
    </row>
    <row r="28" spans="1:71" x14ac:dyDescent="0.3">
      <c r="B28" s="6" t="s">
        <v>38</v>
      </c>
      <c r="C28" s="5" t="s">
        <v>37</v>
      </c>
      <c r="D28" t="s">
        <v>44</v>
      </c>
    </row>
    <row r="29" spans="1:71" x14ac:dyDescent="0.3">
      <c r="B29" s="6" t="s">
        <v>36</v>
      </c>
      <c r="C29" s="5" t="s">
        <v>39</v>
      </c>
      <c r="D29" t="s">
        <v>45</v>
      </c>
    </row>
    <row r="31" spans="1:71" x14ac:dyDescent="0.3">
      <c r="C31" s="5"/>
    </row>
    <row r="32" spans="1:71" x14ac:dyDescent="0.3">
      <c r="C32" s="5"/>
    </row>
  </sheetData>
  <mergeCells count="17">
    <mergeCell ref="BS3:BS4"/>
    <mergeCell ref="BR3:BR4"/>
    <mergeCell ref="A3:A4"/>
    <mergeCell ref="B3:B4"/>
    <mergeCell ref="C3:C4"/>
    <mergeCell ref="AH3:AM3"/>
    <mergeCell ref="AN3:AS3"/>
    <mergeCell ref="AT3:AY3"/>
    <mergeCell ref="AZ3:BE3"/>
    <mergeCell ref="BF3:BK3"/>
    <mergeCell ref="BL3:BQ3"/>
    <mergeCell ref="AB3:AG3"/>
    <mergeCell ref="B23:F23"/>
    <mergeCell ref="D3:I3"/>
    <mergeCell ref="J3:O3"/>
    <mergeCell ref="P3:U3"/>
    <mergeCell ref="V3:AA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>
      <selection activeCell="C19" sqref="C19"/>
    </sheetView>
  </sheetViews>
  <sheetFormatPr defaultColWidth="9.109375" defaultRowHeight="15.6" x14ac:dyDescent="0.3"/>
  <cols>
    <col min="1" max="1" width="9.109375" style="24"/>
    <col min="2" max="2" width="14.88671875" style="24" bestFit="1" customWidth="1"/>
    <col min="3" max="3" width="38.5546875" style="24" customWidth="1"/>
    <col min="4" max="16384" width="9.109375" style="24"/>
  </cols>
  <sheetData>
    <row r="1" spans="1:6" x14ac:dyDescent="0.3">
      <c r="A1" s="24" t="s">
        <v>74</v>
      </c>
    </row>
    <row r="3" spans="1:6" x14ac:dyDescent="0.3">
      <c r="A3" s="32" t="s">
        <v>0</v>
      </c>
      <c r="B3" s="32" t="s">
        <v>1</v>
      </c>
      <c r="C3" s="32" t="s">
        <v>14</v>
      </c>
      <c r="D3" s="32" t="s">
        <v>19</v>
      </c>
      <c r="E3" s="32" t="s">
        <v>20</v>
      </c>
      <c r="F3" s="32" t="s">
        <v>24</v>
      </c>
    </row>
    <row r="4" spans="1:6" x14ac:dyDescent="0.3">
      <c r="A4" s="22">
        <v>1</v>
      </c>
      <c r="B4" s="26">
        <v>1202307001</v>
      </c>
      <c r="C4" s="27" t="s">
        <v>57</v>
      </c>
      <c r="D4" s="23"/>
      <c r="E4" s="23"/>
      <c r="F4" s="23">
        <f>(D4+E4)/2</f>
        <v>0</v>
      </c>
    </row>
    <row r="5" spans="1:6" x14ac:dyDescent="0.3">
      <c r="A5" s="22">
        <v>2</v>
      </c>
      <c r="B5" s="26">
        <v>1202307003</v>
      </c>
      <c r="C5" s="27" t="s">
        <v>58</v>
      </c>
      <c r="D5" s="23"/>
      <c r="E5" s="23"/>
      <c r="F5" s="23">
        <f t="shared" ref="F5:F19" si="0">(D5+E5)/2</f>
        <v>0</v>
      </c>
    </row>
    <row r="6" spans="1:6" x14ac:dyDescent="0.3">
      <c r="A6" s="22">
        <v>3</v>
      </c>
      <c r="B6" s="26">
        <v>1202307004</v>
      </c>
      <c r="C6" s="27" t="s">
        <v>59</v>
      </c>
      <c r="D6" s="23"/>
      <c r="E6" s="23"/>
      <c r="F6" s="23">
        <f t="shared" si="0"/>
        <v>0</v>
      </c>
    </row>
    <row r="7" spans="1:6" x14ac:dyDescent="0.3">
      <c r="A7" s="22">
        <v>4</v>
      </c>
      <c r="B7" s="26">
        <v>1202307005</v>
      </c>
      <c r="C7" s="27" t="s">
        <v>60</v>
      </c>
      <c r="D7" s="23"/>
      <c r="E7" s="23"/>
      <c r="F7" s="23">
        <f t="shared" si="0"/>
        <v>0</v>
      </c>
    </row>
    <row r="8" spans="1:6" x14ac:dyDescent="0.3">
      <c r="A8" s="22">
        <v>5</v>
      </c>
      <c r="B8" s="26">
        <v>1202307006</v>
      </c>
      <c r="C8" s="27" t="s">
        <v>61</v>
      </c>
      <c r="D8" s="23"/>
      <c r="E8" s="23"/>
      <c r="F8" s="23">
        <f t="shared" si="0"/>
        <v>0</v>
      </c>
    </row>
    <row r="9" spans="1:6" x14ac:dyDescent="0.3">
      <c r="A9" s="22">
        <v>6</v>
      </c>
      <c r="B9" s="26">
        <v>1202307007</v>
      </c>
      <c r="C9" s="27" t="s">
        <v>62</v>
      </c>
      <c r="D9" s="23"/>
      <c r="E9" s="23"/>
      <c r="F9" s="23">
        <f t="shared" si="0"/>
        <v>0</v>
      </c>
    </row>
    <row r="10" spans="1:6" x14ac:dyDescent="0.3">
      <c r="A10" s="22">
        <v>7</v>
      </c>
      <c r="B10" s="26">
        <v>1202307008</v>
      </c>
      <c r="C10" s="27" t="s">
        <v>63</v>
      </c>
      <c r="D10" s="23"/>
      <c r="E10" s="23"/>
      <c r="F10" s="23">
        <f t="shared" si="0"/>
        <v>0</v>
      </c>
    </row>
    <row r="11" spans="1:6" x14ac:dyDescent="0.3">
      <c r="A11" s="22">
        <v>8</v>
      </c>
      <c r="B11" s="26">
        <v>1202307009</v>
      </c>
      <c r="C11" s="27" t="s">
        <v>64</v>
      </c>
      <c r="D11" s="23"/>
      <c r="E11" s="23"/>
      <c r="F11" s="23">
        <f t="shared" si="0"/>
        <v>0</v>
      </c>
    </row>
    <row r="12" spans="1:6" x14ac:dyDescent="0.3">
      <c r="A12" s="22">
        <v>9</v>
      </c>
      <c r="B12" s="26">
        <v>1202307010</v>
      </c>
      <c r="C12" s="27" t="s">
        <v>65</v>
      </c>
      <c r="D12" s="23"/>
      <c r="E12" s="23"/>
      <c r="F12" s="23">
        <f t="shared" si="0"/>
        <v>0</v>
      </c>
    </row>
    <row r="13" spans="1:6" x14ac:dyDescent="0.3">
      <c r="A13" s="22">
        <v>10</v>
      </c>
      <c r="B13" s="26">
        <v>1202307011</v>
      </c>
      <c r="C13" s="27" t="s">
        <v>66</v>
      </c>
      <c r="D13" s="23"/>
      <c r="E13" s="23"/>
      <c r="F13" s="23">
        <f t="shared" si="0"/>
        <v>0</v>
      </c>
    </row>
    <row r="14" spans="1:6" x14ac:dyDescent="0.3">
      <c r="A14" s="22">
        <v>11</v>
      </c>
      <c r="B14" s="26">
        <v>1202307012</v>
      </c>
      <c r="C14" s="27" t="s">
        <v>67</v>
      </c>
      <c r="D14" s="23"/>
      <c r="E14" s="23"/>
      <c r="F14" s="23">
        <f t="shared" si="0"/>
        <v>0</v>
      </c>
    </row>
    <row r="15" spans="1:6" x14ac:dyDescent="0.3">
      <c r="A15" s="22">
        <v>12</v>
      </c>
      <c r="B15" s="26">
        <v>1202307013</v>
      </c>
      <c r="C15" s="27" t="s">
        <v>68</v>
      </c>
      <c r="D15" s="30"/>
      <c r="E15" s="30"/>
      <c r="F15" s="23">
        <f t="shared" si="0"/>
        <v>0</v>
      </c>
    </row>
    <row r="16" spans="1:6" x14ac:dyDescent="0.3">
      <c r="A16" s="22">
        <v>13</v>
      </c>
      <c r="B16" s="26">
        <v>1202307014</v>
      </c>
      <c r="C16" s="27" t="s">
        <v>69</v>
      </c>
      <c r="D16" s="30"/>
      <c r="E16" s="30"/>
      <c r="F16" s="23">
        <f t="shared" si="0"/>
        <v>0</v>
      </c>
    </row>
    <row r="17" spans="1:6" x14ac:dyDescent="0.3">
      <c r="A17" s="22">
        <v>14</v>
      </c>
      <c r="B17" s="26">
        <v>1202307015</v>
      </c>
      <c r="C17" s="27" t="s">
        <v>70</v>
      </c>
      <c r="D17" s="30"/>
      <c r="E17" s="30"/>
      <c r="F17" s="23">
        <f t="shared" si="0"/>
        <v>0</v>
      </c>
    </row>
    <row r="18" spans="1:6" x14ac:dyDescent="0.3">
      <c r="A18" s="22">
        <v>15</v>
      </c>
      <c r="B18" s="26">
        <v>1202307016</v>
      </c>
      <c r="C18" s="27" t="s">
        <v>71</v>
      </c>
      <c r="D18" s="30"/>
      <c r="E18" s="30"/>
      <c r="F18" s="23">
        <f t="shared" si="0"/>
        <v>0</v>
      </c>
    </row>
    <row r="19" spans="1:6" x14ac:dyDescent="0.3">
      <c r="A19" s="22">
        <v>16</v>
      </c>
      <c r="B19" s="26">
        <v>1202307018</v>
      </c>
      <c r="C19" s="28" t="s">
        <v>80</v>
      </c>
      <c r="D19" s="30"/>
      <c r="E19" s="30"/>
      <c r="F19" s="23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workbookViewId="0">
      <selection activeCell="D4" sqref="D4"/>
    </sheetView>
  </sheetViews>
  <sheetFormatPr defaultColWidth="9.109375" defaultRowHeight="15.6" x14ac:dyDescent="0.3"/>
  <cols>
    <col min="1" max="1" width="9.109375" style="24"/>
    <col min="2" max="2" width="14.88671875" style="24" bestFit="1" customWidth="1"/>
    <col min="3" max="3" width="38.109375" style="24" customWidth="1"/>
    <col min="4" max="4" width="6.44140625" style="24" customWidth="1"/>
    <col min="5" max="5" width="6.109375" style="24" customWidth="1"/>
    <col min="6" max="16384" width="9.109375" style="24"/>
  </cols>
  <sheetData>
    <row r="1" spans="1:5" x14ac:dyDescent="0.3">
      <c r="A1" s="24" t="s">
        <v>21</v>
      </c>
    </row>
    <row r="3" spans="1:5" x14ac:dyDescent="0.3">
      <c r="A3" s="33" t="s">
        <v>0</v>
      </c>
      <c r="B3" s="33" t="s">
        <v>1</v>
      </c>
      <c r="C3" s="33" t="s">
        <v>14</v>
      </c>
      <c r="D3" s="33" t="s">
        <v>17</v>
      </c>
      <c r="E3" s="33" t="s">
        <v>18</v>
      </c>
    </row>
    <row r="4" spans="1:5" x14ac:dyDescent="0.3">
      <c r="A4" s="22">
        <v>1</v>
      </c>
      <c r="B4" s="26">
        <v>1202307001</v>
      </c>
      <c r="C4" s="27" t="s">
        <v>57</v>
      </c>
      <c r="D4" s="23"/>
      <c r="E4" s="23"/>
    </row>
    <row r="5" spans="1:5" x14ac:dyDescent="0.3">
      <c r="A5" s="22">
        <v>2</v>
      </c>
      <c r="B5" s="26">
        <v>1202307003</v>
      </c>
      <c r="C5" s="27" t="s">
        <v>58</v>
      </c>
      <c r="D5" s="23"/>
      <c r="E5" s="23"/>
    </row>
    <row r="6" spans="1:5" x14ac:dyDescent="0.3">
      <c r="A6" s="22">
        <v>3</v>
      </c>
      <c r="B6" s="26">
        <v>1202307004</v>
      </c>
      <c r="C6" s="27" t="s">
        <v>59</v>
      </c>
      <c r="D6" s="23"/>
      <c r="E6" s="23"/>
    </row>
    <row r="7" spans="1:5" x14ac:dyDescent="0.3">
      <c r="A7" s="22">
        <v>4</v>
      </c>
      <c r="B7" s="26">
        <v>1202307005</v>
      </c>
      <c r="C7" s="27" t="s">
        <v>60</v>
      </c>
      <c r="D7" s="23"/>
      <c r="E7" s="23"/>
    </row>
    <row r="8" spans="1:5" x14ac:dyDescent="0.3">
      <c r="A8" s="22">
        <v>5</v>
      </c>
      <c r="B8" s="26">
        <v>1202307006</v>
      </c>
      <c r="C8" s="27" t="s">
        <v>61</v>
      </c>
      <c r="D8" s="23"/>
      <c r="E8" s="23"/>
    </row>
    <row r="9" spans="1:5" x14ac:dyDescent="0.3">
      <c r="A9" s="22">
        <v>6</v>
      </c>
      <c r="B9" s="26">
        <v>1202307007</v>
      </c>
      <c r="C9" s="27" t="s">
        <v>62</v>
      </c>
      <c r="D9" s="23"/>
      <c r="E9" s="23"/>
    </row>
    <row r="10" spans="1:5" x14ac:dyDescent="0.3">
      <c r="A10" s="22">
        <v>7</v>
      </c>
      <c r="B10" s="26">
        <v>1202307008</v>
      </c>
      <c r="C10" s="27" t="s">
        <v>63</v>
      </c>
      <c r="D10" s="23"/>
      <c r="E10" s="23"/>
    </row>
    <row r="11" spans="1:5" x14ac:dyDescent="0.3">
      <c r="A11" s="22">
        <v>8</v>
      </c>
      <c r="B11" s="26">
        <v>1202307009</v>
      </c>
      <c r="C11" s="27" t="s">
        <v>64</v>
      </c>
      <c r="D11" s="23"/>
      <c r="E11" s="23"/>
    </row>
    <row r="12" spans="1:5" x14ac:dyDescent="0.3">
      <c r="A12" s="22">
        <v>9</v>
      </c>
      <c r="B12" s="26">
        <v>1202307010</v>
      </c>
      <c r="C12" s="27" t="s">
        <v>65</v>
      </c>
      <c r="D12" s="23"/>
      <c r="E12" s="23"/>
    </row>
    <row r="13" spans="1:5" x14ac:dyDescent="0.3">
      <c r="A13" s="22">
        <v>10</v>
      </c>
      <c r="B13" s="26">
        <v>1202307011</v>
      </c>
      <c r="C13" s="27" t="s">
        <v>66</v>
      </c>
      <c r="D13" s="23"/>
      <c r="E13" s="23"/>
    </row>
    <row r="14" spans="1:5" x14ac:dyDescent="0.3">
      <c r="A14" s="22">
        <v>11</v>
      </c>
      <c r="B14" s="26">
        <v>1202307012</v>
      </c>
      <c r="C14" s="27" t="s">
        <v>67</v>
      </c>
      <c r="D14" s="23"/>
      <c r="E14" s="23"/>
    </row>
    <row r="15" spans="1:5" x14ac:dyDescent="0.3">
      <c r="A15" s="22">
        <v>12</v>
      </c>
      <c r="B15" s="26">
        <v>1202307013</v>
      </c>
      <c r="C15" s="27" t="s">
        <v>68</v>
      </c>
      <c r="D15" s="23"/>
      <c r="E15" s="23"/>
    </row>
    <row r="16" spans="1:5" x14ac:dyDescent="0.3">
      <c r="A16" s="22">
        <v>13</v>
      </c>
      <c r="B16" s="26">
        <v>1202307014</v>
      </c>
      <c r="C16" s="27" t="s">
        <v>69</v>
      </c>
      <c r="D16" s="23"/>
      <c r="E16" s="23"/>
    </row>
    <row r="17" spans="1:5" x14ac:dyDescent="0.3">
      <c r="A17" s="22">
        <v>14</v>
      </c>
      <c r="B17" s="26">
        <v>1202307015</v>
      </c>
      <c r="C17" s="27" t="s">
        <v>70</v>
      </c>
      <c r="D17" s="23"/>
      <c r="E17" s="23"/>
    </row>
    <row r="18" spans="1:5" x14ac:dyDescent="0.3">
      <c r="A18" s="22">
        <v>15</v>
      </c>
      <c r="B18" s="26">
        <v>1202307016</v>
      </c>
      <c r="C18" s="27" t="s">
        <v>71</v>
      </c>
      <c r="D18" s="23"/>
      <c r="E18" s="23"/>
    </row>
    <row r="19" spans="1:5" x14ac:dyDescent="0.3">
      <c r="A19" s="22">
        <v>16</v>
      </c>
      <c r="B19" s="26">
        <v>1202307018</v>
      </c>
      <c r="C19" s="28" t="s">
        <v>80</v>
      </c>
      <c r="D19" s="23"/>
      <c r="E1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REKAP</vt:lpstr>
      <vt:lpstr>LAPORAN</vt:lpstr>
      <vt:lpstr>PRESENSI</vt:lpstr>
      <vt:lpstr>SIKAP</vt:lpstr>
      <vt:lpstr>QUIZ</vt:lpstr>
      <vt:lpstr>UTS DAN UAS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Muhammad Hanif Prabowo</cp:lastModifiedBy>
  <dcterms:created xsi:type="dcterms:W3CDTF">2022-04-13T04:47:36Z</dcterms:created>
  <dcterms:modified xsi:type="dcterms:W3CDTF">2024-09-12T18:20:36Z</dcterms:modified>
</cp:coreProperties>
</file>