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D:\Data Engineering\Portfolio\Excel\Resturant Sales\Clean Data\"/>
    </mc:Choice>
  </mc:AlternateContent>
  <xr:revisionPtr revIDLastSave="0" documentId="13_ncr:1_{53BA09FE-300B-499D-AD6C-3CA134878E7E}" xr6:coauthVersionLast="47" xr6:coauthVersionMax="47" xr10:uidLastSave="{00000000-0000-0000-0000-000000000000}"/>
  <bookViews>
    <workbookView xWindow="-108" yWindow="-108" windowWidth="23256" windowHeight="12576" firstSheet="1" activeTab="5" xr2:uid="{00000000-000D-0000-FFFF-FFFF00000000}"/>
  </bookViews>
  <sheets>
    <sheet name="Raw Data" sheetId="7" r:id="rId1"/>
    <sheet name="Sales-Data-Analysis" sheetId="2" r:id="rId2"/>
    <sheet name="Pivot Table" sheetId="1" r:id="rId3"/>
    <sheet name="Charts" sheetId="3" r:id="rId4"/>
    <sheet name="QA &amp; KPI" sheetId="5" r:id="rId5"/>
    <sheet name="Dashboard" sheetId="4" r:id="rId6"/>
  </sheets>
  <definedNames>
    <definedName name="ExternalData_1" localSheetId="0" hidden="1">'Raw Data'!$A$1:$I$255</definedName>
    <definedName name="ExternalData_1" localSheetId="1" hidden="1">'Sales-Data-Analysis'!$A$1:$J$255</definedName>
    <definedName name="NativeTimeline_Date">#N/A</definedName>
    <definedName name="Slicer_City">#N/A</definedName>
    <definedName name="Slicer_Payment_Method">#N/A</definedName>
    <definedName name="Slicer_Product">#N/A</definedName>
    <definedName name="Slicer_Purchase_Typ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4" l="1"/>
  <c r="F2" i="4"/>
  <c r="H2" i="4"/>
  <c r="J2" i="4"/>
  <c r="G4" i="5"/>
  <c r="G5" i="5"/>
  <c r="G3" i="5"/>
  <c r="G2" i="5"/>
  <c r="B7" i="5" a="1"/>
  <c r="B7" i="5" s="1"/>
  <c r="B6" i="5" a="1"/>
  <c r="B6" i="5" s="1"/>
  <c r="B5" i="5"/>
  <c r="B4" i="5"/>
  <c r="B3" i="5"/>
  <c r="B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A0ABF4-35B1-4647-BD42-3D00F2B5CFED}" keepAlive="1" name="Query - Raw Data" description="Connection to the 'Raw Data' query in the workbook." type="5" refreshedVersion="8" background="1" saveData="1">
    <dbPr connection="Provider=Microsoft.Mashup.OleDb.1;Data Source=$Workbook$;Location=&quot;Raw Data&quot;;Extended Properties=&quot;&quot;" command="SELECT * FROM [Raw Data]"/>
  </connection>
  <connection id="2" xr16:uid="{6F7FAC6D-9D7C-450C-BF1C-695E3860A106}" keepAlive="1" name="Query - Sales-Data-Analysis" description="Connection to the 'Sales-Data-Analysis' query in the workbook." type="5" refreshedVersion="8" background="1" saveData="1">
    <dbPr connection="Provider=Microsoft.Mashup.OleDb.1;Data Source=$Workbook$;Location=Sales-Data-Analysis;Extended Properties=&quot;&quot;" command="SELECT * FROM [Sales-Data-Analysi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<sst xmlns="http://schemas.openxmlformats.org/spreadsheetml/2006/main" count="2929" uniqueCount="174">
  <si>
    <t>Order ID</t>
  </si>
  <si>
    <t>Date</t>
  </si>
  <si>
    <t>Product</t>
  </si>
  <si>
    <t>Price</t>
  </si>
  <si>
    <t>Quantity</t>
  </si>
  <si>
    <t>Total Sales</t>
  </si>
  <si>
    <t>Purchase Type</t>
  </si>
  <si>
    <t>Payment Method</t>
  </si>
  <si>
    <t>Manager</t>
  </si>
  <si>
    <t>City</t>
  </si>
  <si>
    <t>Fries</t>
  </si>
  <si>
    <t>Online</t>
  </si>
  <si>
    <t>Gift Card</t>
  </si>
  <si>
    <t>Tom      Jackson</t>
  </si>
  <si>
    <t>London</t>
  </si>
  <si>
    <t>Beverages</t>
  </si>
  <si>
    <t>Pablo Perez</t>
  </si>
  <si>
    <t>Madrid</t>
  </si>
  <si>
    <t>Sides &amp; Other</t>
  </si>
  <si>
    <t>In-store</t>
  </si>
  <si>
    <t>Joao    Silva</t>
  </si>
  <si>
    <t>Lisbon</t>
  </si>
  <si>
    <t>Burgers</t>
  </si>
  <si>
    <t>Credit Card</t>
  </si>
  <si>
    <t>Walter Muller</t>
  </si>
  <si>
    <t>Berlin</t>
  </si>
  <si>
    <t>Chicken Sandwiches</t>
  </si>
  <si>
    <t>Remy    Monet</t>
  </si>
  <si>
    <t>Paris</t>
  </si>
  <si>
    <t>Remy Monet</t>
  </si>
  <si>
    <t>Remy     Monet</t>
  </si>
  <si>
    <t>Pablo   Perez</t>
  </si>
  <si>
    <t>Pablo  Perez</t>
  </si>
  <si>
    <t>Pablo    Perez</t>
  </si>
  <si>
    <t>Joao Silva</t>
  </si>
  <si>
    <t>Drive-thru</t>
  </si>
  <si>
    <t>Cash</t>
  </si>
  <si>
    <t>Tom Jackson</t>
  </si>
  <si>
    <t>Grand Total</t>
  </si>
  <si>
    <t>Sum of Total Sales</t>
  </si>
  <si>
    <t>07-11-2022</t>
  </si>
  <si>
    <t xml:space="preserve">Online </t>
  </si>
  <si>
    <t xml:space="preserve"> Gift Card</t>
  </si>
  <si>
    <t xml:space="preserve">       Pablo Perez</t>
  </si>
  <si>
    <t xml:space="preserve">In-store </t>
  </si>
  <si>
    <t>08-11-2022</t>
  </si>
  <si>
    <t xml:space="preserve"> Credit Card</t>
  </si>
  <si>
    <t>09-11-2022</t>
  </si>
  <si>
    <t xml:space="preserve">       Remy Monet</t>
  </si>
  <si>
    <t>10-11-2022</t>
  </si>
  <si>
    <t>11-11-2022</t>
  </si>
  <si>
    <t>12-11-2022</t>
  </si>
  <si>
    <t>13-11-2022</t>
  </si>
  <si>
    <t>14-11-2022</t>
  </si>
  <si>
    <t>15-11-2022</t>
  </si>
  <si>
    <t>16-11-2022</t>
  </si>
  <si>
    <t xml:space="preserve">Drive-thru </t>
  </si>
  <si>
    <t>17-11-2022</t>
  </si>
  <si>
    <t>18-11-2022</t>
  </si>
  <si>
    <t>19-11-2022</t>
  </si>
  <si>
    <t xml:space="preserve"> Cash</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</si>
  <si>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</si>
  <si>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</si>
  <si>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</si>
  <si>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</si>
  <si>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</si>
  <si>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</si>
  <si>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</si>
  <si>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</si>
  <si>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</si>
  <si>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</si>
  <si>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</si>
  <si>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</si>
  <si>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</si>
  <si>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</si>
  <si>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</si>
  <si>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</si>
  <si>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</si>
  <si>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</si>
  <si>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</si>
  <si>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</si>
  <si>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</si>
  <si>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</si>
  <si>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</si>
  <si>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</si>
  <si>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</si>
  <si>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</si>
  <si>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</si>
  <si>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</si>
  <si>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</si>
  <si>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</si>
  <si>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</si>
  <si>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</si>
  <si>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</si>
  <si>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</si>
  <si>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</si>
  <si>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</si>
  <si>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</si>
  <si>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</si>
  <si>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</si>
  <si>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</si>
  <si>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Nov</t>
  </si>
  <si>
    <t>Dec</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</si>
  <si>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</si>
  <si>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</si>
  <si>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</si>
  <si>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</si>
  <si>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</si>
  <si>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</si>
  <si>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</si>
  <si>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</si>
  <si>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</si>
  <si>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</si>
  <si>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</si>
  <si>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</si>
  <si>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</si>
  <si>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</si>
  <si>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</si>
  <si>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</si>
  <si>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</si>
  <si>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</si>
  <si>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</si>
  <si>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</si>
  <si>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</si>
  <si>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</si>
  <si>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</si>
  <si>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</si>
  <si>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</si>
  <si>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</si>
  <si>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</si>
  <si>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</si>
  <si>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</si>
  <si>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</si>
  <si>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</si>
  <si>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</si>
  <si>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</si>
  <si>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</si>
  <si>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</si>
  <si>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</si>
  <si>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</si>
  <si>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</si>
  <si>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</si>
  <si>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</si>
  <si>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</si>
  <si>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</si>
  <si>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</si>
  <si>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</si>
  <si>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</si>
  <si>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</si>
  <si>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</si>
  <si>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</si>
  <si>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</si>
  <si>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</si>
  <si>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</si>
  <si>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</si>
  <si>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</si>
  <si>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Sales by Date</t>
  </si>
  <si>
    <t>QA</t>
  </si>
  <si>
    <t>KPI</t>
  </si>
  <si>
    <t>Clean Rows Count</t>
  </si>
  <si>
    <t>Raw Rows Count</t>
  </si>
  <si>
    <t>Duplicate in Order ID</t>
  </si>
  <si>
    <t>Ensure no rows lost</t>
  </si>
  <si>
    <t xml:space="preserve">Detects duplicate </t>
  </si>
  <si>
    <t>Missing Manager</t>
  </si>
  <si>
    <t>All manager filled</t>
  </si>
  <si>
    <t>Negative / Zero Quantity</t>
  </si>
  <si>
    <t>Invalid Quantity</t>
  </si>
  <si>
    <t>Sales Sanity Check</t>
  </si>
  <si>
    <t>Ensure Calculations</t>
  </si>
  <si>
    <t>Total Orders</t>
  </si>
  <si>
    <t>Avg Order Value (AOV)</t>
  </si>
  <si>
    <t>% Online Sales</t>
  </si>
  <si>
    <t>Resturant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</si>
</sst>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0" x14ac:knownFonts="1">
    <font>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b/>
      <sz val="22"/>
      <color theme="4"/>
      <name val="Calibri"/>
      <family val="2"/>
      <scheme val="minor"/>
    </font>
    <font>
      <b/>
      <sz val="11"/>
      <color theme="4"/>
      <name val="Calibri"/>
      <family val="2"/>
      <scheme val="minor"/>
    </font>
    <font>
      <b/>
      <sz val="16"/>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4" fillId="0" borderId="1" xfId="0" applyFont="1" applyBorder="1" applyAlignment="1">
      <alignment horizontal="center"/>
    </xf>
    <xf numFmtId="0" fontId="2" fillId="0" borderId="1" xfId="0" applyFont="1" applyBorder="1" applyAlignment="1">
      <alignment horizontal="center" vertical="center"/>
    </xf>
    <xf numFmtId="0" fontId="6" fillId="0" borderId="1" xfId="0" applyFont="1" applyBorder="1" applyAlignment="1">
      <alignment horizontal="left"/>
    </xf>
    <xf numFmtId="0" fontId="3" fillId="0" borderId="1" xfId="0" applyFont="1" applyBorder="1" applyAlignment="1">
      <alignment horizontal="center" vertical="center"/>
    </xf>
    <xf numFmtId="9" fontId="3" fillId="0" borderId="1" xfId="1" applyFont="1" applyBorder="1" applyAlignment="1">
      <alignment horizontal="center" vertical="center"/>
    </xf>
    <xf numFmtId="0" fontId="8" fillId="0" borderId="0" xfId="0" applyFont="1"/>
    <xf numFmtId="0" fontId="9" fillId="0" borderId="1" xfId="0" applyFont="1" applyBorder="1" applyAlignment="1">
      <alignment horizontal="center"/>
    </xf>
    <xf numFmtId="0" fontId="5" fillId="2" borderId="1" xfId="0" applyFont="1" applyFill="1" applyBorder="1" applyAlignment="1">
      <alignment horizontal="center"/>
    </xf>
    <xf numFmtId="0" fontId="2" fillId="0" borderId="1" xfId="0" applyFont="1" applyBorder="1" applyAlignment="1">
      <alignment horizontal="center" vertical="center"/>
    </xf>
    <xf numFmtId="0" fontId="7" fillId="0" borderId="2" xfId="0" applyFont="1" applyBorder="1" applyAlignment="1">
      <alignment horizontal="center"/>
    </xf>
    <xf numFmtId="0" fontId="0" fillId="0" borderId="0" xfId="0" applyNumberFormat="1"/>
  </cellXfs>
  <cellStyles count="2">
    <cellStyle name="Normal" xfId="0" builtinId="0"/>
    <cellStyle name="Percent" xfId="1" builtinId="5"/>
  </cellStyles>
  <dxfs count="16">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Table!Sales By Product</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layout>
        <c:manualLayout>
          <c:xMode val="edge"/>
          <c:yMode val="edge"/>
          <c:x val="0.30880298207404927"/>
          <c:y val="0.171863517060367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f>
              <c:strCache>
                <c:ptCount val="1"/>
                <c:pt idx="0">
                  <c:v>Total</c:v>
                </c:pt>
              </c:strCache>
            </c:strRef>
          </c:tx>
          <c:spPr>
            <a:solidFill>
              <a:schemeClr val="accent2"/>
            </a:solidFill>
            <a:ln>
              <a:noFill/>
            </a:ln>
            <a:effectLst/>
          </c:spPr>
          <c:invertIfNegative val="0"/>
          <c:cat>
            <c:strRef>
              <c:f>'Pivot Table'!$B$4:$B$9</c:f>
              <c:strCache>
                <c:ptCount val="5"/>
                <c:pt idx="0">
                  <c:v>Beverages</c:v>
                </c:pt>
                <c:pt idx="1">
                  <c:v>Burgers</c:v>
                </c:pt>
                <c:pt idx="2">
                  <c:v>Chicken Sandwiches</c:v>
                </c:pt>
                <c:pt idx="3">
                  <c:v>Fries</c:v>
                </c:pt>
                <c:pt idx="4">
                  <c:v>Sides &amp; Other</c:v>
                </c:pt>
              </c:strCache>
            </c:strRef>
          </c:cat>
          <c:val>
            <c:numRef>
              <c:f>'Pivot Table'!$C$4:$C$9</c:f>
              <c:numCache>
                <c:formatCode>General</c:formatCode>
                <c:ptCount val="5"/>
                <c:pt idx="0">
                  <c:v>103214.60000000002</c:v>
                </c:pt>
                <c:pt idx="1">
                  <c:v>376943.81999999989</c:v>
                </c:pt>
                <c:pt idx="2">
                  <c:v>114612.4499999999</c:v>
                </c:pt>
                <c:pt idx="3">
                  <c:v>125626.56999999992</c:v>
                </c:pt>
                <c:pt idx="4">
                  <c:v>48902</c:v>
                </c:pt>
              </c:numCache>
            </c:numRef>
          </c:val>
          <c:extLst>
            <c:ext xmlns:c16="http://schemas.microsoft.com/office/drawing/2014/chart" uri="{C3380CC4-5D6E-409C-BE32-E72D297353CC}">
              <c16:uniqueId val="{00000000-DA0D-4C15-BFCD-B1CB0EA5A37B}"/>
            </c:ext>
          </c:extLst>
        </c:ser>
        <c:dLbls>
          <c:showLegendKey val="0"/>
          <c:showVal val="0"/>
          <c:showCatName val="0"/>
          <c:showSerName val="0"/>
          <c:showPercent val="0"/>
          <c:showBubbleSize val="0"/>
        </c:dLbls>
        <c:gapWidth val="219"/>
        <c:axId val="1158060384"/>
        <c:axId val="1158060744"/>
      </c:barChart>
      <c:catAx>
        <c:axId val="1158060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60744"/>
        <c:crosses val="autoZero"/>
        <c:auto val="1"/>
        <c:lblAlgn val="ctr"/>
        <c:lblOffset val="100"/>
        <c:noMultiLvlLbl val="0"/>
      </c:catAx>
      <c:valAx>
        <c:axId val="1158060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6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Table!Quantity by City</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Table'!$C$14</c:f>
              <c:strCache>
                <c:ptCount val="1"/>
                <c:pt idx="0">
                  <c:v>Total</c:v>
                </c:pt>
              </c:strCache>
            </c:strRef>
          </c:tx>
          <c:spPr>
            <a:solidFill>
              <a:schemeClr val="accent6"/>
            </a:solidFill>
            <a:ln>
              <a:noFill/>
            </a:ln>
            <a:effectLst/>
          </c:spPr>
          <c:invertIfNegative val="0"/>
          <c:cat>
            <c:strRef>
              <c:f>'Pivot Table'!$B$15:$B$20</c:f>
              <c:strCache>
                <c:ptCount val="5"/>
                <c:pt idx="0">
                  <c:v>Berlin</c:v>
                </c:pt>
                <c:pt idx="1">
                  <c:v>Lisbon</c:v>
                </c:pt>
                <c:pt idx="2">
                  <c:v>London</c:v>
                </c:pt>
                <c:pt idx="3">
                  <c:v>Madrid</c:v>
                </c:pt>
                <c:pt idx="4">
                  <c:v>Paris</c:v>
                </c:pt>
              </c:strCache>
            </c:strRef>
          </c:cat>
          <c:val>
            <c:numRef>
              <c:f>'Pivot Table'!$C$15:$C$20</c:f>
              <c:numCache>
                <c:formatCode>General</c:formatCode>
                <c:ptCount val="5"/>
                <c:pt idx="0">
                  <c:v>100572.33999999998</c:v>
                </c:pt>
                <c:pt idx="1">
                  <c:v>241635.49000000022</c:v>
                </c:pt>
                <c:pt idx="2">
                  <c:v>211160.04000000012</c:v>
                </c:pt>
                <c:pt idx="3">
                  <c:v>136154.24000000002</c:v>
                </c:pt>
                <c:pt idx="4">
                  <c:v>79777.33</c:v>
                </c:pt>
              </c:numCache>
            </c:numRef>
          </c:val>
          <c:extLst>
            <c:ext xmlns:c16="http://schemas.microsoft.com/office/drawing/2014/chart" uri="{C3380CC4-5D6E-409C-BE32-E72D297353CC}">
              <c16:uniqueId val="{00000000-A81F-43E7-8B54-6D353071E0DF}"/>
            </c:ext>
          </c:extLst>
        </c:ser>
        <c:dLbls>
          <c:showLegendKey val="0"/>
          <c:showVal val="0"/>
          <c:showCatName val="0"/>
          <c:showSerName val="0"/>
          <c:showPercent val="0"/>
          <c:showBubbleSize val="0"/>
        </c:dLbls>
        <c:gapWidth val="150"/>
        <c:axId val="1405020864"/>
        <c:axId val="1405018704"/>
      </c:barChart>
      <c:catAx>
        <c:axId val="140502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18704"/>
        <c:crosses val="autoZero"/>
        <c:auto val="1"/>
        <c:lblAlgn val="ctr"/>
        <c:lblOffset val="100"/>
        <c:noMultiLvlLbl val="0"/>
      </c:catAx>
      <c:valAx>
        <c:axId val="140501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2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Table!Sales by Date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Table'!$F$3</c:f>
              <c:strCache>
                <c:ptCount val="1"/>
                <c:pt idx="0">
                  <c:v>Total</c:v>
                </c:pt>
              </c:strCache>
            </c:strRef>
          </c:tx>
          <c:spPr>
            <a:ln w="28575" cap="rnd">
              <a:solidFill>
                <a:schemeClr val="accent1"/>
              </a:solidFill>
              <a:round/>
            </a:ln>
            <a:effectLst/>
          </c:spPr>
          <c:marker>
            <c:symbol val="none"/>
          </c:marker>
          <c:cat>
            <c:multiLvlStrRef>
              <c:f>'Pivot Table'!$E$4:$E$59</c:f>
              <c:multiLvlStrCache>
                <c:ptCount val="53"/>
                <c:lvl>
                  <c:pt idx="0">
                    <c:v>07-Nov</c:v>
                  </c:pt>
                  <c:pt idx="1">
                    <c:v>08-Nov</c:v>
                  </c:pt>
                  <c:pt idx="2">
                    <c:v>09-Nov</c:v>
                  </c:pt>
                  <c:pt idx="3">
                    <c:v>10-Nov</c:v>
                  </c:pt>
                  <c:pt idx="4">
                    <c:v>11-Nov</c:v>
                  </c:pt>
                  <c:pt idx="5">
                    <c:v>12-Nov</c:v>
                  </c:pt>
                  <c:pt idx="6">
                    <c:v>13-Nov</c:v>
                  </c:pt>
                  <c:pt idx="7">
                    <c:v>14-Nov</c:v>
                  </c:pt>
                  <c:pt idx="8">
                    <c:v>15-Nov</c:v>
                  </c:pt>
                  <c:pt idx="9">
                    <c:v>16-Nov</c:v>
                  </c:pt>
                  <c:pt idx="10">
                    <c:v>17-Nov</c:v>
                  </c:pt>
                  <c:pt idx="11">
                    <c:v>18-Nov</c:v>
                  </c:pt>
                  <c:pt idx="12">
                    <c:v>19-Nov</c:v>
                  </c:pt>
                  <c:pt idx="13">
                    <c:v>20-Nov</c:v>
                  </c:pt>
                  <c:pt idx="14">
                    <c:v>21-Nov</c:v>
                  </c:pt>
                  <c:pt idx="15">
                    <c:v>22-Nov</c:v>
                  </c:pt>
                  <c:pt idx="16">
                    <c:v>23-Nov</c:v>
                  </c:pt>
                  <c:pt idx="17">
                    <c:v>24-Nov</c:v>
                  </c:pt>
                  <c:pt idx="18">
                    <c:v>25-Nov</c:v>
                  </c:pt>
                  <c:pt idx="19">
                    <c:v>26-Nov</c:v>
                  </c:pt>
                  <c:pt idx="20">
                    <c:v>27-Nov</c:v>
                  </c:pt>
                  <c:pt idx="21">
                    <c:v>28-Nov</c:v>
                  </c:pt>
                  <c:pt idx="22">
                    <c:v>29-Nov</c:v>
                  </c:pt>
                  <c:pt idx="23">
                    <c:v>30-Nov</c:v>
                  </c:pt>
                  <c:pt idx="24">
                    <c:v>01-Dec</c:v>
                  </c:pt>
                  <c:pt idx="25">
                    <c:v>02-Dec</c:v>
                  </c:pt>
                  <c:pt idx="26">
                    <c:v>03-Dec</c:v>
                  </c:pt>
                  <c:pt idx="27">
                    <c:v>04-Dec</c:v>
                  </c:pt>
                  <c:pt idx="28">
                    <c:v>05-Dec</c:v>
                  </c:pt>
                  <c:pt idx="29">
                    <c:v>06-Dec</c:v>
                  </c:pt>
                  <c:pt idx="30">
                    <c:v>07-Dec</c:v>
                  </c:pt>
                  <c:pt idx="31">
                    <c:v>08-Dec</c:v>
                  </c:pt>
                  <c:pt idx="32">
                    <c:v>09-Dec</c:v>
                  </c:pt>
                  <c:pt idx="33">
                    <c:v>10-Dec</c:v>
                  </c:pt>
                  <c:pt idx="34">
                    <c:v>11-Dec</c:v>
                  </c:pt>
                  <c:pt idx="35">
                    <c:v>12-Dec</c:v>
                  </c:pt>
                  <c:pt idx="36">
                    <c:v>13-Dec</c:v>
                  </c:pt>
                  <c:pt idx="37">
                    <c:v>14-Dec</c:v>
                  </c:pt>
                  <c:pt idx="38">
                    <c:v>15-Dec</c:v>
                  </c:pt>
                  <c:pt idx="39">
                    <c:v>16-Dec</c:v>
                  </c:pt>
                  <c:pt idx="40">
                    <c:v>17-Dec</c:v>
                  </c:pt>
                  <c:pt idx="41">
                    <c:v>18-Dec</c:v>
                  </c:pt>
                  <c:pt idx="42">
                    <c:v>19-Dec</c:v>
                  </c:pt>
                  <c:pt idx="43">
                    <c:v>20-Dec</c:v>
                  </c:pt>
                  <c:pt idx="44">
                    <c:v>21-Dec</c:v>
                  </c:pt>
                  <c:pt idx="45">
                    <c:v>22-Dec</c:v>
                  </c:pt>
                  <c:pt idx="46">
                    <c:v>23-Dec</c:v>
                  </c:pt>
                  <c:pt idx="47">
                    <c:v>24-Dec</c:v>
                  </c:pt>
                  <c:pt idx="48">
                    <c:v>25-Dec</c:v>
                  </c:pt>
                  <c:pt idx="49">
                    <c:v>26-Dec</c:v>
                  </c:pt>
                  <c:pt idx="50">
                    <c:v>27-Dec</c:v>
                  </c:pt>
                  <c:pt idx="51">
                    <c:v>28-Dec</c:v>
                  </c:pt>
                  <c:pt idx="52">
                    <c:v>29-Dec</c:v>
                  </c:pt>
                </c:lvl>
                <c:lvl>
                  <c:pt idx="0">
                    <c:v>Nov</c:v>
                  </c:pt>
                  <c:pt idx="24">
                    <c:v>Dec</c:v>
                  </c:pt>
                </c:lvl>
              </c:multiLvlStrCache>
            </c:multiLvlStrRef>
          </c:cat>
          <c:val>
            <c:numRef>
              <c:f>'Pivot Table'!$F$4:$F$59</c:f>
              <c:numCache>
                <c:formatCode>General</c:formatCode>
                <c:ptCount val="53"/>
                <c:pt idx="0">
                  <c:v>5198.47</c:v>
                </c:pt>
                <c:pt idx="1">
                  <c:v>12402.02</c:v>
                </c:pt>
                <c:pt idx="2">
                  <c:v>14194.28</c:v>
                </c:pt>
                <c:pt idx="3">
                  <c:v>13196.28</c:v>
                </c:pt>
                <c:pt idx="4">
                  <c:v>14393.210000000001</c:v>
                </c:pt>
                <c:pt idx="5">
                  <c:v>13990.520000000002</c:v>
                </c:pt>
                <c:pt idx="6">
                  <c:v>27661.969999999998</c:v>
                </c:pt>
                <c:pt idx="7">
                  <c:v>17829.620000000003</c:v>
                </c:pt>
                <c:pt idx="8">
                  <c:v>13596.74</c:v>
                </c:pt>
                <c:pt idx="9">
                  <c:v>13596.74</c:v>
                </c:pt>
                <c:pt idx="10">
                  <c:v>13990.520000000002</c:v>
                </c:pt>
                <c:pt idx="11">
                  <c:v>14400.78</c:v>
                </c:pt>
                <c:pt idx="12">
                  <c:v>13998.09</c:v>
                </c:pt>
                <c:pt idx="13">
                  <c:v>8196.18</c:v>
                </c:pt>
                <c:pt idx="14">
                  <c:v>14003.840000000002</c:v>
                </c:pt>
                <c:pt idx="15">
                  <c:v>13601.150000000001</c:v>
                </c:pt>
                <c:pt idx="16">
                  <c:v>13796.000000000002</c:v>
                </c:pt>
                <c:pt idx="17">
                  <c:v>13593.580000000002</c:v>
                </c:pt>
                <c:pt idx="18">
                  <c:v>13398.730000000001</c:v>
                </c:pt>
                <c:pt idx="19">
                  <c:v>13190.890000000001</c:v>
                </c:pt>
                <c:pt idx="20">
                  <c:v>13398.730000000001</c:v>
                </c:pt>
                <c:pt idx="21">
                  <c:v>13392.980000000001</c:v>
                </c:pt>
                <c:pt idx="22">
                  <c:v>13392.980000000001</c:v>
                </c:pt>
                <c:pt idx="23">
                  <c:v>13600.820000000002</c:v>
                </c:pt>
                <c:pt idx="24">
                  <c:v>13401.890000000001</c:v>
                </c:pt>
                <c:pt idx="25">
                  <c:v>13990.520000000002</c:v>
                </c:pt>
                <c:pt idx="26">
                  <c:v>13990.520000000002</c:v>
                </c:pt>
                <c:pt idx="27">
                  <c:v>9001.56</c:v>
                </c:pt>
                <c:pt idx="28">
                  <c:v>14194.28</c:v>
                </c:pt>
                <c:pt idx="29">
                  <c:v>13999.43</c:v>
                </c:pt>
                <c:pt idx="30">
                  <c:v>13990.520000000002</c:v>
                </c:pt>
                <c:pt idx="31">
                  <c:v>14198.36</c:v>
                </c:pt>
                <c:pt idx="32">
                  <c:v>14601.050000000001</c:v>
                </c:pt>
                <c:pt idx="33">
                  <c:v>14601.050000000001</c:v>
                </c:pt>
                <c:pt idx="34">
                  <c:v>14996.500000000002</c:v>
                </c:pt>
                <c:pt idx="35">
                  <c:v>14601.050000000001</c:v>
                </c:pt>
                <c:pt idx="36">
                  <c:v>14601.050000000001</c:v>
                </c:pt>
                <c:pt idx="37">
                  <c:v>14592.210000000001</c:v>
                </c:pt>
                <c:pt idx="38">
                  <c:v>14397.36</c:v>
                </c:pt>
                <c:pt idx="39">
                  <c:v>15000.650000000001</c:v>
                </c:pt>
                <c:pt idx="40">
                  <c:v>15397.920000000002</c:v>
                </c:pt>
                <c:pt idx="41">
                  <c:v>15592.770000000002</c:v>
                </c:pt>
                <c:pt idx="42">
                  <c:v>15793.04</c:v>
                </c:pt>
                <c:pt idx="43">
                  <c:v>16000.880000000001</c:v>
                </c:pt>
                <c:pt idx="44">
                  <c:v>16390.580000000002</c:v>
                </c:pt>
                <c:pt idx="45">
                  <c:v>16589.580000000002</c:v>
                </c:pt>
                <c:pt idx="46">
                  <c:v>15999.28</c:v>
                </c:pt>
                <c:pt idx="47">
                  <c:v>16388.980000000003</c:v>
                </c:pt>
                <c:pt idx="48">
                  <c:v>16587.980000000003</c:v>
                </c:pt>
                <c:pt idx="49">
                  <c:v>16994.82</c:v>
                </c:pt>
                <c:pt idx="50">
                  <c:v>16994.82</c:v>
                </c:pt>
                <c:pt idx="51">
                  <c:v>17606.46</c:v>
                </c:pt>
                <c:pt idx="52">
                  <c:v>16789.21</c:v>
                </c:pt>
              </c:numCache>
            </c:numRef>
          </c:val>
          <c:smooth val="0"/>
          <c:extLst>
            <c:ext xmlns:c16="http://schemas.microsoft.com/office/drawing/2014/chart" uri="{C3380CC4-5D6E-409C-BE32-E72D297353CC}">
              <c16:uniqueId val="{00000000-21DE-4F4C-B806-A21B6D4C6E7E}"/>
            </c:ext>
          </c:extLst>
        </c:ser>
        <c:dLbls>
          <c:showLegendKey val="0"/>
          <c:showVal val="0"/>
          <c:showCatName val="0"/>
          <c:showSerName val="0"/>
          <c:showPercent val="0"/>
          <c:showBubbleSize val="0"/>
        </c:dLbls>
        <c:smooth val="0"/>
        <c:axId val="578603408"/>
        <c:axId val="578603768"/>
      </c:lineChart>
      <c:catAx>
        <c:axId val="57860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603768"/>
        <c:crosses val="autoZero"/>
        <c:auto val="1"/>
        <c:lblAlgn val="ctr"/>
        <c:lblOffset val="100"/>
        <c:noMultiLvlLbl val="0"/>
      </c:catAx>
      <c:valAx>
        <c:axId val="578603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60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Table!Purchase Type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Purchase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 Table'!$I$17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38-498F-BAFB-48A49A4A61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38-498F-BAFB-48A49A4A61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38-498F-BAFB-48A49A4A610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Table'!$H$18:$H$21</c:f>
              <c:strCache>
                <c:ptCount val="3"/>
                <c:pt idx="0">
                  <c:v>Drive-thru</c:v>
                </c:pt>
                <c:pt idx="1">
                  <c:v>In-store</c:v>
                </c:pt>
                <c:pt idx="2">
                  <c:v>Online</c:v>
                </c:pt>
              </c:strCache>
            </c:strRef>
          </c:cat>
          <c:val>
            <c:numRef>
              <c:f>'Pivot Table'!$I$18:$I$21</c:f>
              <c:numCache>
                <c:formatCode>General</c:formatCode>
                <c:ptCount val="3"/>
                <c:pt idx="0">
                  <c:v>178562.86000000002</c:v>
                </c:pt>
                <c:pt idx="1">
                  <c:v>285603.24000000028</c:v>
                </c:pt>
                <c:pt idx="2">
                  <c:v>305133.34000000026</c:v>
                </c:pt>
              </c:numCache>
            </c:numRef>
          </c:val>
          <c:extLst>
            <c:ext xmlns:c16="http://schemas.microsoft.com/office/drawing/2014/chart" uri="{C3380CC4-5D6E-409C-BE32-E72D297353CC}">
              <c16:uniqueId val="{00000006-D038-498F-BAFB-48A49A4A6103}"/>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Table!Payment Method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 Table'!$I$11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EC-4AF7-A7D1-0B50BFDAA2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EC-4AF7-A7D1-0B50BFDAA2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EC-4AF7-A7D1-0B50BFDAA29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Table'!$H$12:$H$15</c:f>
              <c:strCache>
                <c:ptCount val="3"/>
                <c:pt idx="0">
                  <c:v>Cash</c:v>
                </c:pt>
                <c:pt idx="1">
                  <c:v>Credit Card</c:v>
                </c:pt>
                <c:pt idx="2">
                  <c:v>Gift Card</c:v>
                </c:pt>
              </c:strCache>
            </c:strRef>
          </c:cat>
          <c:val>
            <c:numRef>
              <c:f>'Pivot Table'!$I$12:$I$15</c:f>
              <c:numCache>
                <c:formatCode>General</c:formatCode>
                <c:ptCount val="3"/>
                <c:pt idx="0">
                  <c:v>239137.24000000025</c:v>
                </c:pt>
                <c:pt idx="1">
                  <c:v>361593.3000000004</c:v>
                </c:pt>
                <c:pt idx="2">
                  <c:v>168568.90000000002</c:v>
                </c:pt>
              </c:numCache>
            </c:numRef>
          </c:val>
          <c:extLst>
            <c:ext xmlns:c16="http://schemas.microsoft.com/office/drawing/2014/chart" uri="{C3380CC4-5D6E-409C-BE32-E72D297353CC}">
              <c16:uniqueId val="{00000006-41EC-4AF7-A7D1-0B50BFDAA29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Table!Sales by Manger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77-4A6D-A3CA-6E17539BAF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77-4A6D-A3CA-6E17539BAF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77-4A6D-A3CA-6E17539BAFC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077-4A6D-A3CA-6E17539BAFC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077-4A6D-A3CA-6E17539BAFC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Table'!$H$4:$H$9</c:f>
              <c:strCache>
                <c:ptCount val="5"/>
                <c:pt idx="0">
                  <c:v>Joao Silva</c:v>
                </c:pt>
                <c:pt idx="1">
                  <c:v>Pablo Perez</c:v>
                </c:pt>
                <c:pt idx="2">
                  <c:v>Remy Monet</c:v>
                </c:pt>
                <c:pt idx="3">
                  <c:v>Tom Jackson</c:v>
                </c:pt>
                <c:pt idx="4">
                  <c:v>Walter Muller</c:v>
                </c:pt>
              </c:strCache>
            </c:strRef>
          </c:cat>
          <c:val>
            <c:numRef>
              <c:f>'Pivot Table'!$I$4:$I$9</c:f>
              <c:numCache>
                <c:formatCode>General</c:formatCode>
                <c:ptCount val="5"/>
                <c:pt idx="0">
                  <c:v>241635.49000000022</c:v>
                </c:pt>
                <c:pt idx="1">
                  <c:v>136154.24000000002</c:v>
                </c:pt>
                <c:pt idx="2">
                  <c:v>79777.33</c:v>
                </c:pt>
                <c:pt idx="3">
                  <c:v>211160.04000000012</c:v>
                </c:pt>
                <c:pt idx="4">
                  <c:v>100572.33999999998</c:v>
                </c:pt>
              </c:numCache>
            </c:numRef>
          </c:val>
          <c:extLst>
            <c:ext xmlns:c16="http://schemas.microsoft.com/office/drawing/2014/chart" uri="{C3380CC4-5D6E-409C-BE32-E72D297353CC}">
              <c16:uniqueId val="{0000000A-E077-4A6D-A3CA-6E17539BAFC7}"/>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Table!Sales By Product</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layout>
        <c:manualLayout>
          <c:xMode val="edge"/>
          <c:yMode val="edge"/>
          <c:x val="0.30880298207404927"/>
          <c:y val="0.171863517060367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f>
              <c:strCache>
                <c:ptCount val="1"/>
                <c:pt idx="0">
                  <c:v>Total</c:v>
                </c:pt>
              </c:strCache>
            </c:strRef>
          </c:tx>
          <c:spPr>
            <a:solidFill>
              <a:schemeClr val="accent2"/>
            </a:solidFill>
            <a:ln>
              <a:noFill/>
            </a:ln>
            <a:effectLst/>
          </c:spPr>
          <c:invertIfNegative val="0"/>
          <c:cat>
            <c:strRef>
              <c:f>'Pivot Table'!$B$4:$B$9</c:f>
              <c:strCache>
                <c:ptCount val="5"/>
                <c:pt idx="0">
                  <c:v>Beverages</c:v>
                </c:pt>
                <c:pt idx="1">
                  <c:v>Burgers</c:v>
                </c:pt>
                <c:pt idx="2">
                  <c:v>Chicken Sandwiches</c:v>
                </c:pt>
                <c:pt idx="3">
                  <c:v>Fries</c:v>
                </c:pt>
                <c:pt idx="4">
                  <c:v>Sides &amp; Other</c:v>
                </c:pt>
              </c:strCache>
            </c:strRef>
          </c:cat>
          <c:val>
            <c:numRef>
              <c:f>'Pivot Table'!$C$4:$C$9</c:f>
              <c:numCache>
                <c:formatCode>General</c:formatCode>
                <c:ptCount val="5"/>
                <c:pt idx="0">
                  <c:v>103214.60000000002</c:v>
                </c:pt>
                <c:pt idx="1">
                  <c:v>376943.81999999989</c:v>
                </c:pt>
                <c:pt idx="2">
                  <c:v>114612.4499999999</c:v>
                </c:pt>
                <c:pt idx="3">
                  <c:v>125626.56999999992</c:v>
                </c:pt>
                <c:pt idx="4">
                  <c:v>48902</c:v>
                </c:pt>
              </c:numCache>
            </c:numRef>
          </c:val>
          <c:extLst>
            <c:ext xmlns:c16="http://schemas.microsoft.com/office/drawing/2014/chart" uri="{C3380CC4-5D6E-409C-BE32-E72D297353CC}">
              <c16:uniqueId val="{00000000-9896-4F13-814A-294337AAB9E8}"/>
            </c:ext>
          </c:extLst>
        </c:ser>
        <c:dLbls>
          <c:showLegendKey val="0"/>
          <c:showVal val="0"/>
          <c:showCatName val="0"/>
          <c:showSerName val="0"/>
          <c:showPercent val="0"/>
          <c:showBubbleSize val="0"/>
        </c:dLbls>
        <c:gapWidth val="219"/>
        <c:axId val="1158060384"/>
        <c:axId val="1158060744"/>
      </c:barChart>
      <c:catAx>
        <c:axId val="1158060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60744"/>
        <c:crosses val="autoZero"/>
        <c:auto val="1"/>
        <c:lblAlgn val="ctr"/>
        <c:lblOffset val="100"/>
        <c:noMultiLvlLbl val="0"/>
      </c:catAx>
      <c:valAx>
        <c:axId val="1158060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6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Table!Quantity by City</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Table'!$C$14</c:f>
              <c:strCache>
                <c:ptCount val="1"/>
                <c:pt idx="0">
                  <c:v>Total</c:v>
                </c:pt>
              </c:strCache>
            </c:strRef>
          </c:tx>
          <c:spPr>
            <a:solidFill>
              <a:schemeClr val="accent6"/>
            </a:solidFill>
            <a:ln>
              <a:noFill/>
            </a:ln>
            <a:effectLst/>
          </c:spPr>
          <c:invertIfNegative val="0"/>
          <c:cat>
            <c:strRef>
              <c:f>'Pivot Table'!$B$15:$B$20</c:f>
              <c:strCache>
                <c:ptCount val="5"/>
                <c:pt idx="0">
                  <c:v>Berlin</c:v>
                </c:pt>
                <c:pt idx="1">
                  <c:v>Lisbon</c:v>
                </c:pt>
                <c:pt idx="2">
                  <c:v>London</c:v>
                </c:pt>
                <c:pt idx="3">
                  <c:v>Madrid</c:v>
                </c:pt>
                <c:pt idx="4">
                  <c:v>Paris</c:v>
                </c:pt>
              </c:strCache>
            </c:strRef>
          </c:cat>
          <c:val>
            <c:numRef>
              <c:f>'Pivot Table'!$C$15:$C$20</c:f>
              <c:numCache>
                <c:formatCode>General</c:formatCode>
                <c:ptCount val="5"/>
                <c:pt idx="0">
                  <c:v>100572.33999999998</c:v>
                </c:pt>
                <c:pt idx="1">
                  <c:v>241635.49000000022</c:v>
                </c:pt>
                <c:pt idx="2">
                  <c:v>211160.04000000012</c:v>
                </c:pt>
                <c:pt idx="3">
                  <c:v>136154.24000000002</c:v>
                </c:pt>
                <c:pt idx="4">
                  <c:v>79777.33</c:v>
                </c:pt>
              </c:numCache>
            </c:numRef>
          </c:val>
          <c:extLst>
            <c:ext xmlns:c16="http://schemas.microsoft.com/office/drawing/2014/chart" uri="{C3380CC4-5D6E-409C-BE32-E72D297353CC}">
              <c16:uniqueId val="{00000000-C79A-4C24-B208-CB524AC1F68F}"/>
            </c:ext>
          </c:extLst>
        </c:ser>
        <c:dLbls>
          <c:showLegendKey val="0"/>
          <c:showVal val="0"/>
          <c:showCatName val="0"/>
          <c:showSerName val="0"/>
          <c:showPercent val="0"/>
          <c:showBubbleSize val="0"/>
        </c:dLbls>
        <c:gapWidth val="150"/>
        <c:axId val="1405020864"/>
        <c:axId val="1405018704"/>
      </c:barChart>
      <c:catAx>
        <c:axId val="140502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18704"/>
        <c:crosses val="autoZero"/>
        <c:auto val="1"/>
        <c:lblAlgn val="ctr"/>
        <c:lblOffset val="100"/>
        <c:noMultiLvlLbl val="0"/>
      </c:catAx>
      <c:valAx>
        <c:axId val="140501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2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Table!Sales by Date</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Table'!$F$3</c:f>
              <c:strCache>
                <c:ptCount val="1"/>
                <c:pt idx="0">
                  <c:v>Total</c:v>
                </c:pt>
              </c:strCache>
            </c:strRef>
          </c:tx>
          <c:spPr>
            <a:ln w="28575" cap="rnd">
              <a:solidFill>
                <a:schemeClr val="accent1"/>
              </a:solidFill>
              <a:round/>
            </a:ln>
            <a:effectLst/>
          </c:spPr>
          <c:marker>
            <c:symbol val="none"/>
          </c:marker>
          <c:cat>
            <c:multiLvlStrRef>
              <c:f>'Pivot Table'!$E$4:$E$59</c:f>
              <c:multiLvlStrCache>
                <c:ptCount val="53"/>
                <c:lvl>
                  <c:pt idx="0">
                    <c:v>07-Nov</c:v>
                  </c:pt>
                  <c:pt idx="1">
                    <c:v>08-Nov</c:v>
                  </c:pt>
                  <c:pt idx="2">
                    <c:v>09-Nov</c:v>
                  </c:pt>
                  <c:pt idx="3">
                    <c:v>10-Nov</c:v>
                  </c:pt>
                  <c:pt idx="4">
                    <c:v>11-Nov</c:v>
                  </c:pt>
                  <c:pt idx="5">
                    <c:v>12-Nov</c:v>
                  </c:pt>
                  <c:pt idx="6">
                    <c:v>13-Nov</c:v>
                  </c:pt>
                  <c:pt idx="7">
                    <c:v>14-Nov</c:v>
                  </c:pt>
                  <c:pt idx="8">
                    <c:v>15-Nov</c:v>
                  </c:pt>
                  <c:pt idx="9">
                    <c:v>16-Nov</c:v>
                  </c:pt>
                  <c:pt idx="10">
                    <c:v>17-Nov</c:v>
                  </c:pt>
                  <c:pt idx="11">
                    <c:v>18-Nov</c:v>
                  </c:pt>
                  <c:pt idx="12">
                    <c:v>19-Nov</c:v>
                  </c:pt>
                  <c:pt idx="13">
                    <c:v>20-Nov</c:v>
                  </c:pt>
                  <c:pt idx="14">
                    <c:v>21-Nov</c:v>
                  </c:pt>
                  <c:pt idx="15">
                    <c:v>22-Nov</c:v>
                  </c:pt>
                  <c:pt idx="16">
                    <c:v>23-Nov</c:v>
                  </c:pt>
                  <c:pt idx="17">
                    <c:v>24-Nov</c:v>
                  </c:pt>
                  <c:pt idx="18">
                    <c:v>25-Nov</c:v>
                  </c:pt>
                  <c:pt idx="19">
                    <c:v>26-Nov</c:v>
                  </c:pt>
                  <c:pt idx="20">
                    <c:v>27-Nov</c:v>
                  </c:pt>
                  <c:pt idx="21">
                    <c:v>28-Nov</c:v>
                  </c:pt>
                  <c:pt idx="22">
                    <c:v>29-Nov</c:v>
                  </c:pt>
                  <c:pt idx="23">
                    <c:v>30-Nov</c:v>
                  </c:pt>
                  <c:pt idx="24">
                    <c:v>01-Dec</c:v>
                  </c:pt>
                  <c:pt idx="25">
                    <c:v>02-Dec</c:v>
                  </c:pt>
                  <c:pt idx="26">
                    <c:v>03-Dec</c:v>
                  </c:pt>
                  <c:pt idx="27">
                    <c:v>04-Dec</c:v>
                  </c:pt>
                  <c:pt idx="28">
                    <c:v>05-Dec</c:v>
                  </c:pt>
                  <c:pt idx="29">
                    <c:v>06-Dec</c:v>
                  </c:pt>
                  <c:pt idx="30">
                    <c:v>07-Dec</c:v>
                  </c:pt>
                  <c:pt idx="31">
                    <c:v>08-Dec</c:v>
                  </c:pt>
                  <c:pt idx="32">
                    <c:v>09-Dec</c:v>
                  </c:pt>
                  <c:pt idx="33">
                    <c:v>10-Dec</c:v>
                  </c:pt>
                  <c:pt idx="34">
                    <c:v>11-Dec</c:v>
                  </c:pt>
                  <c:pt idx="35">
                    <c:v>12-Dec</c:v>
                  </c:pt>
                  <c:pt idx="36">
                    <c:v>13-Dec</c:v>
                  </c:pt>
                  <c:pt idx="37">
                    <c:v>14-Dec</c:v>
                  </c:pt>
                  <c:pt idx="38">
                    <c:v>15-Dec</c:v>
                  </c:pt>
                  <c:pt idx="39">
                    <c:v>16-Dec</c:v>
                  </c:pt>
                  <c:pt idx="40">
                    <c:v>17-Dec</c:v>
                  </c:pt>
                  <c:pt idx="41">
                    <c:v>18-Dec</c:v>
                  </c:pt>
                  <c:pt idx="42">
                    <c:v>19-Dec</c:v>
                  </c:pt>
                  <c:pt idx="43">
                    <c:v>20-Dec</c:v>
                  </c:pt>
                  <c:pt idx="44">
                    <c:v>21-Dec</c:v>
                  </c:pt>
                  <c:pt idx="45">
                    <c:v>22-Dec</c:v>
                  </c:pt>
                  <c:pt idx="46">
                    <c:v>23-Dec</c:v>
                  </c:pt>
                  <c:pt idx="47">
                    <c:v>24-Dec</c:v>
                  </c:pt>
                  <c:pt idx="48">
                    <c:v>25-Dec</c:v>
                  </c:pt>
                  <c:pt idx="49">
                    <c:v>26-Dec</c:v>
                  </c:pt>
                  <c:pt idx="50">
                    <c:v>27-Dec</c:v>
                  </c:pt>
                  <c:pt idx="51">
                    <c:v>28-Dec</c:v>
                  </c:pt>
                  <c:pt idx="52">
                    <c:v>29-Dec</c:v>
                  </c:pt>
                </c:lvl>
                <c:lvl>
                  <c:pt idx="0">
                    <c:v>Nov</c:v>
                  </c:pt>
                  <c:pt idx="24">
                    <c:v>Dec</c:v>
                  </c:pt>
                </c:lvl>
              </c:multiLvlStrCache>
            </c:multiLvlStrRef>
          </c:cat>
          <c:val>
            <c:numRef>
              <c:f>'Pivot Table'!$F$4:$F$59</c:f>
              <c:numCache>
                <c:formatCode>General</c:formatCode>
                <c:ptCount val="53"/>
                <c:pt idx="0">
                  <c:v>5198.47</c:v>
                </c:pt>
                <c:pt idx="1">
                  <c:v>12402.02</c:v>
                </c:pt>
                <c:pt idx="2">
                  <c:v>14194.28</c:v>
                </c:pt>
                <c:pt idx="3">
                  <c:v>13196.28</c:v>
                </c:pt>
                <c:pt idx="4">
                  <c:v>14393.210000000001</c:v>
                </c:pt>
                <c:pt idx="5">
                  <c:v>13990.520000000002</c:v>
                </c:pt>
                <c:pt idx="6">
                  <c:v>27661.969999999998</c:v>
                </c:pt>
                <c:pt idx="7">
                  <c:v>17829.620000000003</c:v>
                </c:pt>
                <c:pt idx="8">
                  <c:v>13596.74</c:v>
                </c:pt>
                <c:pt idx="9">
                  <c:v>13596.74</c:v>
                </c:pt>
                <c:pt idx="10">
                  <c:v>13990.520000000002</c:v>
                </c:pt>
                <c:pt idx="11">
                  <c:v>14400.78</c:v>
                </c:pt>
                <c:pt idx="12">
                  <c:v>13998.09</c:v>
                </c:pt>
                <c:pt idx="13">
                  <c:v>8196.18</c:v>
                </c:pt>
                <c:pt idx="14">
                  <c:v>14003.840000000002</c:v>
                </c:pt>
                <c:pt idx="15">
                  <c:v>13601.150000000001</c:v>
                </c:pt>
                <c:pt idx="16">
                  <c:v>13796.000000000002</c:v>
                </c:pt>
                <c:pt idx="17">
                  <c:v>13593.580000000002</c:v>
                </c:pt>
                <c:pt idx="18">
                  <c:v>13398.730000000001</c:v>
                </c:pt>
                <c:pt idx="19">
                  <c:v>13190.890000000001</c:v>
                </c:pt>
                <c:pt idx="20">
                  <c:v>13398.730000000001</c:v>
                </c:pt>
                <c:pt idx="21">
                  <c:v>13392.980000000001</c:v>
                </c:pt>
                <c:pt idx="22">
                  <c:v>13392.980000000001</c:v>
                </c:pt>
                <c:pt idx="23">
                  <c:v>13600.820000000002</c:v>
                </c:pt>
                <c:pt idx="24">
                  <c:v>13401.890000000001</c:v>
                </c:pt>
                <c:pt idx="25">
                  <c:v>13990.520000000002</c:v>
                </c:pt>
                <c:pt idx="26">
                  <c:v>13990.520000000002</c:v>
                </c:pt>
                <c:pt idx="27">
                  <c:v>9001.56</c:v>
                </c:pt>
                <c:pt idx="28">
                  <c:v>14194.28</c:v>
                </c:pt>
                <c:pt idx="29">
                  <c:v>13999.43</c:v>
                </c:pt>
                <c:pt idx="30">
                  <c:v>13990.520000000002</c:v>
                </c:pt>
                <c:pt idx="31">
                  <c:v>14198.36</c:v>
                </c:pt>
                <c:pt idx="32">
                  <c:v>14601.050000000001</c:v>
                </c:pt>
                <c:pt idx="33">
                  <c:v>14601.050000000001</c:v>
                </c:pt>
                <c:pt idx="34">
                  <c:v>14996.500000000002</c:v>
                </c:pt>
                <c:pt idx="35">
                  <c:v>14601.050000000001</c:v>
                </c:pt>
                <c:pt idx="36">
                  <c:v>14601.050000000001</c:v>
                </c:pt>
                <c:pt idx="37">
                  <c:v>14592.210000000001</c:v>
                </c:pt>
                <c:pt idx="38">
                  <c:v>14397.36</c:v>
                </c:pt>
                <c:pt idx="39">
                  <c:v>15000.650000000001</c:v>
                </c:pt>
                <c:pt idx="40">
                  <c:v>15397.920000000002</c:v>
                </c:pt>
                <c:pt idx="41">
                  <c:v>15592.770000000002</c:v>
                </c:pt>
                <c:pt idx="42">
                  <c:v>15793.04</c:v>
                </c:pt>
                <c:pt idx="43">
                  <c:v>16000.880000000001</c:v>
                </c:pt>
                <c:pt idx="44">
                  <c:v>16390.580000000002</c:v>
                </c:pt>
                <c:pt idx="45">
                  <c:v>16589.580000000002</c:v>
                </c:pt>
                <c:pt idx="46">
                  <c:v>15999.28</c:v>
                </c:pt>
                <c:pt idx="47">
                  <c:v>16388.980000000003</c:v>
                </c:pt>
                <c:pt idx="48">
                  <c:v>16587.980000000003</c:v>
                </c:pt>
                <c:pt idx="49">
                  <c:v>16994.82</c:v>
                </c:pt>
                <c:pt idx="50">
                  <c:v>16994.82</c:v>
                </c:pt>
                <c:pt idx="51">
                  <c:v>17606.46</c:v>
                </c:pt>
                <c:pt idx="52">
                  <c:v>16789.21</c:v>
                </c:pt>
              </c:numCache>
            </c:numRef>
          </c:val>
          <c:smooth val="0"/>
          <c:extLst>
            <c:ext xmlns:c16="http://schemas.microsoft.com/office/drawing/2014/chart" uri="{C3380CC4-5D6E-409C-BE32-E72D297353CC}">
              <c16:uniqueId val="{00000000-6CEB-43E4-BF83-16DE7BFE3AAD}"/>
            </c:ext>
          </c:extLst>
        </c:ser>
        <c:dLbls>
          <c:showLegendKey val="0"/>
          <c:showVal val="0"/>
          <c:showCatName val="0"/>
          <c:showSerName val="0"/>
          <c:showPercent val="0"/>
          <c:showBubbleSize val="0"/>
        </c:dLbls>
        <c:smooth val="0"/>
        <c:axId val="578603408"/>
        <c:axId val="578603768"/>
      </c:lineChart>
      <c:catAx>
        <c:axId val="57860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603768"/>
        <c:crosses val="autoZero"/>
        <c:auto val="1"/>
        <c:lblAlgn val="ctr"/>
        <c:lblOffset val="100"/>
        <c:noMultiLvlLbl val="0"/>
      </c:catAx>
      <c:valAx>
        <c:axId val="578603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60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Table!Purchase Type</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Purchase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doughnutChart>
        <c:varyColors val="1"/>
        <c:ser>
          <c:idx val="0"/>
          <c:order val="0"/>
          <c:tx>
            <c:strRef>
              <c:f>'Pivot Table'!$I$17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6E-450B-B08E-C0B63F8D24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6E-450B-B08E-C0B63F8D24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36E-450B-B08E-C0B63F8D244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Table'!$H$18:$H$21</c:f>
              <c:strCache>
                <c:ptCount val="3"/>
                <c:pt idx="0">
                  <c:v>Drive-thru</c:v>
                </c:pt>
                <c:pt idx="1">
                  <c:v>In-store</c:v>
                </c:pt>
                <c:pt idx="2">
                  <c:v>Online</c:v>
                </c:pt>
              </c:strCache>
            </c:strRef>
          </c:cat>
          <c:val>
            <c:numRef>
              <c:f>'Pivot Table'!$I$18:$I$21</c:f>
              <c:numCache>
                <c:formatCode>General</c:formatCode>
                <c:ptCount val="3"/>
                <c:pt idx="0">
                  <c:v>178562.86000000002</c:v>
                </c:pt>
                <c:pt idx="1">
                  <c:v>285603.24000000028</c:v>
                </c:pt>
                <c:pt idx="2">
                  <c:v>305133.34000000026</c:v>
                </c:pt>
              </c:numCache>
            </c:numRef>
          </c:val>
          <c:extLst>
            <c:ext xmlns:c16="http://schemas.microsoft.com/office/drawing/2014/chart" uri="{C3380CC4-5D6E-409C-BE32-E72D297353CC}">
              <c16:uniqueId val="{00000006-036E-450B-B08E-C0B63F8D244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Table!Payment Method</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doughnutChart>
        <c:varyColors val="1"/>
        <c:ser>
          <c:idx val="0"/>
          <c:order val="0"/>
          <c:tx>
            <c:strRef>
              <c:f>'Pivot Table'!$I$11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BD-4332-9277-A6F4D50211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BD-4332-9277-A6F4D50211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FBD-4332-9277-A6F4D50211E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Table'!$H$12:$H$15</c:f>
              <c:strCache>
                <c:ptCount val="3"/>
                <c:pt idx="0">
                  <c:v>Cash</c:v>
                </c:pt>
                <c:pt idx="1">
                  <c:v>Credit Card</c:v>
                </c:pt>
                <c:pt idx="2">
                  <c:v>Gift Card</c:v>
                </c:pt>
              </c:strCache>
            </c:strRef>
          </c:cat>
          <c:val>
            <c:numRef>
              <c:f>'Pivot Table'!$I$12:$I$15</c:f>
              <c:numCache>
                <c:formatCode>General</c:formatCode>
                <c:ptCount val="3"/>
                <c:pt idx="0">
                  <c:v>239137.24000000025</c:v>
                </c:pt>
                <c:pt idx="1">
                  <c:v>361593.3000000004</c:v>
                </c:pt>
                <c:pt idx="2">
                  <c:v>168568.90000000002</c:v>
                </c:pt>
              </c:numCache>
            </c:numRef>
          </c:val>
          <c:extLst>
            <c:ext xmlns:c16="http://schemas.microsoft.com/office/drawing/2014/chart" uri="{C3380CC4-5D6E-409C-BE32-E72D297353CC}">
              <c16:uniqueId val="{00000006-BFBD-4332-9277-A6F4D50211E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[Resturant Sales.xlsx]Pivot Table!Sales by Manger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'Pivot Table'!$I$3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A4-44B6-8DDF-DFFA501EF4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A4-44B6-8DDF-DFFA501EF4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3A4-44B6-8DDF-DFFA501EF4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3A4-44B6-8DDF-DFFA501EF4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3A4-44B6-8DDF-DFFA501EF4B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Table'!$H$4:$H$9</c:f>
              <c:strCache>
                <c:ptCount val="5"/>
                <c:pt idx="0">
                  <c:v>Joao Silva</c:v>
                </c:pt>
                <c:pt idx="1">
                  <c:v>Pablo Perez</c:v>
                </c:pt>
                <c:pt idx="2">
                  <c:v>Remy Monet</c:v>
                </c:pt>
                <c:pt idx="3">
                  <c:v>Tom Jackson</c:v>
                </c:pt>
                <c:pt idx="4">
                  <c:v>Walter Muller</c:v>
                </c:pt>
              </c:strCache>
            </c:strRef>
          </c:cat>
          <c:val>
            <c:numRef>
              <c:f>'Pivot Table'!$I$4:$I$9</c:f>
              <c:numCache>
                <c:formatCode>General</c:formatCode>
                <c:ptCount val="5"/>
                <c:pt idx="0">
                  <c:v>241635.49000000022</c:v>
                </c:pt>
                <c:pt idx="1">
                  <c:v>136154.24000000002</c:v>
                </c:pt>
                <c:pt idx="2">
                  <c:v>79777.33</c:v>
                </c:pt>
                <c:pt idx="3">
                  <c:v>211160.04000000012</c:v>
                </c:pt>
                <c:pt idx="4">
                  <c:v>100572.33999999998</c:v>
                </c:pt>
              </c:numCache>
            </c:numRef>
          </c:val>
          <c:extLst>
            <c:ext xmlns:c16="http://schemas.microsoft.com/office/drawing/2014/chart" uri="{C3380CC4-5D6E-409C-BE32-E72D297353CC}">
              <c16:uniqueId val="{0000000A-53A4-44B6-8DDF-DFFA501EF4B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152400</xdr:colOff>
      <xdr:row>13</xdr:row>
      <xdr:rowOff>0</xdr:rowOff>
    </xdr:to>
    <xdr:graphicFrame macro="">
      <xdr:nvGraphicFramePr>
        <xdr:cNvPr id="2" name="Chart 1">
          <a:extLst>
            <a:ext uri="{FF2B5EF4-FFF2-40B4-BE49-F238E27FC236}">
              <a16:creationId xmlns:a16="http://schemas.microsoft.com/office/drawing/2014/main" id="{DD2B787C-ED20-473F-9571-C0F129D3E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133350</xdr:rowOff>
    </xdr:from>
    <xdr:to>
      <xdr:col>5</xdr:col>
      <xdr:colOff>152400</xdr:colOff>
      <xdr:row>26</xdr:row>
      <xdr:rowOff>133350</xdr:rowOff>
    </xdr:to>
    <xdr:graphicFrame macro="">
      <xdr:nvGraphicFramePr>
        <xdr:cNvPr id="5" name="Chart 4">
          <a:extLst>
            <a:ext uri="{FF2B5EF4-FFF2-40B4-BE49-F238E27FC236}">
              <a16:creationId xmlns:a16="http://schemas.microsoft.com/office/drawing/2014/main" id="{170E6F44-3CAB-487C-81FF-ADEA55E98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358140</xdr:colOff>
      <xdr:row>0</xdr:row>
      <xdr:rowOff>3810</xdr:rowOff>
    </xdr:from>
    <xdr:to>
      <xdr:col>10</xdr:col>
      <xdr:colOff>510540</xdr:colOff>
      <xdr:row>13</xdr:row>
      <xdr:rowOff>3810</xdr:rowOff>
    </xdr:to>
    <xdr:graphicFrame macro="">
      <xdr:nvGraphicFramePr>
        <xdr:cNvPr id="6" name="Chart 5">
          <a:extLst>
            <a:ext uri="{FF2B5EF4-FFF2-40B4-BE49-F238E27FC236}">
              <a16:creationId xmlns:a16="http://schemas.microsoft.com/office/drawing/2014/main" id="{8CAD094A-88AC-4B7A-813A-8057CEE7A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99060</xdr:colOff>
      <xdr:row>0</xdr:row>
      <xdr:rowOff>0</xdr:rowOff>
    </xdr:from>
    <xdr:to>
      <xdr:col>16</xdr:col>
      <xdr:colOff>251460</xdr:colOff>
      <xdr:row>13</xdr:row>
      <xdr:rowOff>0</xdr:rowOff>
    </xdr:to>
    <xdr:graphicFrame macro="">
      <xdr:nvGraphicFramePr>
        <xdr:cNvPr id="7" name="Chart 6">
          <a:extLst>
            <a:ext uri="{FF2B5EF4-FFF2-40B4-BE49-F238E27FC236}">
              <a16:creationId xmlns:a16="http://schemas.microsoft.com/office/drawing/2014/main" id="{9BBEFBC2-F5B6-4E26-A0BB-FA3CBCE20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99060</xdr:colOff>
      <xdr:row>13</xdr:row>
      <xdr:rowOff>114300</xdr:rowOff>
    </xdr:from>
    <xdr:to>
      <xdr:col>16</xdr:col>
      <xdr:colOff>251460</xdr:colOff>
      <xdr:row>26</xdr:row>
      <xdr:rowOff>114300</xdr:rowOff>
    </xdr:to>
    <xdr:graphicFrame macro="">
      <xdr:nvGraphicFramePr>
        <xdr:cNvPr id="8" name="Chart 7">
          <a:extLst>
            <a:ext uri="{FF2B5EF4-FFF2-40B4-BE49-F238E27FC236}">
              <a16:creationId xmlns:a16="http://schemas.microsoft.com/office/drawing/2014/main" id="{DE60738D-463E-40E2-86F2-4C5B85E6B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365760</xdr:colOff>
      <xdr:row>13</xdr:row>
      <xdr:rowOff>114300</xdr:rowOff>
    </xdr:from>
    <xdr:to>
      <xdr:col>10</xdr:col>
      <xdr:colOff>518160</xdr:colOff>
      <xdr:row>26</xdr:row>
      <xdr:rowOff>114300</xdr:rowOff>
    </xdr:to>
    <xdr:graphicFrame macro="">
      <xdr:nvGraphicFramePr>
        <xdr:cNvPr id="9" name="Chart 8">
          <a:extLst>
            <a:ext uri="{FF2B5EF4-FFF2-40B4-BE49-F238E27FC236}">
              <a16:creationId xmlns:a16="http://schemas.microsoft.com/office/drawing/2014/main" id="{5AFBA0BC-5D25-46A9-9041-0EDF83C13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381000</xdr:colOff>
      <xdr:row>2</xdr:row>
      <xdr:rowOff>15240</xdr:rowOff>
    </xdr:from>
    <xdr:to>
      <xdr:col>10</xdr:col>
      <xdr:colOff>7620</xdr:colOff>
      <xdr:row>36</xdr:row>
      <xdr:rowOff>175260</xdr:rowOff>
    </xdr:to>
    <xdr:grpSp>
      <xdr:nvGrpSpPr>
        <xdr:cNvPr id="9" name="Group 8">
          <a:extLst>
            <a:ext uri="{FF2B5EF4-FFF2-40B4-BE49-F238E27FC236}">
              <a16:creationId xmlns:a16="http://schemas.microsoft.com/office/drawing/2014/main" id="{305C7E55-3A02-C04F-EF1D-0AAADF8BB5AC}"/>
            </a:ext>
          </a:extLst>
        </xdr:cNvPr>
        <xdr:cNvGrpSpPr/>
      </xdr:nvGrpSpPr>
      <xdr:grpSpPr>
        <a:xfrm>
          <a:off x="11262360" y="647700"/>
          <a:ext cx="1935480" cy="6377940"/>
          <a:chOff x="9875520" y="0"/>
          <a:chExt cx="1645920" cy="5128260"/>
        </a:xfrm>
      </xdr:grpSpPr>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B11689FA-1000-23D1-0793-5D20CD9D0408}"/>
                  </a:ext>
                </a:extLst>
              </xdr:cNvPr>
              <xdr:cNvGraphicFramePr/>
            </xdr:nvGraphicFramePr>
            <xdr:xfrm>
              <a:off x="9875520" y="3794761"/>
              <a:ext cx="1645920" cy="1333499"/>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1262360" y="5367187"/>
                <a:ext cx="1935480" cy="1658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Purchase Type">
                <a:extLst>
                  <a:ext uri="{FF2B5EF4-FFF2-40B4-BE49-F238E27FC236}">
                    <a16:creationId xmlns:a16="http://schemas.microsoft.com/office/drawing/2014/main" id="{297120F0-2F3E-48C2-00AF-96EAAFD4702A}"/>
                  </a:ext>
                </a:extLst>
              </xdr:cNvPr>
              <xdr:cNvGraphicFramePr/>
            </xdr:nvGraphicFramePr>
            <xdr:xfrm>
              <a:off x="9875520" y="2667001"/>
              <a:ext cx="1645920" cy="1120140"/>
            </xdr:xfrm>
            <a:graphic>
              <a:graphicData uri="http://schemas.microsoft.com/office/drawing/2010/slicer">
                <sle:slicer xmlns:sle="http://schemas.microsoft.com/office/drawing/2010/slicer" name="Purchase Type"/>
              </a:graphicData>
            </a:graphic>
          </xdr:graphicFrame>
        </mc:Choice>
        <mc:Fallback>
          <xdr:sp macro="" textlink="">
            <xdr:nvSpPr>
              <xdr:cNvPr id="0" name=""/>
              <xdr:cNvSpPr>
                <a:spLocks noTextEdit="1"/>
              </xdr:cNvSpPr>
            </xdr:nvSpPr>
            <xdr:spPr>
              <a:xfrm>
                <a:off x="11262360" y="3964609"/>
                <a:ext cx="1935480" cy="1393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Payment Method">
                <a:extLst>
                  <a:ext uri="{FF2B5EF4-FFF2-40B4-BE49-F238E27FC236}">
                    <a16:creationId xmlns:a16="http://schemas.microsoft.com/office/drawing/2014/main" id="{86F203D8-2118-4000-F93F-DC0CAC881AF5}"/>
                  </a:ext>
                </a:extLst>
              </xdr:cNvPr>
              <xdr:cNvGraphicFramePr/>
            </xdr:nvGraphicFramePr>
            <xdr:xfrm>
              <a:off x="9875520" y="1577341"/>
              <a:ext cx="1645920" cy="112014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1262360" y="2609415"/>
                <a:ext cx="1935480" cy="1393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City">
                <a:extLst>
                  <a:ext uri="{FF2B5EF4-FFF2-40B4-BE49-F238E27FC236}">
                    <a16:creationId xmlns:a16="http://schemas.microsoft.com/office/drawing/2014/main" id="{24012B72-3CB9-E276-757E-3F9D420D2D10}"/>
                  </a:ext>
                </a:extLst>
              </xdr:cNvPr>
              <xdr:cNvGraphicFramePr/>
            </xdr:nvGraphicFramePr>
            <xdr:xfrm>
              <a:off x="9875520" y="0"/>
              <a:ext cx="1645920" cy="157734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1262360" y="647700"/>
                <a:ext cx="1935480" cy="1961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xdr:col>
      <xdr:colOff>0</xdr:colOff>
      <xdr:row>2</xdr:row>
      <xdr:rowOff>15240</xdr:rowOff>
    </xdr:from>
    <xdr:to>
      <xdr:col>4</xdr:col>
      <xdr:colOff>861060</xdr:colOff>
      <xdr:row>15</xdr:row>
      <xdr:rowOff>15240</xdr:rowOff>
    </xdr:to>
    <xdr:graphicFrame macro="">
      <xdr:nvGraphicFramePr>
        <xdr:cNvPr id="25" name="Chart 24">
          <a:extLst>
            <a:ext uri="{FF2B5EF4-FFF2-40B4-BE49-F238E27FC236}">
              <a16:creationId xmlns:a16="http://schemas.microsoft.com/office/drawing/2014/main" id="{F2096323-5140-4C96-895A-562C9DC19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15</xdr:row>
      <xdr:rowOff>148590</xdr:rowOff>
    </xdr:from>
    <xdr:to>
      <xdr:col>4</xdr:col>
      <xdr:colOff>861060</xdr:colOff>
      <xdr:row>28</xdr:row>
      <xdr:rowOff>148590</xdr:rowOff>
    </xdr:to>
    <xdr:graphicFrame macro="">
      <xdr:nvGraphicFramePr>
        <xdr:cNvPr id="26" name="Chart 25">
          <a:extLst>
            <a:ext uri="{FF2B5EF4-FFF2-40B4-BE49-F238E27FC236}">
              <a16:creationId xmlns:a16="http://schemas.microsoft.com/office/drawing/2014/main" id="{5E9F8014-6B4E-4E2D-B32D-EF6A4C613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1066800</xdr:colOff>
      <xdr:row>2</xdr:row>
      <xdr:rowOff>19050</xdr:rowOff>
    </xdr:from>
    <xdr:to>
      <xdr:col>6</xdr:col>
      <xdr:colOff>1767840</xdr:colOff>
      <xdr:row>15</xdr:row>
      <xdr:rowOff>19050</xdr:rowOff>
    </xdr:to>
    <xdr:graphicFrame macro="">
      <xdr:nvGraphicFramePr>
        <xdr:cNvPr id="27" name="Chart 26">
          <a:extLst>
            <a:ext uri="{FF2B5EF4-FFF2-40B4-BE49-F238E27FC236}">
              <a16:creationId xmlns:a16="http://schemas.microsoft.com/office/drawing/2014/main" id="{8A28946A-141E-4626-9570-D90CEF986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1965960</xdr:colOff>
      <xdr:row>2</xdr:row>
      <xdr:rowOff>15240</xdr:rowOff>
    </xdr:from>
    <xdr:to>
      <xdr:col>9</xdr:col>
      <xdr:colOff>342900</xdr:colOff>
      <xdr:row>15</xdr:row>
      <xdr:rowOff>15240</xdr:rowOff>
    </xdr:to>
    <xdr:graphicFrame macro="">
      <xdr:nvGraphicFramePr>
        <xdr:cNvPr id="28" name="Chart 27">
          <a:extLst>
            <a:ext uri="{FF2B5EF4-FFF2-40B4-BE49-F238E27FC236}">
              <a16:creationId xmlns:a16="http://schemas.microsoft.com/office/drawing/2014/main" id="{26D8D117-9C13-41EA-9881-5263BE844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1965960</xdr:colOff>
      <xdr:row>15</xdr:row>
      <xdr:rowOff>152400</xdr:rowOff>
    </xdr:from>
    <xdr:to>
      <xdr:col>9</xdr:col>
      <xdr:colOff>342900</xdr:colOff>
      <xdr:row>28</xdr:row>
      <xdr:rowOff>152400</xdr:rowOff>
    </xdr:to>
    <xdr:graphicFrame macro="">
      <xdr:nvGraphicFramePr>
        <xdr:cNvPr id="29" name="Chart 28">
          <a:extLst>
            <a:ext uri="{FF2B5EF4-FFF2-40B4-BE49-F238E27FC236}">
              <a16:creationId xmlns:a16="http://schemas.microsoft.com/office/drawing/2014/main" id="{20DCF7C9-9551-4CC4-A397-3A7719EF4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1074420</xdr:colOff>
      <xdr:row>15</xdr:row>
      <xdr:rowOff>152400</xdr:rowOff>
    </xdr:from>
    <xdr:to>
      <xdr:col>6</xdr:col>
      <xdr:colOff>1775460</xdr:colOff>
      <xdr:row>28</xdr:row>
      <xdr:rowOff>152400</xdr:rowOff>
    </xdr:to>
    <xdr:graphicFrame macro="">
      <xdr:nvGraphicFramePr>
        <xdr:cNvPr id="30" name="Chart 29">
          <a:extLst>
            <a:ext uri="{FF2B5EF4-FFF2-40B4-BE49-F238E27FC236}">
              <a16:creationId xmlns:a16="http://schemas.microsoft.com/office/drawing/2014/main" id="{5FFAD4DB-10B8-4369-880A-31D583A31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7620</xdr:colOff>
      <xdr:row>28</xdr:row>
      <xdr:rowOff>175260</xdr:rowOff>
    </xdr:from>
    <xdr:to>
      <xdr:col>9</xdr:col>
      <xdr:colOff>350520</xdr:colOff>
      <xdr:row>36</xdr:row>
      <xdr:rowOff>167640</xdr:rowOff>
    </xdr:to>
    <mc:AlternateContent xmlns:mc="http://schemas.openxmlformats.org/markup-compatibility/2006">
      <mc:Choice xmlns:tsle="http://schemas.microsoft.com/office/drawing/2012/timeslicer" Requires="tsle">
        <xdr:graphicFrame macro="">
          <xdr:nvGraphicFramePr>
            <xdr:cNvPr id="2" name="Years (Date)">
              <a:extLst>
                <a:ext uri="{FF2B5EF4-FFF2-40B4-BE49-F238E27FC236}">
                  <a16:creationId xmlns:a16="http://schemas.microsoft.com/office/drawing/2014/main" id="{DA03CDD2-8463-B330-B666-9DFF8309EFEF}"/>
                </a:ext>
              </a:extLst>
            </xdr:cNvPr>
            <xdr:cNvGraphicFramePr/>
          </xdr:nvGraphicFramePr>
          <xdr:xfrm>
            <a:off x="0" y="0"/>
            <a:ext cx="0" cy="0"/>
          </xdr:xfrm>
          <a:graphic>
            <a:graphicData uri="http://schemas.microsoft.com/office/drawing/2012/timeslicer">
              <tsle:timeslicer xmlns:tsle="http://schemas.microsoft.com/office/drawing/2012/timeslicer" name="Years (Date)"/>
            </a:graphicData>
          </a:graphic>
        </xdr:graphicFrame>
      </mc:Choice>
      <mc:Fallback>
        <xdr:sp macro="" textlink="">
          <xdr:nvSpPr>
            <xdr:cNvPr id="0" name=""/>
            <xdr:cNvSpPr>
              <a:spLocks noTextEdit="1"/>
            </xdr:cNvSpPr>
          </xdr:nvSpPr>
          <xdr:spPr>
            <a:xfrm>
              <a:off x="1226820" y="5562600"/>
              <a:ext cx="10005060" cy="14554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86.756287384262" createdVersion="8" refreshedVersion="8" minRefreshableVersion="3" recordCount="254" xr:uid="{4B38D7F9-6C7A-42C4-91D0-CC70B7120411}">
  <cacheSource type="worksheet">
    <worksheetSource name="Sales_Data_Analysis"/>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1"/>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29.05"/>
    </cacheField>
    <cacheField name="Quantity" numFmtId="0">
      <sharedItems containsSemiMixedTypes="0" containsString="0" containsNumber="1" containsInteger="1" minValue="200" maxValue="754"/>
    </cacheField>
    <cacheField name="Total Sales" numFmtId="0">
      <sharedItems containsSemiMixedTypes="0" containsString="0" containsNumber="1" minValue="998" maxValue="16065"/>
    </cacheField>
    <cacheField name="Purchase Type" numFmtId="0">
      <sharedItems count="3">
        <s v="Online"/>
        <s v="In-store"/>
        <s v="Drive-thru"/>
      </sharedItems>
    </cacheField>
    <cacheField name="Payment Method" numFmtId="0">
      <sharedItems count="3">
        <s v="Gift Card"/>
        <s v="Credit Card"/>
        <s v="Cash"/>
      </sharedItems>
    </cacheField>
    <cacheField name="Manager" numFmtId="0">
      <sharedItems count="5">
        <s v="Tom Jackson"/>
        <s v="Pablo Perez"/>
        <s v="Joao Silva"/>
        <s v="Walter Muller"/>
        <s v="Remy Monet"/>
      </sharedItems>
    </cacheField>
    <cacheField name="City" numFmtId="0">
      <sharedItems count="5">
        <s v="London"/>
        <s v="Madrid"/>
        <s v="Lisbon"/>
        <s v="Berlin"/>
        <s v="Paris"/>
      </sharedItems>
    </cacheField>
    <cacheField name="Days (Date)" numFmtId="0" databaseField="0">
      <fieldGroup base="1">
        <rangePr groupBy="days" startDate="2022-11-07T00:00:00" endDate="2022-12-30T00:00:00"/>
        <groupItems count="368">
          <s v="&lt;2022-11-07"/>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12-30"/>
        </groupItems>
      </fieldGroup>
    </cacheField>
    <cacheField name="Months (Date)" numFmtId="0" databaseField="0">
      <fieldGroup base="1">
        <rangePr groupBy="months" startDate="2022-11-07T00:00:00" endDate="2022-12-30T00:00:00"/>
        <groupItems count="14">
          <s v="&lt;2022-11-07"/>
          <s v="Jan"/>
          <s v="Feb"/>
          <s v="Mar"/>
          <s v="Apr"/>
          <s v="May"/>
          <s v="Jun"/>
          <s v="Jul"/>
          <s v="Aug"/>
          <s v="Sep"/>
          <s v="Oct"/>
          <s v="Nov"/>
          <s v="Dec"/>
          <s v="&gt;2022-12-30"/>
        </groupItems>
      </fieldGroup>
    </cacheField>
  </cacheFields>
  <extLst>
    <ext xmlns:x14="http://schemas.microsoft.com/office/spreadsheetml/2009/9/main" uri="{725AE2AE-9491-48be-B2B4-4EB974FC3084}">
      <x14:pivotCacheDefinition pivotCacheId="769476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x v="0"/>
    <x v="0"/>
    <n v="3.49"/>
    <n v="573"/>
    <n v="1999.7700000000002"/>
    <x v="0"/>
    <x v="0"/>
    <x v="0"/>
    <x v="0"/>
  </r>
  <r>
    <n v="10453"/>
    <x v="0"/>
    <x v="1"/>
    <n v="2.95"/>
    <n v="746"/>
    <n v="2200.7000000000003"/>
    <x v="0"/>
    <x v="0"/>
    <x v="1"/>
    <x v="1"/>
  </r>
  <r>
    <n v="10454"/>
    <x v="0"/>
    <x v="2"/>
    <n v="4.99"/>
    <n v="200"/>
    <n v="998"/>
    <x v="1"/>
    <x v="0"/>
    <x v="2"/>
    <x v="2"/>
  </r>
  <r>
    <n v="10455"/>
    <x v="1"/>
    <x v="3"/>
    <n v="12.99"/>
    <n v="570"/>
    <n v="7404.3"/>
    <x v="1"/>
    <x v="1"/>
    <x v="3"/>
    <x v="3"/>
  </r>
  <r>
    <n v="10456"/>
    <x v="1"/>
    <x v="4"/>
    <n v="9.9499999999999993"/>
    <n v="201"/>
    <n v="1999.9499999999998"/>
    <x v="1"/>
    <x v="1"/>
    <x v="3"/>
    <x v="3"/>
  </r>
  <r>
    <n v="10457"/>
    <x v="1"/>
    <x v="0"/>
    <n v="3.49"/>
    <n v="573"/>
    <n v="1999.7700000000002"/>
    <x v="1"/>
    <x v="1"/>
    <x v="4"/>
    <x v="4"/>
  </r>
  <r>
    <n v="10459"/>
    <x v="1"/>
    <x v="2"/>
    <n v="4.99"/>
    <n v="200"/>
    <n v="998"/>
    <x v="1"/>
    <x v="1"/>
    <x v="3"/>
    <x v="3"/>
  </r>
  <r>
    <n v="10460"/>
    <x v="2"/>
    <x v="3"/>
    <n v="12.99"/>
    <n v="554"/>
    <n v="7196.46"/>
    <x v="1"/>
    <x v="1"/>
    <x v="4"/>
    <x v="4"/>
  </r>
  <r>
    <n v="10461"/>
    <x v="2"/>
    <x v="4"/>
    <n v="9.9499999999999993"/>
    <n v="201"/>
    <n v="1999.9499999999998"/>
    <x v="1"/>
    <x v="1"/>
    <x v="4"/>
    <x v="4"/>
  </r>
  <r>
    <n v="10462"/>
    <x v="2"/>
    <x v="0"/>
    <n v="3.49"/>
    <n v="573"/>
    <n v="1999.7700000000002"/>
    <x v="1"/>
    <x v="1"/>
    <x v="4"/>
    <x v="4"/>
  </r>
  <r>
    <n v="10463"/>
    <x v="2"/>
    <x v="1"/>
    <n v="2.95"/>
    <n v="678"/>
    <n v="2000.1000000000001"/>
    <x v="1"/>
    <x v="1"/>
    <x v="4"/>
    <x v="4"/>
  </r>
  <r>
    <n v="10464"/>
    <x v="2"/>
    <x v="2"/>
    <n v="4.99"/>
    <n v="200"/>
    <n v="998"/>
    <x v="1"/>
    <x v="1"/>
    <x v="4"/>
    <x v="4"/>
  </r>
  <r>
    <n v="10465"/>
    <x v="3"/>
    <x v="3"/>
    <n v="12.99"/>
    <n v="554"/>
    <n v="7196.46"/>
    <x v="1"/>
    <x v="1"/>
    <x v="1"/>
    <x v="1"/>
  </r>
  <r>
    <n v="10466"/>
    <x v="3"/>
    <x v="4"/>
    <n v="9.9499999999999993"/>
    <n v="201"/>
    <n v="1999.9499999999998"/>
    <x v="1"/>
    <x v="1"/>
    <x v="1"/>
    <x v="1"/>
  </r>
  <r>
    <n v="10467"/>
    <x v="3"/>
    <x v="0"/>
    <n v="3.49"/>
    <n v="573"/>
    <n v="1999.7700000000002"/>
    <x v="1"/>
    <x v="1"/>
    <x v="1"/>
    <x v="1"/>
  </r>
  <r>
    <n v="10468"/>
    <x v="3"/>
    <x v="1"/>
    <n v="2.95"/>
    <n v="678"/>
    <n v="2000.1000000000001"/>
    <x v="1"/>
    <x v="1"/>
    <x v="1"/>
    <x v="1"/>
  </r>
  <r>
    <n v="10470"/>
    <x v="4"/>
    <x v="3"/>
    <n v="12.99"/>
    <n v="554"/>
    <n v="7196.46"/>
    <x v="1"/>
    <x v="1"/>
    <x v="1"/>
    <x v="1"/>
  </r>
  <r>
    <n v="10471"/>
    <x v="4"/>
    <x v="4"/>
    <n v="9.9499999999999993"/>
    <n v="201"/>
    <n v="1999.9499999999998"/>
    <x v="1"/>
    <x v="1"/>
    <x v="1"/>
    <x v="1"/>
  </r>
  <r>
    <n v="10472"/>
    <x v="4"/>
    <x v="0"/>
    <n v="3.49"/>
    <n v="630"/>
    <n v="2198.7000000000003"/>
    <x v="1"/>
    <x v="1"/>
    <x v="1"/>
    <x v="1"/>
  </r>
  <r>
    <n v="10473"/>
    <x v="4"/>
    <x v="1"/>
    <n v="2.95"/>
    <n v="678"/>
    <n v="2000.1000000000001"/>
    <x v="1"/>
    <x v="1"/>
    <x v="1"/>
    <x v="1"/>
  </r>
  <r>
    <n v="10474"/>
    <x v="4"/>
    <x v="2"/>
    <n v="4.99"/>
    <n v="200"/>
    <n v="998"/>
    <x v="1"/>
    <x v="1"/>
    <x v="1"/>
    <x v="1"/>
  </r>
  <r>
    <n v="10475"/>
    <x v="5"/>
    <x v="3"/>
    <n v="12.99"/>
    <n v="523"/>
    <n v="6793.77"/>
    <x v="1"/>
    <x v="1"/>
    <x v="1"/>
    <x v="1"/>
  </r>
  <r>
    <n v="10476"/>
    <x v="5"/>
    <x v="4"/>
    <n v="9.9499999999999993"/>
    <n v="201"/>
    <n v="1999.9499999999998"/>
    <x v="1"/>
    <x v="1"/>
    <x v="1"/>
    <x v="1"/>
  </r>
  <r>
    <n v="10477"/>
    <x v="5"/>
    <x v="0"/>
    <n v="3.49"/>
    <n v="630"/>
    <n v="2198.7000000000003"/>
    <x v="1"/>
    <x v="1"/>
    <x v="1"/>
    <x v="1"/>
  </r>
  <r>
    <n v="10478"/>
    <x v="5"/>
    <x v="1"/>
    <n v="2.95"/>
    <n v="678"/>
    <n v="2000.1000000000001"/>
    <x v="1"/>
    <x v="1"/>
    <x v="1"/>
    <x v="1"/>
  </r>
  <r>
    <n v="10479"/>
    <x v="5"/>
    <x v="2"/>
    <n v="4.99"/>
    <n v="200"/>
    <n v="998"/>
    <x v="1"/>
    <x v="1"/>
    <x v="1"/>
    <x v="1"/>
  </r>
  <r>
    <n v="10480"/>
    <x v="6"/>
    <x v="3"/>
    <n v="12.99"/>
    <n v="508"/>
    <n v="6598.92"/>
    <x v="1"/>
    <x v="1"/>
    <x v="1"/>
    <x v="1"/>
  </r>
  <r>
    <n v="10481"/>
    <x v="6"/>
    <x v="4"/>
    <n v="9.9499999999999993"/>
    <n v="201"/>
    <n v="1999.9499999999998"/>
    <x v="1"/>
    <x v="1"/>
    <x v="1"/>
    <x v="1"/>
  </r>
  <r>
    <n v="10482"/>
    <x v="6"/>
    <x v="0"/>
    <n v="25.5"/>
    <n v="630"/>
    <n v="16065"/>
    <x v="1"/>
    <x v="1"/>
    <x v="2"/>
    <x v="2"/>
  </r>
  <r>
    <n v="10486"/>
    <x v="7"/>
    <x v="4"/>
    <n v="29.05"/>
    <n v="201"/>
    <n v="5839.05"/>
    <x v="1"/>
    <x v="1"/>
    <x v="2"/>
    <x v="2"/>
  </r>
  <r>
    <n v="10487"/>
    <x v="7"/>
    <x v="0"/>
    <n v="3.49"/>
    <n v="630"/>
    <n v="2198.7000000000003"/>
    <x v="1"/>
    <x v="1"/>
    <x v="2"/>
    <x v="2"/>
  </r>
  <r>
    <n v="10488"/>
    <x v="7"/>
    <x v="1"/>
    <n v="2.95"/>
    <n v="678"/>
    <n v="2000.1000000000001"/>
    <x v="1"/>
    <x v="1"/>
    <x v="2"/>
    <x v="2"/>
  </r>
  <r>
    <n v="10489"/>
    <x v="7"/>
    <x v="2"/>
    <n v="4.99"/>
    <n v="200"/>
    <n v="998"/>
    <x v="1"/>
    <x v="1"/>
    <x v="1"/>
    <x v="1"/>
  </r>
  <r>
    <n v="10490"/>
    <x v="8"/>
    <x v="3"/>
    <n v="12.99"/>
    <n v="508"/>
    <n v="6598.92"/>
    <x v="1"/>
    <x v="1"/>
    <x v="1"/>
    <x v="1"/>
  </r>
  <r>
    <n v="10491"/>
    <x v="8"/>
    <x v="4"/>
    <n v="9.9499999999999993"/>
    <n v="201"/>
    <n v="1999.9499999999998"/>
    <x v="1"/>
    <x v="1"/>
    <x v="1"/>
    <x v="1"/>
  </r>
  <r>
    <n v="10492"/>
    <x v="8"/>
    <x v="0"/>
    <n v="3.49"/>
    <n v="573"/>
    <n v="1999.7700000000002"/>
    <x v="1"/>
    <x v="1"/>
    <x v="1"/>
    <x v="1"/>
  </r>
  <r>
    <n v="10493"/>
    <x v="8"/>
    <x v="1"/>
    <n v="2.95"/>
    <n v="678"/>
    <n v="2000.1000000000001"/>
    <x v="1"/>
    <x v="1"/>
    <x v="1"/>
    <x v="1"/>
  </r>
  <r>
    <n v="10494"/>
    <x v="8"/>
    <x v="2"/>
    <n v="4.99"/>
    <n v="200"/>
    <n v="998"/>
    <x v="1"/>
    <x v="1"/>
    <x v="1"/>
    <x v="1"/>
  </r>
  <r>
    <n v="10495"/>
    <x v="9"/>
    <x v="3"/>
    <n v="12.99"/>
    <n v="508"/>
    <n v="6598.92"/>
    <x v="1"/>
    <x v="1"/>
    <x v="1"/>
    <x v="1"/>
  </r>
  <r>
    <n v="10496"/>
    <x v="9"/>
    <x v="4"/>
    <n v="9.9499999999999993"/>
    <n v="201"/>
    <n v="1999.9499999999998"/>
    <x v="1"/>
    <x v="1"/>
    <x v="1"/>
    <x v="1"/>
  </r>
  <r>
    <n v="10497"/>
    <x v="9"/>
    <x v="0"/>
    <n v="3.49"/>
    <n v="573"/>
    <n v="1999.7700000000002"/>
    <x v="1"/>
    <x v="1"/>
    <x v="1"/>
    <x v="1"/>
  </r>
  <r>
    <n v="10498"/>
    <x v="9"/>
    <x v="1"/>
    <n v="2.95"/>
    <n v="678"/>
    <n v="2000.1000000000001"/>
    <x v="2"/>
    <x v="1"/>
    <x v="1"/>
    <x v="1"/>
  </r>
  <r>
    <n v="10499"/>
    <x v="9"/>
    <x v="2"/>
    <n v="4.99"/>
    <n v="200"/>
    <n v="998"/>
    <x v="2"/>
    <x v="1"/>
    <x v="1"/>
    <x v="1"/>
  </r>
  <r>
    <n v="10500"/>
    <x v="10"/>
    <x v="3"/>
    <n v="12.99"/>
    <n v="523"/>
    <n v="6793.77"/>
    <x v="2"/>
    <x v="1"/>
    <x v="1"/>
    <x v="1"/>
  </r>
  <r>
    <n v="10501"/>
    <x v="10"/>
    <x v="4"/>
    <n v="9.9499999999999993"/>
    <n v="201"/>
    <n v="1999.9499999999998"/>
    <x v="2"/>
    <x v="1"/>
    <x v="1"/>
    <x v="1"/>
  </r>
  <r>
    <n v="10502"/>
    <x v="10"/>
    <x v="0"/>
    <n v="3.49"/>
    <n v="630"/>
    <n v="2198.7000000000003"/>
    <x v="2"/>
    <x v="1"/>
    <x v="1"/>
    <x v="1"/>
  </r>
  <r>
    <n v="10503"/>
    <x v="10"/>
    <x v="1"/>
    <n v="2.95"/>
    <n v="678"/>
    <n v="2000.1000000000001"/>
    <x v="2"/>
    <x v="1"/>
    <x v="1"/>
    <x v="1"/>
  </r>
  <r>
    <n v="10504"/>
    <x v="10"/>
    <x v="2"/>
    <n v="4.99"/>
    <n v="200"/>
    <n v="998"/>
    <x v="2"/>
    <x v="1"/>
    <x v="1"/>
    <x v="1"/>
  </r>
  <r>
    <n v="10505"/>
    <x v="11"/>
    <x v="3"/>
    <n v="12.99"/>
    <n v="539"/>
    <n v="7001.61"/>
    <x v="2"/>
    <x v="1"/>
    <x v="1"/>
    <x v="1"/>
  </r>
  <r>
    <n v="10506"/>
    <x v="11"/>
    <x v="4"/>
    <n v="9.9499999999999993"/>
    <n v="201"/>
    <n v="1999.9499999999998"/>
    <x v="2"/>
    <x v="1"/>
    <x v="1"/>
    <x v="1"/>
  </r>
  <r>
    <n v="10507"/>
    <x v="11"/>
    <x v="0"/>
    <n v="3.49"/>
    <n v="688"/>
    <n v="2401.1200000000003"/>
    <x v="2"/>
    <x v="1"/>
    <x v="1"/>
    <x v="1"/>
  </r>
  <r>
    <n v="10508"/>
    <x v="11"/>
    <x v="1"/>
    <n v="2.95"/>
    <n v="678"/>
    <n v="2000.1000000000001"/>
    <x v="2"/>
    <x v="1"/>
    <x v="1"/>
    <x v="1"/>
  </r>
  <r>
    <n v="10509"/>
    <x v="11"/>
    <x v="2"/>
    <n v="4.99"/>
    <n v="200"/>
    <n v="998"/>
    <x v="2"/>
    <x v="1"/>
    <x v="1"/>
    <x v="1"/>
  </r>
  <r>
    <n v="10510"/>
    <x v="12"/>
    <x v="3"/>
    <n v="12.99"/>
    <n v="508"/>
    <n v="6598.92"/>
    <x v="2"/>
    <x v="1"/>
    <x v="1"/>
    <x v="1"/>
  </r>
  <r>
    <n v="10511"/>
    <x v="12"/>
    <x v="4"/>
    <n v="9.9499999999999993"/>
    <n v="201"/>
    <n v="1999.9499999999998"/>
    <x v="2"/>
    <x v="1"/>
    <x v="2"/>
    <x v="2"/>
  </r>
  <r>
    <n v="10512"/>
    <x v="12"/>
    <x v="0"/>
    <n v="3.49"/>
    <n v="688"/>
    <n v="2401.1200000000003"/>
    <x v="2"/>
    <x v="1"/>
    <x v="2"/>
    <x v="2"/>
  </r>
  <r>
    <n v="10513"/>
    <x v="12"/>
    <x v="1"/>
    <n v="2.95"/>
    <n v="678"/>
    <n v="2000.1000000000001"/>
    <x v="2"/>
    <x v="2"/>
    <x v="2"/>
    <x v="2"/>
  </r>
  <r>
    <n v="10514"/>
    <x v="12"/>
    <x v="2"/>
    <n v="4.99"/>
    <n v="200"/>
    <n v="998"/>
    <x v="2"/>
    <x v="2"/>
    <x v="2"/>
    <x v="2"/>
  </r>
  <r>
    <n v="10515"/>
    <x v="13"/>
    <x v="3"/>
    <n v="12.99"/>
    <n v="477"/>
    <n v="6196.2300000000005"/>
    <x v="2"/>
    <x v="2"/>
    <x v="2"/>
    <x v="2"/>
  </r>
  <r>
    <n v="10516"/>
    <x v="13"/>
    <x v="4"/>
    <n v="9.9499999999999993"/>
    <n v="201"/>
    <n v="1999.9499999999998"/>
    <x v="2"/>
    <x v="2"/>
    <x v="2"/>
    <x v="2"/>
  </r>
  <r>
    <n v="10483"/>
    <x v="6"/>
    <x v="1"/>
    <n v="2.95"/>
    <n v="678"/>
    <n v="2000.1000000000001"/>
    <x v="1"/>
    <x v="1"/>
    <x v="2"/>
    <x v="2"/>
  </r>
  <r>
    <n v="10484"/>
    <x v="6"/>
    <x v="2"/>
    <n v="4.99"/>
    <n v="200"/>
    <n v="998"/>
    <x v="1"/>
    <x v="1"/>
    <x v="2"/>
    <x v="2"/>
  </r>
  <r>
    <n v="10485"/>
    <x v="7"/>
    <x v="3"/>
    <n v="12.99"/>
    <n v="523"/>
    <n v="6793.77"/>
    <x v="1"/>
    <x v="1"/>
    <x v="2"/>
    <x v="2"/>
  </r>
  <r>
    <n v="10520"/>
    <x v="14"/>
    <x v="3"/>
    <n v="12.99"/>
    <n v="493"/>
    <n v="6404.07"/>
    <x v="2"/>
    <x v="2"/>
    <x v="4"/>
    <x v="4"/>
  </r>
  <r>
    <n v="10521"/>
    <x v="14"/>
    <x v="4"/>
    <n v="9.9499999999999993"/>
    <n v="201"/>
    <n v="1999.9499999999998"/>
    <x v="2"/>
    <x v="2"/>
    <x v="4"/>
    <x v="4"/>
  </r>
  <r>
    <n v="10522"/>
    <x v="14"/>
    <x v="0"/>
    <n v="3.49"/>
    <n v="688"/>
    <n v="2401.1200000000003"/>
    <x v="2"/>
    <x v="2"/>
    <x v="4"/>
    <x v="4"/>
  </r>
  <r>
    <n v="10523"/>
    <x v="14"/>
    <x v="1"/>
    <n v="2.95"/>
    <n v="746"/>
    <n v="2200.7000000000003"/>
    <x v="2"/>
    <x v="2"/>
    <x v="4"/>
    <x v="4"/>
  </r>
  <r>
    <n v="10524"/>
    <x v="14"/>
    <x v="2"/>
    <n v="4.99"/>
    <n v="200"/>
    <n v="998"/>
    <x v="2"/>
    <x v="2"/>
    <x v="4"/>
    <x v="4"/>
  </r>
  <r>
    <n v="10525"/>
    <x v="15"/>
    <x v="3"/>
    <n v="12.99"/>
    <n v="462"/>
    <n v="6001.38"/>
    <x v="2"/>
    <x v="2"/>
    <x v="4"/>
    <x v="4"/>
  </r>
  <r>
    <n v="10526"/>
    <x v="15"/>
    <x v="4"/>
    <n v="9.9499999999999993"/>
    <n v="201"/>
    <n v="1999.9499999999998"/>
    <x v="2"/>
    <x v="2"/>
    <x v="4"/>
    <x v="4"/>
  </r>
  <r>
    <n v="10527"/>
    <x v="15"/>
    <x v="0"/>
    <n v="3.49"/>
    <n v="688"/>
    <n v="2401.1200000000003"/>
    <x v="2"/>
    <x v="2"/>
    <x v="4"/>
    <x v="4"/>
  </r>
  <r>
    <n v="10528"/>
    <x v="15"/>
    <x v="1"/>
    <n v="2.95"/>
    <n v="746"/>
    <n v="2200.7000000000003"/>
    <x v="2"/>
    <x v="2"/>
    <x v="4"/>
    <x v="4"/>
  </r>
  <r>
    <n v="10529"/>
    <x v="15"/>
    <x v="2"/>
    <n v="4.99"/>
    <n v="200"/>
    <n v="998"/>
    <x v="2"/>
    <x v="2"/>
    <x v="4"/>
    <x v="4"/>
  </r>
  <r>
    <n v="10530"/>
    <x v="16"/>
    <x v="3"/>
    <n v="12.99"/>
    <n v="477"/>
    <n v="6196.2300000000005"/>
    <x v="2"/>
    <x v="2"/>
    <x v="4"/>
    <x v="4"/>
  </r>
  <r>
    <n v="10531"/>
    <x v="16"/>
    <x v="4"/>
    <n v="9.9499999999999993"/>
    <n v="201"/>
    <n v="1999.9499999999998"/>
    <x v="2"/>
    <x v="2"/>
    <x v="4"/>
    <x v="4"/>
  </r>
  <r>
    <n v="10532"/>
    <x v="16"/>
    <x v="0"/>
    <n v="3.49"/>
    <n v="688"/>
    <n v="2401.1200000000003"/>
    <x v="2"/>
    <x v="2"/>
    <x v="2"/>
    <x v="2"/>
  </r>
  <r>
    <n v="10533"/>
    <x v="16"/>
    <x v="1"/>
    <n v="2.95"/>
    <n v="746"/>
    <n v="2200.7000000000003"/>
    <x v="2"/>
    <x v="2"/>
    <x v="2"/>
    <x v="2"/>
  </r>
  <r>
    <n v="10534"/>
    <x v="16"/>
    <x v="2"/>
    <n v="4.99"/>
    <n v="200"/>
    <n v="998"/>
    <x v="2"/>
    <x v="2"/>
    <x v="1"/>
    <x v="1"/>
  </r>
  <r>
    <n v="10535"/>
    <x v="17"/>
    <x v="3"/>
    <n v="12.99"/>
    <n v="477"/>
    <n v="6196.2300000000005"/>
    <x v="2"/>
    <x v="1"/>
    <x v="1"/>
    <x v="1"/>
  </r>
  <r>
    <n v="10536"/>
    <x v="17"/>
    <x v="4"/>
    <n v="9.9499999999999993"/>
    <n v="201"/>
    <n v="1999.9499999999998"/>
    <x v="2"/>
    <x v="1"/>
    <x v="1"/>
    <x v="1"/>
  </r>
  <r>
    <n v="10540"/>
    <x v="18"/>
    <x v="3"/>
    <n v="12.99"/>
    <n v="462"/>
    <n v="6001.38"/>
    <x v="2"/>
    <x v="1"/>
    <x v="1"/>
    <x v="1"/>
  </r>
  <r>
    <n v="10541"/>
    <x v="18"/>
    <x v="4"/>
    <n v="9.9499999999999993"/>
    <n v="201"/>
    <n v="1999.9499999999998"/>
    <x v="2"/>
    <x v="1"/>
    <x v="0"/>
    <x v="0"/>
  </r>
  <r>
    <n v="10542"/>
    <x v="18"/>
    <x v="0"/>
    <n v="3.49"/>
    <n v="630"/>
    <n v="2198.7000000000003"/>
    <x v="2"/>
    <x v="1"/>
    <x v="0"/>
    <x v="0"/>
  </r>
  <r>
    <n v="10543"/>
    <x v="18"/>
    <x v="1"/>
    <n v="2.95"/>
    <n v="746"/>
    <n v="2200.7000000000003"/>
    <x v="2"/>
    <x v="1"/>
    <x v="0"/>
    <x v="0"/>
  </r>
  <r>
    <n v="10544"/>
    <x v="18"/>
    <x v="2"/>
    <n v="4.99"/>
    <n v="200"/>
    <n v="998"/>
    <x v="2"/>
    <x v="1"/>
    <x v="0"/>
    <x v="0"/>
  </r>
  <r>
    <n v="10545"/>
    <x v="19"/>
    <x v="3"/>
    <n v="12.99"/>
    <n v="446"/>
    <n v="5793.54"/>
    <x v="2"/>
    <x v="1"/>
    <x v="0"/>
    <x v="0"/>
  </r>
  <r>
    <n v="10546"/>
    <x v="19"/>
    <x v="4"/>
    <n v="9.9499999999999993"/>
    <n v="201"/>
    <n v="1999.9499999999998"/>
    <x v="2"/>
    <x v="1"/>
    <x v="0"/>
    <x v="0"/>
  </r>
  <r>
    <n v="10547"/>
    <x v="19"/>
    <x v="0"/>
    <n v="3.49"/>
    <n v="630"/>
    <n v="2198.7000000000003"/>
    <x v="2"/>
    <x v="1"/>
    <x v="0"/>
    <x v="0"/>
  </r>
  <r>
    <n v="10548"/>
    <x v="19"/>
    <x v="1"/>
    <n v="2.95"/>
    <n v="746"/>
    <n v="2200.7000000000003"/>
    <x v="2"/>
    <x v="1"/>
    <x v="0"/>
    <x v="0"/>
  </r>
  <r>
    <n v="10549"/>
    <x v="19"/>
    <x v="2"/>
    <n v="4.99"/>
    <n v="200"/>
    <n v="998"/>
    <x v="2"/>
    <x v="1"/>
    <x v="0"/>
    <x v="0"/>
  </r>
  <r>
    <n v="10550"/>
    <x v="20"/>
    <x v="3"/>
    <n v="12.99"/>
    <n v="462"/>
    <n v="6001.38"/>
    <x v="2"/>
    <x v="1"/>
    <x v="0"/>
    <x v="0"/>
  </r>
  <r>
    <n v="10551"/>
    <x v="20"/>
    <x v="4"/>
    <n v="9.9499999999999993"/>
    <n v="201"/>
    <n v="1999.9499999999998"/>
    <x v="2"/>
    <x v="1"/>
    <x v="0"/>
    <x v="0"/>
  </r>
  <r>
    <n v="10552"/>
    <x v="20"/>
    <x v="0"/>
    <n v="3.49"/>
    <n v="630"/>
    <n v="2198.7000000000003"/>
    <x v="0"/>
    <x v="1"/>
    <x v="0"/>
    <x v="0"/>
  </r>
  <r>
    <n v="10553"/>
    <x v="20"/>
    <x v="1"/>
    <n v="2.95"/>
    <n v="746"/>
    <n v="2200.7000000000003"/>
    <x v="0"/>
    <x v="1"/>
    <x v="0"/>
    <x v="0"/>
  </r>
  <r>
    <n v="10554"/>
    <x v="20"/>
    <x v="2"/>
    <n v="4.99"/>
    <n v="200"/>
    <n v="998"/>
    <x v="0"/>
    <x v="1"/>
    <x v="0"/>
    <x v="0"/>
  </r>
  <r>
    <n v="10555"/>
    <x v="21"/>
    <x v="3"/>
    <n v="12.99"/>
    <n v="477"/>
    <n v="6196.2300000000005"/>
    <x v="0"/>
    <x v="1"/>
    <x v="0"/>
    <x v="0"/>
  </r>
  <r>
    <n v="10556"/>
    <x v="21"/>
    <x v="4"/>
    <n v="9.9499999999999993"/>
    <n v="201"/>
    <n v="1999.9499999999998"/>
    <x v="0"/>
    <x v="1"/>
    <x v="0"/>
    <x v="0"/>
  </r>
  <r>
    <n v="10557"/>
    <x v="21"/>
    <x v="0"/>
    <n v="3.49"/>
    <n v="630"/>
    <n v="2198.7000000000003"/>
    <x v="0"/>
    <x v="1"/>
    <x v="0"/>
    <x v="0"/>
  </r>
  <r>
    <n v="10558"/>
    <x v="21"/>
    <x v="1"/>
    <n v="2.95"/>
    <n v="678"/>
    <n v="2000.1000000000001"/>
    <x v="0"/>
    <x v="1"/>
    <x v="0"/>
    <x v="0"/>
  </r>
  <r>
    <n v="10559"/>
    <x v="21"/>
    <x v="2"/>
    <n v="4.99"/>
    <n v="200"/>
    <n v="998"/>
    <x v="0"/>
    <x v="1"/>
    <x v="0"/>
    <x v="0"/>
  </r>
  <r>
    <n v="10560"/>
    <x v="22"/>
    <x v="3"/>
    <n v="12.99"/>
    <n v="477"/>
    <n v="6196.2300000000005"/>
    <x v="0"/>
    <x v="1"/>
    <x v="0"/>
    <x v="0"/>
  </r>
  <r>
    <n v="10561"/>
    <x v="22"/>
    <x v="4"/>
    <n v="9.9499999999999993"/>
    <n v="201"/>
    <n v="1999.9499999999998"/>
    <x v="0"/>
    <x v="1"/>
    <x v="0"/>
    <x v="0"/>
  </r>
  <r>
    <n v="10562"/>
    <x v="22"/>
    <x v="0"/>
    <n v="3.49"/>
    <n v="630"/>
    <n v="2198.7000000000003"/>
    <x v="0"/>
    <x v="1"/>
    <x v="0"/>
    <x v="0"/>
  </r>
  <r>
    <n v="10563"/>
    <x v="22"/>
    <x v="1"/>
    <n v="2.95"/>
    <n v="678"/>
    <n v="2000.1000000000001"/>
    <x v="0"/>
    <x v="1"/>
    <x v="0"/>
    <x v="0"/>
  </r>
  <r>
    <n v="10564"/>
    <x v="22"/>
    <x v="2"/>
    <n v="4.99"/>
    <n v="200"/>
    <n v="998"/>
    <x v="0"/>
    <x v="1"/>
    <x v="0"/>
    <x v="0"/>
  </r>
  <r>
    <n v="10565"/>
    <x v="23"/>
    <x v="3"/>
    <n v="12.99"/>
    <n v="493"/>
    <n v="6404.07"/>
    <x v="0"/>
    <x v="1"/>
    <x v="0"/>
    <x v="0"/>
  </r>
  <r>
    <n v="10566"/>
    <x v="23"/>
    <x v="4"/>
    <n v="9.9499999999999993"/>
    <n v="201"/>
    <n v="1999.9499999999998"/>
    <x v="0"/>
    <x v="1"/>
    <x v="0"/>
    <x v="0"/>
  </r>
  <r>
    <n v="10567"/>
    <x v="23"/>
    <x v="0"/>
    <n v="3.49"/>
    <n v="630"/>
    <n v="2198.7000000000003"/>
    <x v="0"/>
    <x v="1"/>
    <x v="0"/>
    <x v="0"/>
  </r>
  <r>
    <n v="10568"/>
    <x v="23"/>
    <x v="1"/>
    <n v="2.95"/>
    <n v="678"/>
    <n v="2000.1000000000001"/>
    <x v="0"/>
    <x v="1"/>
    <x v="0"/>
    <x v="0"/>
  </r>
  <r>
    <n v="10569"/>
    <x v="23"/>
    <x v="2"/>
    <n v="4.99"/>
    <n v="200"/>
    <n v="998"/>
    <x v="0"/>
    <x v="1"/>
    <x v="0"/>
    <x v="0"/>
  </r>
  <r>
    <n v="10570"/>
    <x v="24"/>
    <x v="3"/>
    <n v="12.99"/>
    <n v="493"/>
    <n v="6404.07"/>
    <x v="0"/>
    <x v="1"/>
    <x v="0"/>
    <x v="0"/>
  </r>
  <r>
    <n v="10571"/>
    <x v="24"/>
    <x v="4"/>
    <n v="9.9499999999999993"/>
    <n v="201"/>
    <n v="1999.9499999999998"/>
    <x v="0"/>
    <x v="1"/>
    <x v="0"/>
    <x v="0"/>
  </r>
  <r>
    <n v="10572"/>
    <x v="24"/>
    <x v="0"/>
    <n v="3.49"/>
    <n v="573"/>
    <n v="1999.7700000000002"/>
    <x v="0"/>
    <x v="1"/>
    <x v="4"/>
    <x v="4"/>
  </r>
  <r>
    <n v="10573"/>
    <x v="24"/>
    <x v="1"/>
    <n v="2.95"/>
    <n v="678"/>
    <n v="2000.1000000000001"/>
    <x v="0"/>
    <x v="1"/>
    <x v="4"/>
    <x v="4"/>
  </r>
  <r>
    <n v="10574"/>
    <x v="24"/>
    <x v="2"/>
    <n v="4.99"/>
    <n v="200"/>
    <n v="998"/>
    <x v="0"/>
    <x v="1"/>
    <x v="4"/>
    <x v="4"/>
  </r>
  <r>
    <n v="10575"/>
    <x v="25"/>
    <x v="3"/>
    <n v="12.99"/>
    <n v="523"/>
    <n v="6793.77"/>
    <x v="0"/>
    <x v="1"/>
    <x v="4"/>
    <x v="4"/>
  </r>
  <r>
    <n v="10576"/>
    <x v="25"/>
    <x v="4"/>
    <n v="9.9499999999999993"/>
    <n v="201"/>
    <n v="1999.9499999999998"/>
    <x v="0"/>
    <x v="1"/>
    <x v="4"/>
    <x v="4"/>
  </r>
  <r>
    <n v="10577"/>
    <x v="25"/>
    <x v="0"/>
    <n v="3.49"/>
    <n v="630"/>
    <n v="2198.7000000000003"/>
    <x v="0"/>
    <x v="1"/>
    <x v="4"/>
    <x v="4"/>
  </r>
  <r>
    <n v="10578"/>
    <x v="25"/>
    <x v="1"/>
    <n v="2.95"/>
    <n v="678"/>
    <n v="2000.1000000000001"/>
    <x v="0"/>
    <x v="1"/>
    <x v="4"/>
    <x v="4"/>
  </r>
  <r>
    <n v="10579"/>
    <x v="25"/>
    <x v="2"/>
    <n v="4.99"/>
    <n v="200"/>
    <n v="998"/>
    <x v="0"/>
    <x v="1"/>
    <x v="4"/>
    <x v="4"/>
  </r>
  <r>
    <n v="10580"/>
    <x v="26"/>
    <x v="3"/>
    <n v="12.99"/>
    <n v="523"/>
    <n v="6793.77"/>
    <x v="0"/>
    <x v="1"/>
    <x v="4"/>
    <x v="4"/>
  </r>
  <r>
    <n v="10581"/>
    <x v="26"/>
    <x v="4"/>
    <n v="9.9499999999999993"/>
    <n v="201"/>
    <n v="1999.9499999999998"/>
    <x v="0"/>
    <x v="1"/>
    <x v="4"/>
    <x v="4"/>
  </r>
  <r>
    <n v="10582"/>
    <x v="26"/>
    <x v="0"/>
    <n v="3.49"/>
    <n v="630"/>
    <n v="2198.7000000000003"/>
    <x v="0"/>
    <x v="1"/>
    <x v="0"/>
    <x v="0"/>
  </r>
  <r>
    <n v="10583"/>
    <x v="26"/>
    <x v="1"/>
    <n v="2.95"/>
    <n v="678"/>
    <n v="2000.1000000000001"/>
    <x v="0"/>
    <x v="1"/>
    <x v="0"/>
    <x v="0"/>
  </r>
  <r>
    <n v="10584"/>
    <x v="26"/>
    <x v="2"/>
    <n v="4.99"/>
    <n v="200"/>
    <n v="998"/>
    <x v="0"/>
    <x v="1"/>
    <x v="0"/>
    <x v="0"/>
  </r>
  <r>
    <n v="10585"/>
    <x v="27"/>
    <x v="3"/>
    <n v="12.99"/>
    <n v="539"/>
    <n v="7001.61"/>
    <x v="0"/>
    <x v="1"/>
    <x v="0"/>
    <x v="0"/>
  </r>
  <r>
    <n v="10586"/>
    <x v="27"/>
    <x v="4"/>
    <n v="9.9499999999999993"/>
    <n v="201"/>
    <n v="1999.9499999999998"/>
    <x v="0"/>
    <x v="1"/>
    <x v="0"/>
    <x v="0"/>
  </r>
  <r>
    <n v="10537"/>
    <x v="17"/>
    <x v="0"/>
    <n v="3.49"/>
    <n v="630"/>
    <n v="2198.7000000000003"/>
    <x v="2"/>
    <x v="1"/>
    <x v="1"/>
    <x v="1"/>
  </r>
  <r>
    <n v="10538"/>
    <x v="17"/>
    <x v="1"/>
    <n v="2.95"/>
    <n v="746"/>
    <n v="2200.7000000000003"/>
    <x v="2"/>
    <x v="1"/>
    <x v="1"/>
    <x v="1"/>
  </r>
  <r>
    <n v="10539"/>
    <x v="17"/>
    <x v="2"/>
    <n v="4.99"/>
    <n v="200"/>
    <n v="998"/>
    <x v="2"/>
    <x v="1"/>
    <x v="1"/>
    <x v="1"/>
  </r>
  <r>
    <n v="10590"/>
    <x v="28"/>
    <x v="3"/>
    <n v="12.99"/>
    <n v="554"/>
    <n v="7196.46"/>
    <x v="0"/>
    <x v="1"/>
    <x v="0"/>
    <x v="0"/>
  </r>
  <r>
    <n v="10591"/>
    <x v="28"/>
    <x v="4"/>
    <n v="9.9499999999999993"/>
    <n v="201"/>
    <n v="1999.9499999999998"/>
    <x v="0"/>
    <x v="1"/>
    <x v="0"/>
    <x v="0"/>
  </r>
  <r>
    <n v="10592"/>
    <x v="28"/>
    <x v="0"/>
    <n v="3.49"/>
    <n v="573"/>
    <n v="1999.7700000000002"/>
    <x v="0"/>
    <x v="1"/>
    <x v="0"/>
    <x v="0"/>
  </r>
  <r>
    <n v="10593"/>
    <x v="28"/>
    <x v="1"/>
    <n v="2.95"/>
    <n v="678"/>
    <n v="2000.1000000000001"/>
    <x v="0"/>
    <x v="1"/>
    <x v="0"/>
    <x v="0"/>
  </r>
  <r>
    <n v="10594"/>
    <x v="28"/>
    <x v="2"/>
    <n v="4.99"/>
    <n v="200"/>
    <n v="998"/>
    <x v="0"/>
    <x v="1"/>
    <x v="0"/>
    <x v="0"/>
  </r>
  <r>
    <n v="10595"/>
    <x v="29"/>
    <x v="3"/>
    <n v="12.99"/>
    <n v="539"/>
    <n v="7001.61"/>
    <x v="0"/>
    <x v="1"/>
    <x v="0"/>
    <x v="0"/>
  </r>
  <r>
    <n v="10596"/>
    <x v="29"/>
    <x v="4"/>
    <n v="9.9499999999999993"/>
    <n v="201"/>
    <n v="1999.9499999999998"/>
    <x v="0"/>
    <x v="1"/>
    <x v="0"/>
    <x v="0"/>
  </r>
  <r>
    <n v="10597"/>
    <x v="29"/>
    <x v="0"/>
    <n v="3.49"/>
    <n v="573"/>
    <n v="1999.7700000000002"/>
    <x v="0"/>
    <x v="1"/>
    <x v="0"/>
    <x v="0"/>
  </r>
  <r>
    <n v="10598"/>
    <x v="29"/>
    <x v="1"/>
    <n v="2.95"/>
    <n v="678"/>
    <n v="2000.1000000000001"/>
    <x v="0"/>
    <x v="1"/>
    <x v="0"/>
    <x v="0"/>
  </r>
  <r>
    <n v="10599"/>
    <x v="29"/>
    <x v="2"/>
    <n v="4.99"/>
    <n v="200"/>
    <n v="998"/>
    <x v="0"/>
    <x v="1"/>
    <x v="0"/>
    <x v="0"/>
  </r>
  <r>
    <n v="10600"/>
    <x v="30"/>
    <x v="3"/>
    <n v="12.99"/>
    <n v="523"/>
    <n v="6793.77"/>
    <x v="0"/>
    <x v="1"/>
    <x v="0"/>
    <x v="0"/>
  </r>
  <r>
    <n v="10601"/>
    <x v="30"/>
    <x v="4"/>
    <n v="9.9499999999999993"/>
    <n v="201"/>
    <n v="1999.9499999999998"/>
    <x v="0"/>
    <x v="1"/>
    <x v="0"/>
    <x v="0"/>
  </r>
  <r>
    <n v="10602"/>
    <x v="30"/>
    <x v="0"/>
    <n v="3.49"/>
    <n v="630"/>
    <n v="2198.7000000000003"/>
    <x v="0"/>
    <x v="2"/>
    <x v="0"/>
    <x v="0"/>
  </r>
  <r>
    <n v="10603"/>
    <x v="30"/>
    <x v="1"/>
    <n v="2.95"/>
    <n v="678"/>
    <n v="2000.1000000000001"/>
    <x v="0"/>
    <x v="2"/>
    <x v="0"/>
    <x v="0"/>
  </r>
  <r>
    <n v="10604"/>
    <x v="30"/>
    <x v="2"/>
    <n v="4.99"/>
    <n v="200"/>
    <n v="998"/>
    <x v="0"/>
    <x v="2"/>
    <x v="0"/>
    <x v="0"/>
  </r>
  <r>
    <n v="10605"/>
    <x v="31"/>
    <x v="3"/>
    <n v="12.99"/>
    <n v="539"/>
    <n v="7001.61"/>
    <x v="0"/>
    <x v="2"/>
    <x v="0"/>
    <x v="0"/>
  </r>
  <r>
    <n v="10606"/>
    <x v="31"/>
    <x v="4"/>
    <n v="9.9499999999999993"/>
    <n v="201"/>
    <n v="1999.9499999999998"/>
    <x v="0"/>
    <x v="2"/>
    <x v="0"/>
    <x v="0"/>
  </r>
  <r>
    <n v="10607"/>
    <x v="31"/>
    <x v="0"/>
    <n v="3.49"/>
    <n v="630"/>
    <n v="2198.7000000000003"/>
    <x v="0"/>
    <x v="2"/>
    <x v="0"/>
    <x v="0"/>
  </r>
  <r>
    <n v="10608"/>
    <x v="31"/>
    <x v="1"/>
    <n v="2.95"/>
    <n v="678"/>
    <n v="2000.1000000000001"/>
    <x v="0"/>
    <x v="0"/>
    <x v="0"/>
    <x v="0"/>
  </r>
  <r>
    <n v="10609"/>
    <x v="31"/>
    <x v="2"/>
    <n v="4.99"/>
    <n v="200"/>
    <n v="998"/>
    <x v="0"/>
    <x v="0"/>
    <x v="0"/>
    <x v="0"/>
  </r>
  <r>
    <n v="10610"/>
    <x v="32"/>
    <x v="3"/>
    <n v="12.99"/>
    <n v="570"/>
    <n v="7404.3"/>
    <x v="0"/>
    <x v="0"/>
    <x v="0"/>
    <x v="0"/>
  </r>
  <r>
    <n v="10611"/>
    <x v="32"/>
    <x v="4"/>
    <n v="9.9499999999999993"/>
    <n v="201"/>
    <n v="1999.9499999999998"/>
    <x v="0"/>
    <x v="0"/>
    <x v="0"/>
    <x v="0"/>
  </r>
  <r>
    <n v="10612"/>
    <x v="32"/>
    <x v="0"/>
    <n v="3.49"/>
    <n v="630"/>
    <n v="2198.7000000000003"/>
    <x v="0"/>
    <x v="0"/>
    <x v="0"/>
    <x v="0"/>
  </r>
  <r>
    <n v="10613"/>
    <x v="32"/>
    <x v="1"/>
    <n v="2.95"/>
    <n v="678"/>
    <n v="2000.1000000000001"/>
    <x v="0"/>
    <x v="0"/>
    <x v="0"/>
    <x v="0"/>
  </r>
  <r>
    <n v="10614"/>
    <x v="32"/>
    <x v="2"/>
    <n v="4.99"/>
    <n v="200"/>
    <n v="998"/>
    <x v="0"/>
    <x v="0"/>
    <x v="0"/>
    <x v="0"/>
  </r>
  <r>
    <n v="10615"/>
    <x v="33"/>
    <x v="3"/>
    <n v="12.99"/>
    <n v="570"/>
    <n v="7404.3"/>
    <x v="0"/>
    <x v="0"/>
    <x v="0"/>
    <x v="0"/>
  </r>
  <r>
    <n v="10616"/>
    <x v="33"/>
    <x v="4"/>
    <n v="9.9499999999999993"/>
    <n v="201"/>
    <n v="1999.9499999999998"/>
    <x v="0"/>
    <x v="0"/>
    <x v="0"/>
    <x v="0"/>
  </r>
  <r>
    <n v="10617"/>
    <x v="33"/>
    <x v="0"/>
    <n v="3.49"/>
    <n v="630"/>
    <n v="2198.7000000000003"/>
    <x v="0"/>
    <x v="0"/>
    <x v="0"/>
    <x v="0"/>
  </r>
  <r>
    <n v="10618"/>
    <x v="33"/>
    <x v="1"/>
    <n v="2.95"/>
    <n v="678"/>
    <n v="2000.1000000000001"/>
    <x v="0"/>
    <x v="0"/>
    <x v="0"/>
    <x v="0"/>
  </r>
  <r>
    <n v="10619"/>
    <x v="33"/>
    <x v="2"/>
    <n v="4.99"/>
    <n v="200"/>
    <n v="998"/>
    <x v="0"/>
    <x v="0"/>
    <x v="0"/>
    <x v="0"/>
  </r>
  <r>
    <n v="10620"/>
    <x v="34"/>
    <x v="3"/>
    <n v="12.99"/>
    <n v="585"/>
    <n v="7599.1500000000005"/>
    <x v="0"/>
    <x v="0"/>
    <x v="0"/>
    <x v="0"/>
  </r>
  <r>
    <n v="10621"/>
    <x v="34"/>
    <x v="4"/>
    <n v="9.9499999999999993"/>
    <n v="201"/>
    <n v="1999.9499999999998"/>
    <x v="0"/>
    <x v="0"/>
    <x v="0"/>
    <x v="0"/>
  </r>
  <r>
    <n v="10622"/>
    <x v="34"/>
    <x v="0"/>
    <n v="3.49"/>
    <n v="630"/>
    <n v="2198.7000000000003"/>
    <x v="0"/>
    <x v="0"/>
    <x v="0"/>
    <x v="0"/>
  </r>
  <r>
    <n v="10623"/>
    <x v="34"/>
    <x v="1"/>
    <n v="2.95"/>
    <n v="746"/>
    <n v="2200.7000000000003"/>
    <x v="0"/>
    <x v="0"/>
    <x v="0"/>
    <x v="0"/>
  </r>
  <r>
    <n v="10624"/>
    <x v="34"/>
    <x v="2"/>
    <n v="4.99"/>
    <n v="200"/>
    <n v="998"/>
    <x v="0"/>
    <x v="0"/>
    <x v="0"/>
    <x v="0"/>
  </r>
  <r>
    <n v="10625"/>
    <x v="35"/>
    <x v="3"/>
    <n v="12.99"/>
    <n v="570"/>
    <n v="7404.3"/>
    <x v="0"/>
    <x v="0"/>
    <x v="0"/>
    <x v="0"/>
  </r>
  <r>
    <n v="10626"/>
    <x v="35"/>
    <x v="4"/>
    <n v="9.9499999999999993"/>
    <n v="201"/>
    <n v="1999.9499999999998"/>
    <x v="0"/>
    <x v="0"/>
    <x v="0"/>
    <x v="0"/>
  </r>
  <r>
    <n v="10627"/>
    <x v="35"/>
    <x v="0"/>
    <n v="3.49"/>
    <n v="630"/>
    <n v="2198.7000000000003"/>
    <x v="0"/>
    <x v="0"/>
    <x v="0"/>
    <x v="0"/>
  </r>
  <r>
    <n v="10628"/>
    <x v="35"/>
    <x v="1"/>
    <n v="2.95"/>
    <n v="678"/>
    <n v="2000.1000000000001"/>
    <x v="0"/>
    <x v="0"/>
    <x v="2"/>
    <x v="2"/>
  </r>
  <r>
    <n v="10629"/>
    <x v="35"/>
    <x v="2"/>
    <n v="4.99"/>
    <n v="200"/>
    <n v="998"/>
    <x v="0"/>
    <x v="0"/>
    <x v="2"/>
    <x v="2"/>
  </r>
  <r>
    <n v="10630"/>
    <x v="36"/>
    <x v="3"/>
    <n v="12.99"/>
    <n v="570"/>
    <n v="7404.3"/>
    <x v="0"/>
    <x v="2"/>
    <x v="2"/>
    <x v="2"/>
  </r>
  <r>
    <n v="10631"/>
    <x v="36"/>
    <x v="4"/>
    <n v="9.9499999999999993"/>
    <n v="201"/>
    <n v="1999.9499999999998"/>
    <x v="0"/>
    <x v="0"/>
    <x v="2"/>
    <x v="2"/>
  </r>
  <r>
    <n v="10632"/>
    <x v="36"/>
    <x v="0"/>
    <n v="3.49"/>
    <n v="630"/>
    <n v="2198.7000000000003"/>
    <x v="0"/>
    <x v="0"/>
    <x v="2"/>
    <x v="2"/>
  </r>
  <r>
    <n v="10633"/>
    <x v="36"/>
    <x v="1"/>
    <n v="2.95"/>
    <n v="678"/>
    <n v="2000.1000000000001"/>
    <x v="0"/>
    <x v="0"/>
    <x v="2"/>
    <x v="2"/>
  </r>
  <r>
    <n v="10634"/>
    <x v="36"/>
    <x v="2"/>
    <n v="4.99"/>
    <n v="200"/>
    <n v="998"/>
    <x v="0"/>
    <x v="0"/>
    <x v="2"/>
    <x v="2"/>
  </r>
  <r>
    <n v="10635"/>
    <x v="37"/>
    <x v="3"/>
    <n v="12.99"/>
    <n v="554"/>
    <n v="7196.46"/>
    <x v="0"/>
    <x v="0"/>
    <x v="2"/>
    <x v="2"/>
  </r>
  <r>
    <n v="10636"/>
    <x v="37"/>
    <x v="4"/>
    <n v="9.9499999999999993"/>
    <n v="221"/>
    <n v="2198.9499999999998"/>
    <x v="0"/>
    <x v="0"/>
    <x v="2"/>
    <x v="2"/>
  </r>
  <r>
    <n v="10637"/>
    <x v="37"/>
    <x v="0"/>
    <n v="3.49"/>
    <n v="630"/>
    <n v="2198.7000000000003"/>
    <x v="0"/>
    <x v="0"/>
    <x v="2"/>
    <x v="2"/>
  </r>
  <r>
    <n v="10638"/>
    <x v="37"/>
    <x v="1"/>
    <n v="2.95"/>
    <n v="678"/>
    <n v="2000.1000000000001"/>
    <x v="0"/>
    <x v="0"/>
    <x v="2"/>
    <x v="2"/>
  </r>
  <r>
    <n v="10639"/>
    <x v="37"/>
    <x v="2"/>
    <n v="4.99"/>
    <n v="200"/>
    <n v="998"/>
    <x v="0"/>
    <x v="0"/>
    <x v="2"/>
    <x v="2"/>
  </r>
  <r>
    <n v="10640"/>
    <x v="38"/>
    <x v="3"/>
    <n v="12.99"/>
    <n v="539"/>
    <n v="7001.61"/>
    <x v="0"/>
    <x v="0"/>
    <x v="2"/>
    <x v="2"/>
  </r>
  <r>
    <n v="10641"/>
    <x v="38"/>
    <x v="4"/>
    <n v="9.9499999999999993"/>
    <n v="221"/>
    <n v="2198.9499999999998"/>
    <x v="0"/>
    <x v="0"/>
    <x v="2"/>
    <x v="2"/>
  </r>
  <r>
    <n v="10642"/>
    <x v="38"/>
    <x v="0"/>
    <n v="3.49"/>
    <n v="630"/>
    <n v="2198.7000000000003"/>
    <x v="0"/>
    <x v="2"/>
    <x v="2"/>
    <x v="2"/>
  </r>
  <r>
    <n v="10643"/>
    <x v="38"/>
    <x v="1"/>
    <n v="2.95"/>
    <n v="678"/>
    <n v="2000.1000000000001"/>
    <x v="0"/>
    <x v="2"/>
    <x v="2"/>
    <x v="2"/>
  </r>
  <r>
    <n v="10644"/>
    <x v="38"/>
    <x v="2"/>
    <n v="4.99"/>
    <n v="200"/>
    <n v="998"/>
    <x v="0"/>
    <x v="2"/>
    <x v="2"/>
    <x v="2"/>
  </r>
  <r>
    <n v="10645"/>
    <x v="39"/>
    <x v="3"/>
    <n v="12.99"/>
    <n v="570"/>
    <n v="7404.3"/>
    <x v="0"/>
    <x v="2"/>
    <x v="2"/>
    <x v="2"/>
  </r>
  <r>
    <n v="10646"/>
    <x v="39"/>
    <x v="4"/>
    <n v="9.9499999999999993"/>
    <n v="221"/>
    <n v="2198.9499999999998"/>
    <x v="0"/>
    <x v="2"/>
    <x v="2"/>
    <x v="2"/>
  </r>
  <r>
    <n v="10647"/>
    <x v="39"/>
    <x v="0"/>
    <n v="3.49"/>
    <n v="630"/>
    <n v="2198.7000000000003"/>
    <x v="0"/>
    <x v="0"/>
    <x v="2"/>
    <x v="2"/>
  </r>
  <r>
    <n v="10648"/>
    <x v="39"/>
    <x v="1"/>
    <n v="2.95"/>
    <n v="746"/>
    <n v="2200.7000000000003"/>
    <x v="0"/>
    <x v="0"/>
    <x v="2"/>
    <x v="2"/>
  </r>
  <r>
    <n v="10649"/>
    <x v="39"/>
    <x v="2"/>
    <n v="4.99"/>
    <n v="200"/>
    <n v="998"/>
    <x v="0"/>
    <x v="0"/>
    <x v="2"/>
    <x v="2"/>
  </r>
  <r>
    <n v="10650"/>
    <x v="40"/>
    <x v="3"/>
    <n v="12.99"/>
    <n v="585"/>
    <n v="7599.1500000000005"/>
    <x v="0"/>
    <x v="0"/>
    <x v="2"/>
    <x v="2"/>
  </r>
  <r>
    <n v="10651"/>
    <x v="40"/>
    <x v="4"/>
    <n v="9.9499999999999993"/>
    <n v="221"/>
    <n v="2198.9499999999998"/>
    <x v="0"/>
    <x v="0"/>
    <x v="2"/>
    <x v="2"/>
  </r>
  <r>
    <n v="10652"/>
    <x v="40"/>
    <x v="0"/>
    <n v="3.49"/>
    <n v="688"/>
    <n v="2401.1200000000003"/>
    <x v="0"/>
    <x v="0"/>
    <x v="2"/>
    <x v="2"/>
  </r>
  <r>
    <n v="10653"/>
    <x v="40"/>
    <x v="1"/>
    <n v="2.95"/>
    <n v="746"/>
    <n v="2200.7000000000003"/>
    <x v="0"/>
    <x v="0"/>
    <x v="2"/>
    <x v="2"/>
  </r>
  <r>
    <n v="10654"/>
    <x v="40"/>
    <x v="2"/>
    <n v="4.99"/>
    <n v="200"/>
    <n v="998"/>
    <x v="0"/>
    <x v="0"/>
    <x v="2"/>
    <x v="2"/>
  </r>
  <r>
    <n v="10655"/>
    <x v="41"/>
    <x v="3"/>
    <n v="12.99"/>
    <n v="600"/>
    <n v="7794"/>
    <x v="0"/>
    <x v="0"/>
    <x v="2"/>
    <x v="2"/>
  </r>
  <r>
    <n v="10656"/>
    <x v="41"/>
    <x v="4"/>
    <n v="9.9499999999999993"/>
    <n v="221"/>
    <n v="2198.9499999999998"/>
    <x v="0"/>
    <x v="0"/>
    <x v="2"/>
    <x v="2"/>
  </r>
  <r>
    <n v="10657"/>
    <x v="41"/>
    <x v="0"/>
    <n v="3.49"/>
    <n v="688"/>
    <n v="2401.1200000000003"/>
    <x v="0"/>
    <x v="0"/>
    <x v="2"/>
    <x v="2"/>
  </r>
  <r>
    <n v="10658"/>
    <x v="41"/>
    <x v="1"/>
    <n v="2.95"/>
    <n v="746"/>
    <n v="2200.7000000000003"/>
    <x v="0"/>
    <x v="2"/>
    <x v="2"/>
    <x v="2"/>
  </r>
  <r>
    <n v="10659"/>
    <x v="41"/>
    <x v="2"/>
    <n v="4.99"/>
    <n v="200"/>
    <n v="998"/>
    <x v="0"/>
    <x v="2"/>
    <x v="2"/>
    <x v="2"/>
  </r>
  <r>
    <n v="10660"/>
    <x v="42"/>
    <x v="3"/>
    <n v="12.99"/>
    <n v="631"/>
    <n v="8196.69"/>
    <x v="1"/>
    <x v="2"/>
    <x v="2"/>
    <x v="2"/>
  </r>
  <r>
    <n v="10661"/>
    <x v="42"/>
    <x v="4"/>
    <n v="9.9499999999999993"/>
    <n v="221"/>
    <n v="2198.9499999999998"/>
    <x v="1"/>
    <x v="2"/>
    <x v="2"/>
    <x v="2"/>
  </r>
  <r>
    <n v="10662"/>
    <x v="42"/>
    <x v="0"/>
    <n v="3.49"/>
    <n v="630"/>
    <n v="2198.7000000000003"/>
    <x v="1"/>
    <x v="2"/>
    <x v="2"/>
    <x v="2"/>
  </r>
  <r>
    <n v="10663"/>
    <x v="42"/>
    <x v="1"/>
    <n v="2.95"/>
    <n v="746"/>
    <n v="2200.7000000000003"/>
    <x v="1"/>
    <x v="2"/>
    <x v="2"/>
    <x v="2"/>
  </r>
  <r>
    <n v="10664"/>
    <x v="42"/>
    <x v="2"/>
    <n v="4.99"/>
    <n v="200"/>
    <n v="998"/>
    <x v="1"/>
    <x v="2"/>
    <x v="2"/>
    <x v="2"/>
  </r>
  <r>
    <n v="10665"/>
    <x v="43"/>
    <x v="3"/>
    <n v="12.99"/>
    <n v="647"/>
    <n v="8404.5300000000007"/>
    <x v="1"/>
    <x v="2"/>
    <x v="2"/>
    <x v="2"/>
  </r>
  <r>
    <n v="10666"/>
    <x v="43"/>
    <x v="4"/>
    <n v="9.9499999999999993"/>
    <n v="221"/>
    <n v="2198.9499999999998"/>
    <x v="1"/>
    <x v="2"/>
    <x v="2"/>
    <x v="2"/>
  </r>
  <r>
    <n v="10667"/>
    <x v="43"/>
    <x v="0"/>
    <n v="3.49"/>
    <n v="630"/>
    <n v="2198.7000000000003"/>
    <x v="1"/>
    <x v="2"/>
    <x v="2"/>
    <x v="2"/>
  </r>
  <r>
    <n v="10668"/>
    <x v="43"/>
    <x v="1"/>
    <n v="2.95"/>
    <n v="746"/>
    <n v="2200.7000000000003"/>
    <x v="1"/>
    <x v="2"/>
    <x v="2"/>
    <x v="2"/>
  </r>
  <r>
    <n v="10669"/>
    <x v="43"/>
    <x v="2"/>
    <n v="4.99"/>
    <n v="200"/>
    <n v="998"/>
    <x v="1"/>
    <x v="2"/>
    <x v="2"/>
    <x v="2"/>
  </r>
  <r>
    <n v="10670"/>
    <x v="44"/>
    <x v="3"/>
    <n v="12.99"/>
    <n v="677"/>
    <n v="8794.23"/>
    <x v="1"/>
    <x v="2"/>
    <x v="2"/>
    <x v="2"/>
  </r>
  <r>
    <n v="10671"/>
    <x v="44"/>
    <x v="4"/>
    <n v="9.9499999999999993"/>
    <n v="221"/>
    <n v="2198.9499999999998"/>
    <x v="1"/>
    <x v="2"/>
    <x v="2"/>
    <x v="2"/>
  </r>
  <r>
    <n v="10672"/>
    <x v="44"/>
    <x v="0"/>
    <n v="3.49"/>
    <n v="630"/>
    <n v="2198.7000000000003"/>
    <x v="1"/>
    <x v="2"/>
    <x v="2"/>
    <x v="2"/>
  </r>
  <r>
    <n v="10673"/>
    <x v="44"/>
    <x v="1"/>
    <n v="2.95"/>
    <n v="746"/>
    <n v="2200.7000000000003"/>
    <x v="1"/>
    <x v="2"/>
    <x v="2"/>
    <x v="2"/>
  </r>
  <r>
    <n v="10674"/>
    <x v="44"/>
    <x v="2"/>
    <n v="4.99"/>
    <n v="200"/>
    <n v="998"/>
    <x v="1"/>
    <x v="2"/>
    <x v="2"/>
    <x v="2"/>
  </r>
  <r>
    <n v="10675"/>
    <x v="45"/>
    <x v="3"/>
    <n v="12.99"/>
    <n v="677"/>
    <n v="8794.23"/>
    <x v="1"/>
    <x v="2"/>
    <x v="2"/>
    <x v="2"/>
  </r>
  <r>
    <n v="10676"/>
    <x v="45"/>
    <x v="4"/>
    <n v="9.9499999999999993"/>
    <n v="241"/>
    <n v="2397.9499999999998"/>
    <x v="1"/>
    <x v="2"/>
    <x v="2"/>
    <x v="2"/>
  </r>
  <r>
    <n v="10677"/>
    <x v="45"/>
    <x v="0"/>
    <n v="3.49"/>
    <n v="630"/>
    <n v="2198.7000000000003"/>
    <x v="1"/>
    <x v="2"/>
    <x v="2"/>
    <x v="2"/>
  </r>
  <r>
    <n v="10678"/>
    <x v="45"/>
    <x v="1"/>
    <n v="2.95"/>
    <n v="746"/>
    <n v="2200.7000000000003"/>
    <x v="1"/>
    <x v="2"/>
    <x v="2"/>
    <x v="2"/>
  </r>
  <r>
    <n v="10679"/>
    <x v="45"/>
    <x v="2"/>
    <n v="4.99"/>
    <n v="200"/>
    <n v="998"/>
    <x v="1"/>
    <x v="2"/>
    <x v="2"/>
    <x v="2"/>
  </r>
  <r>
    <n v="10680"/>
    <x v="46"/>
    <x v="3"/>
    <n v="12.99"/>
    <n v="647"/>
    <n v="8404.5300000000007"/>
    <x v="1"/>
    <x v="2"/>
    <x v="2"/>
    <x v="2"/>
  </r>
  <r>
    <n v="10681"/>
    <x v="46"/>
    <x v="4"/>
    <n v="9.9499999999999993"/>
    <n v="241"/>
    <n v="2397.9499999999998"/>
    <x v="1"/>
    <x v="2"/>
    <x v="2"/>
    <x v="2"/>
  </r>
  <r>
    <n v="10682"/>
    <x v="46"/>
    <x v="0"/>
    <n v="3.49"/>
    <n v="630"/>
    <n v="2198.7000000000003"/>
    <x v="1"/>
    <x v="2"/>
    <x v="2"/>
    <x v="2"/>
  </r>
  <r>
    <n v="10683"/>
    <x v="46"/>
    <x v="1"/>
    <n v="2.95"/>
    <n v="678"/>
    <n v="2000.1000000000001"/>
    <x v="1"/>
    <x v="2"/>
    <x v="2"/>
    <x v="2"/>
  </r>
  <r>
    <n v="10684"/>
    <x v="46"/>
    <x v="2"/>
    <n v="4.99"/>
    <n v="200"/>
    <n v="998"/>
    <x v="1"/>
    <x v="2"/>
    <x v="2"/>
    <x v="2"/>
  </r>
  <r>
    <n v="10685"/>
    <x v="47"/>
    <x v="3"/>
    <n v="12.99"/>
    <n v="677"/>
    <n v="8794.23"/>
    <x v="1"/>
    <x v="2"/>
    <x v="2"/>
    <x v="2"/>
  </r>
  <r>
    <n v="10686"/>
    <x v="47"/>
    <x v="4"/>
    <n v="9.9499999999999993"/>
    <n v="241"/>
    <n v="2397.9499999999998"/>
    <x v="1"/>
    <x v="2"/>
    <x v="2"/>
    <x v="2"/>
  </r>
  <r>
    <n v="10687"/>
    <x v="47"/>
    <x v="0"/>
    <n v="3.49"/>
    <n v="630"/>
    <n v="2198.7000000000003"/>
    <x v="1"/>
    <x v="2"/>
    <x v="3"/>
    <x v="3"/>
  </r>
  <r>
    <n v="10688"/>
    <x v="47"/>
    <x v="1"/>
    <n v="2.95"/>
    <n v="678"/>
    <n v="2000.1000000000001"/>
    <x v="1"/>
    <x v="2"/>
    <x v="3"/>
    <x v="3"/>
  </r>
  <r>
    <n v="10689"/>
    <x v="47"/>
    <x v="2"/>
    <n v="4.99"/>
    <n v="200"/>
    <n v="998"/>
    <x v="1"/>
    <x v="2"/>
    <x v="3"/>
    <x v="3"/>
  </r>
  <r>
    <n v="10690"/>
    <x v="48"/>
    <x v="3"/>
    <n v="12.99"/>
    <n v="677"/>
    <n v="8794.23"/>
    <x v="1"/>
    <x v="2"/>
    <x v="3"/>
    <x v="3"/>
  </r>
  <r>
    <n v="10691"/>
    <x v="48"/>
    <x v="4"/>
    <n v="9.9499999999999993"/>
    <n v="261"/>
    <n v="2596.9499999999998"/>
    <x v="1"/>
    <x v="2"/>
    <x v="3"/>
    <x v="3"/>
  </r>
  <r>
    <n v="10692"/>
    <x v="48"/>
    <x v="0"/>
    <n v="3.49"/>
    <n v="630"/>
    <n v="2198.7000000000003"/>
    <x v="1"/>
    <x v="2"/>
    <x v="3"/>
    <x v="3"/>
  </r>
  <r>
    <n v="10693"/>
    <x v="48"/>
    <x v="1"/>
    <n v="2.95"/>
    <n v="678"/>
    <n v="2000.1000000000001"/>
    <x v="1"/>
    <x v="2"/>
    <x v="3"/>
    <x v="3"/>
  </r>
  <r>
    <n v="10694"/>
    <x v="48"/>
    <x v="2"/>
    <n v="4.99"/>
    <n v="200"/>
    <n v="998"/>
    <x v="1"/>
    <x v="2"/>
    <x v="3"/>
    <x v="3"/>
  </r>
  <r>
    <n v="10695"/>
    <x v="49"/>
    <x v="3"/>
    <n v="12.99"/>
    <n v="693"/>
    <n v="9002.07"/>
    <x v="1"/>
    <x v="2"/>
    <x v="3"/>
    <x v="3"/>
  </r>
  <r>
    <n v="10696"/>
    <x v="49"/>
    <x v="4"/>
    <n v="9.9499999999999993"/>
    <n v="281"/>
    <n v="2795.95"/>
    <x v="1"/>
    <x v="2"/>
    <x v="3"/>
    <x v="3"/>
  </r>
  <r>
    <n v="10697"/>
    <x v="49"/>
    <x v="0"/>
    <n v="3.49"/>
    <n v="630"/>
    <n v="2198.7000000000003"/>
    <x v="1"/>
    <x v="2"/>
    <x v="3"/>
    <x v="3"/>
  </r>
  <r>
    <n v="10698"/>
    <x v="49"/>
    <x v="1"/>
    <n v="2.95"/>
    <n v="678"/>
    <n v="2000.1000000000001"/>
    <x v="1"/>
    <x v="2"/>
    <x v="3"/>
    <x v="3"/>
  </r>
  <r>
    <n v="10699"/>
    <x v="49"/>
    <x v="2"/>
    <n v="4.99"/>
    <n v="200"/>
    <n v="998"/>
    <x v="1"/>
    <x v="2"/>
    <x v="3"/>
    <x v="3"/>
  </r>
  <r>
    <n v="10700"/>
    <x v="50"/>
    <x v="3"/>
    <n v="12.99"/>
    <n v="693"/>
    <n v="9002.07"/>
    <x v="1"/>
    <x v="2"/>
    <x v="3"/>
    <x v="3"/>
  </r>
  <r>
    <n v="10701"/>
    <x v="50"/>
    <x v="4"/>
    <n v="9.9499999999999993"/>
    <n v="281"/>
    <n v="2795.95"/>
    <x v="1"/>
    <x v="2"/>
    <x v="3"/>
    <x v="3"/>
  </r>
  <r>
    <n v="10702"/>
    <x v="50"/>
    <x v="0"/>
    <n v="3.49"/>
    <n v="630"/>
    <n v="2198.7000000000003"/>
    <x v="1"/>
    <x v="2"/>
    <x v="3"/>
    <x v="3"/>
  </r>
  <r>
    <n v="10703"/>
    <x v="50"/>
    <x v="1"/>
    <n v="2.95"/>
    <n v="678"/>
    <n v="2000.1000000000001"/>
    <x v="1"/>
    <x v="0"/>
    <x v="3"/>
    <x v="3"/>
  </r>
  <r>
    <n v="10704"/>
    <x v="50"/>
    <x v="2"/>
    <n v="4.99"/>
    <n v="200"/>
    <n v="998"/>
    <x v="2"/>
    <x v="0"/>
    <x v="3"/>
    <x v="3"/>
  </r>
  <r>
    <n v="10705"/>
    <x v="51"/>
    <x v="3"/>
    <n v="12.99"/>
    <n v="724"/>
    <n v="9404.76"/>
    <x v="2"/>
    <x v="0"/>
    <x v="3"/>
    <x v="3"/>
  </r>
  <r>
    <n v="10706"/>
    <x v="51"/>
    <x v="4"/>
    <n v="9.9499999999999993"/>
    <n v="302"/>
    <n v="3004.8999999999996"/>
    <x v="2"/>
    <x v="0"/>
    <x v="3"/>
    <x v="3"/>
  </r>
  <r>
    <n v="10707"/>
    <x v="51"/>
    <x v="0"/>
    <n v="3.49"/>
    <n v="630"/>
    <n v="2198.7000000000003"/>
    <x v="2"/>
    <x v="0"/>
    <x v="3"/>
    <x v="3"/>
  </r>
  <r>
    <n v="10708"/>
    <x v="51"/>
    <x v="1"/>
    <n v="2.95"/>
    <n v="678"/>
    <n v="2000.1000000000001"/>
    <x v="2"/>
    <x v="0"/>
    <x v="3"/>
    <x v="3"/>
  </r>
  <r>
    <n v="10709"/>
    <x v="51"/>
    <x v="2"/>
    <n v="4.99"/>
    <n v="200"/>
    <n v="998"/>
    <x v="2"/>
    <x v="0"/>
    <x v="3"/>
    <x v="3"/>
  </r>
  <r>
    <n v="10710"/>
    <x v="52"/>
    <x v="3"/>
    <n v="12.99"/>
    <n v="754"/>
    <n v="9794.4600000000009"/>
    <x v="2"/>
    <x v="0"/>
    <x v="3"/>
    <x v="3"/>
  </r>
  <r>
    <n v="10711"/>
    <x v="52"/>
    <x v="4"/>
    <n v="9.9499999999999993"/>
    <n v="281"/>
    <n v="2795.95"/>
    <x v="2"/>
    <x v="0"/>
    <x v="3"/>
    <x v="3"/>
  </r>
  <r>
    <n v="10712"/>
    <x v="52"/>
    <x v="0"/>
    <n v="3.49"/>
    <n v="630"/>
    <n v="2198.7000000000003"/>
    <x v="2"/>
    <x v="0"/>
    <x v="3"/>
    <x v="3"/>
  </r>
  <r>
    <n v="10713"/>
    <x v="52"/>
    <x v="1"/>
    <n v="2.95"/>
    <n v="678"/>
    <n v="2000.1000000000001"/>
    <x v="2"/>
    <x v="0"/>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989814-DC1C-4CBC-A45A-1C662B21EA0C}" name="Sales by Mang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anager">
  <location ref="H3:I9" firstHeaderRow="1" firstDataRow="1" firstDataCol="1"/>
  <pivotFields count="12">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pivotField showAll="0"/>
    <pivotField showAll="0"/>
    <pivotField dataField="1" showAll="0"/>
    <pivotField showAll="0"/>
    <pivotField showAll="0"/>
    <pivotField axis="axisRow" showAll="0">
      <items count="6">
        <item x="2"/>
        <item x="1"/>
        <item x="4"/>
        <item x="0"/>
        <item x="3"/>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6">
    <i>
      <x/>
    </i>
    <i>
      <x v="1"/>
    </i>
    <i>
      <x v="2"/>
    </i>
    <i>
      <x v="3"/>
    </i>
    <i>
      <x v="4"/>
    </i>
    <i t="grand">
      <x/>
    </i>
  </rowItems>
  <colItems count="1">
    <i/>
  </colItems>
  <dataFields count="1">
    <dataField name="Sum of Total Sales" fld="5" baseField="0" baseItem="0"/>
  </dataFields>
  <chartFormats count="13">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8" count="1" selected="0">
            <x v="0"/>
          </reference>
        </references>
      </pivotArea>
    </chartFormat>
    <chartFormat chart="2" format="9">
      <pivotArea type="data" outline="0" fieldPosition="0">
        <references count="2">
          <reference field="4294967294" count="1" selected="0">
            <x v="0"/>
          </reference>
          <reference field="8" count="1" selected="0">
            <x v="1"/>
          </reference>
        </references>
      </pivotArea>
    </chartFormat>
    <chartFormat chart="2" format="10">
      <pivotArea type="data" outline="0" fieldPosition="0">
        <references count="2">
          <reference field="4294967294" count="1" selected="0">
            <x v="0"/>
          </reference>
          <reference field="8" count="1" selected="0">
            <x v="2"/>
          </reference>
        </references>
      </pivotArea>
    </chartFormat>
    <chartFormat chart="2" format="11">
      <pivotArea type="data" outline="0" fieldPosition="0">
        <references count="2">
          <reference field="4294967294" count="1" selected="0">
            <x v="0"/>
          </reference>
          <reference field="8" count="1" selected="0">
            <x v="3"/>
          </reference>
        </references>
      </pivotArea>
    </chartFormat>
    <chartFormat chart="2" format="12">
      <pivotArea type="data" outline="0" fieldPosition="0">
        <references count="2">
          <reference field="4294967294" count="1" selected="0">
            <x v="0"/>
          </reference>
          <reference field="8" count="1" selected="0">
            <x v="4"/>
          </reference>
        </references>
      </pivotArea>
    </chartFormat>
    <chartFormat chart="5" format="19" series="1">
      <pivotArea type="data" outline="0" fieldPosition="0">
        <references count="1">
          <reference field="4294967294" count="1" selected="0">
            <x v="0"/>
          </reference>
        </references>
      </pivotArea>
    </chartFormat>
    <chartFormat chart="5" format="20">
      <pivotArea type="data" outline="0" fieldPosition="0">
        <references count="2">
          <reference field="4294967294" count="1" selected="0">
            <x v="0"/>
          </reference>
          <reference field="8" count="1" selected="0">
            <x v="0"/>
          </reference>
        </references>
      </pivotArea>
    </chartFormat>
    <chartFormat chart="5" format="21">
      <pivotArea type="data" outline="0" fieldPosition="0">
        <references count="2">
          <reference field="4294967294" count="1" selected="0">
            <x v="0"/>
          </reference>
          <reference field="8" count="1" selected="0">
            <x v="1"/>
          </reference>
        </references>
      </pivotArea>
    </chartFormat>
    <chartFormat chart="5" format="22">
      <pivotArea type="data" outline="0" fieldPosition="0">
        <references count="2">
          <reference field="4294967294" count="1" selected="0">
            <x v="0"/>
          </reference>
          <reference field="8" count="1" selected="0">
            <x v="2"/>
          </reference>
        </references>
      </pivotArea>
    </chartFormat>
    <chartFormat chart="5" format="23">
      <pivotArea type="data" outline="0" fieldPosition="0">
        <references count="2">
          <reference field="4294967294" count="1" selected="0">
            <x v="0"/>
          </reference>
          <reference field="8" count="1" selected="0">
            <x v="3"/>
          </reference>
        </references>
      </pivotArea>
    </chartFormat>
    <chartFormat chart="5" format="24">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0C8592-CB35-43AD-890D-B173C53C9129}" name="Payment Metho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Payment Method">
  <location ref="H11:I15" firstHeaderRow="1" firstDataRow="1" firstDataCol="1"/>
  <pivotFields count="12">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items count="6">
        <item x="1"/>
        <item x="3"/>
        <item x="4"/>
        <item x="0"/>
        <item x="2"/>
        <item t="default"/>
      </items>
    </pivotField>
    <pivotField showAll="0"/>
    <pivotField showAll="0"/>
    <pivotField dataField="1" showAll="0"/>
    <pivotField showAll="0">
      <items count="4">
        <item x="2"/>
        <item x="1"/>
        <item x="0"/>
        <item t="default"/>
      </items>
    </pivotField>
    <pivotField axis="axisRow" showAll="0">
      <items count="4">
        <item x="2"/>
        <item x="1"/>
        <item x="0"/>
        <item t="default"/>
      </items>
    </pivotField>
    <pivotField showAll="0"/>
    <pivotField showAll="0">
      <items count="6">
        <item x="3"/>
        <item x="2"/>
        <item x="0"/>
        <item x="1"/>
        <item x="4"/>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4">
    <i>
      <x/>
    </i>
    <i>
      <x v="1"/>
    </i>
    <i>
      <x v="2"/>
    </i>
    <i t="grand">
      <x/>
    </i>
  </rowItems>
  <colItems count="1">
    <i/>
  </colItems>
  <dataFields count="1">
    <dataField name="Sum of Total Sales" fld="5" baseField="0" baseItem="0"/>
  </dataFields>
  <chartFormats count="13">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7" count="1" selected="0">
            <x v="0"/>
          </reference>
        </references>
      </pivotArea>
    </chartFormat>
    <chartFormat chart="2" format="7">
      <pivotArea type="data" outline="0" fieldPosition="0">
        <references count="2">
          <reference field="4294967294" count="1" selected="0">
            <x v="0"/>
          </reference>
          <reference field="7" count="1" selected="0">
            <x v="1"/>
          </reference>
        </references>
      </pivotArea>
    </chartFormat>
    <chartFormat chart="2" format="8">
      <pivotArea type="data" outline="0" fieldPosition="0">
        <references count="2">
          <reference field="4294967294" count="1" selected="0">
            <x v="0"/>
          </reference>
          <reference field="7" count="1" selected="0">
            <x v="2"/>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7" count="1" selected="0">
            <x v="0"/>
          </reference>
        </references>
      </pivotArea>
    </chartFormat>
    <chartFormat chart="8" format="15">
      <pivotArea type="data" outline="0" fieldPosition="0">
        <references count="2">
          <reference field="4294967294" count="1" selected="0">
            <x v="0"/>
          </reference>
          <reference field="7" count="1" selected="0">
            <x v="1"/>
          </reference>
        </references>
      </pivotArea>
    </chartFormat>
    <chartFormat chart="8" format="16">
      <pivotArea type="data" outline="0" fieldPosition="0">
        <references count="2">
          <reference field="4294967294" count="1" selected="0">
            <x v="0"/>
          </reference>
          <reference field="7"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7" count="1" selected="0">
            <x v="0"/>
          </reference>
        </references>
      </pivotArea>
    </chartFormat>
    <chartFormat chart="10" format="15">
      <pivotArea type="data" outline="0" fieldPosition="0">
        <references count="2">
          <reference field="4294967294" count="1" selected="0">
            <x v="0"/>
          </reference>
          <reference field="7" count="1" selected="0">
            <x v="1"/>
          </reference>
        </references>
      </pivotArea>
    </chartFormat>
    <chartFormat chart="10" format="1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871392-703E-48B5-A50A-3C39DE2295CE}" name="Purchase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urchase Type">
  <location ref="H17:I21" firstHeaderRow="1" firstDataRow="1" firstDataCol="1"/>
  <pivotFields count="12">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items count="6">
        <item x="1"/>
        <item x="3"/>
        <item x="4"/>
        <item x="0"/>
        <item x="2"/>
        <item t="default"/>
      </items>
    </pivotField>
    <pivotField showAll="0"/>
    <pivotField showAll="0"/>
    <pivotField dataField="1" showAll="0"/>
    <pivotField axis="axisRow" showAll="0">
      <items count="4">
        <item x="2"/>
        <item x="1"/>
        <item x="0"/>
        <item t="default"/>
      </items>
    </pivotField>
    <pivotField showAll="0">
      <items count="4">
        <item x="2"/>
        <item x="1"/>
        <item x="0"/>
        <item t="default"/>
      </items>
    </pivotField>
    <pivotField showAll="0"/>
    <pivotField showAll="0">
      <items count="6">
        <item x="3"/>
        <item x="2"/>
        <item x="0"/>
        <item x="1"/>
        <item x="4"/>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4">
    <i>
      <x/>
    </i>
    <i>
      <x v="1"/>
    </i>
    <i>
      <x v="2"/>
    </i>
    <i t="grand">
      <x/>
    </i>
  </rowItems>
  <colItems count="1">
    <i/>
  </colItems>
  <dataFields count="1">
    <dataField name="Sum of Total Sales" fld="5" baseField="0" baseItem="0"/>
  </dataFields>
  <chartFormats count="13">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2" format="8">
      <pivotArea type="data" outline="0" fieldPosition="0">
        <references count="2">
          <reference field="4294967294" count="1" selected="0">
            <x v="0"/>
          </reference>
          <reference field="6" count="1" selected="0">
            <x v="2"/>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6" count="1" selected="0">
            <x v="0"/>
          </reference>
        </references>
      </pivotArea>
    </chartFormat>
    <chartFormat chart="8" format="15">
      <pivotArea type="data" outline="0" fieldPosition="0">
        <references count="2">
          <reference field="4294967294" count="1" selected="0">
            <x v="0"/>
          </reference>
          <reference field="6" count="1" selected="0">
            <x v="1"/>
          </reference>
        </references>
      </pivotArea>
    </chartFormat>
    <chartFormat chart="8" format="16">
      <pivotArea type="data" outline="0" fieldPosition="0">
        <references count="2">
          <reference field="4294967294" count="1" selected="0">
            <x v="0"/>
          </reference>
          <reference field="6" count="1" selected="0">
            <x v="2"/>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6" count="1" selected="0">
            <x v="0"/>
          </reference>
        </references>
      </pivotArea>
    </chartFormat>
    <chartFormat chart="11" format="15">
      <pivotArea type="data" outline="0" fieldPosition="0">
        <references count="2">
          <reference field="4294967294" count="1" selected="0">
            <x v="0"/>
          </reference>
          <reference field="6" count="1" selected="0">
            <x v="1"/>
          </reference>
        </references>
      </pivotArea>
    </chartFormat>
    <chartFormat chart="11" format="1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800966-C5E3-4149-8975-9C2DCBD8D27F}" name="Sales By Produc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Product" colHeaderCaption="Payment Method">
  <location ref="B3:C9" firstHeaderRow="1" firstDataRow="1" firstDataCol="1"/>
  <pivotFields count="12">
    <pivotField showAll="0"/>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items count="6">
        <item x="1"/>
        <item x="3"/>
        <item x="4"/>
        <item x="0"/>
        <item x="2"/>
        <item t="default"/>
      </items>
    </pivotField>
    <pivotField showAll="0"/>
    <pivotField showAll="0"/>
    <pivotField dataField="1" showAll="0"/>
    <pivotField showAll="0">
      <items count="4">
        <item x="2"/>
        <item x="1"/>
        <item x="0"/>
        <item t="default"/>
      </items>
    </pivotField>
    <pivotField showAll="0">
      <items count="4">
        <item x="2"/>
        <item x="1"/>
        <item x="0"/>
        <item t="default"/>
      </items>
    </pivotField>
    <pivotField showAll="0"/>
    <pivotField showAll="0">
      <items count="6">
        <item x="3"/>
        <item x="2"/>
        <item x="0"/>
        <item x="1"/>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Sum of Total Sales" fld="5" baseField="0" baseItem="0"/>
  </dataFields>
  <chartFormats count="5">
    <chartFormat chart="0" format="3"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 chart="2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271C29-0D2F-49AB-B301-AAB87E38D501}" name="Quantity by 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City" colHeaderCaption="Product">
  <location ref="B14:C20" firstHeaderRow="1" firstDataRow="1" firstDataCol="1"/>
  <pivotFields count="12">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items count="6">
        <item x="1"/>
        <item x="3"/>
        <item x="4"/>
        <item x="0"/>
        <item x="2"/>
        <item t="default"/>
      </items>
    </pivotField>
    <pivotField showAll="0"/>
    <pivotField showAll="0"/>
    <pivotField dataField="1" showAll="0"/>
    <pivotField showAll="0">
      <items count="4">
        <item x="2"/>
        <item x="1"/>
        <item x="0"/>
        <item t="default"/>
      </items>
    </pivotField>
    <pivotField showAll="0">
      <items count="4">
        <item x="2"/>
        <item x="1"/>
        <item x="0"/>
        <item t="default"/>
      </items>
    </pivotField>
    <pivotField showAll="0"/>
    <pivotField axis="axisRow" showAll="0">
      <items count="6">
        <item x="3"/>
        <item x="2"/>
        <item x="0"/>
        <item x="1"/>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6">
    <i>
      <x/>
    </i>
    <i>
      <x v="1"/>
    </i>
    <i>
      <x v="2"/>
    </i>
    <i>
      <x v="3"/>
    </i>
    <i>
      <x v="4"/>
    </i>
    <i t="grand">
      <x/>
    </i>
  </rowItems>
  <colItems count="1">
    <i/>
  </colItems>
  <dataFields count="1">
    <dataField name="Sum of Total Sales" fld="5" baseField="0" baseItem="0"/>
  </dataFields>
  <chartFormats count="4">
    <chartFormat chart="0" format="10" series="1">
      <pivotArea type="data" outline="0" fieldPosition="0">
        <references count="1">
          <reference field="4294967294" count="1" selected="0">
            <x v="0"/>
          </reference>
        </references>
      </pivotArea>
    </chartFormat>
    <chartFormat chart="11" format="12" series="1">
      <pivotArea type="data" outline="0" fieldPosition="0">
        <references count="1">
          <reference field="4294967294" count="1" selected="0">
            <x v="0"/>
          </reference>
        </references>
      </pivotArea>
    </chartFormat>
    <chartFormat chart="17" format="14" series="1">
      <pivotArea type="data" outline="0" fieldPosition="0">
        <references count="1">
          <reference field="4294967294" count="1" selected="0">
            <x v="0"/>
          </reference>
        </references>
      </pivotArea>
    </chartFormat>
    <chartFormat chart="20"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88CA3A-3A2C-4425-884A-5B6A4AFE15AB}" name="Sales by Dat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Sales by Date">
  <location ref="E3:F59" firstHeaderRow="1" firstDataRow="1" firstDataCol="1"/>
  <pivotFields count="12">
    <pivotField showAll="0"/>
    <pivotField name="Years (Date)" numFmtId="16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items count="6">
        <item x="1"/>
        <item x="3"/>
        <item x="4"/>
        <item x="0"/>
        <item x="2"/>
        <item t="default"/>
      </items>
    </pivotField>
    <pivotField showAll="0"/>
    <pivotField showAll="0"/>
    <pivotField dataField="1" showAll="0"/>
    <pivotField showAll="0">
      <items count="4">
        <item x="2"/>
        <item x="1"/>
        <item x="0"/>
        <item t="default"/>
      </items>
    </pivotField>
    <pivotField showAll="0">
      <items count="4">
        <item x="2"/>
        <item x="1"/>
        <item x="0"/>
        <item t="default"/>
      </items>
    </pivotField>
    <pivotField showAll="0"/>
    <pivotField showAll="0">
      <items count="6">
        <item x="3"/>
        <item x="2"/>
        <item x="0"/>
        <item x="1"/>
        <item x="4"/>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x="0"/>
        <item x="1"/>
        <item x="2"/>
        <item x="3"/>
        <item x="4"/>
        <item x="5"/>
        <item x="6"/>
        <item x="7"/>
        <item x="8"/>
        <item x="9"/>
        <item x="10"/>
        <item x="11"/>
        <item x="12"/>
        <item x="13"/>
        <item t="default"/>
      </items>
    </pivotField>
  </pivotFields>
  <rowFields count="2">
    <field x="11"/>
    <field x="10"/>
  </rowFields>
  <rowItems count="56">
    <i>
      <x v="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x v="12"/>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t="grand">
      <x/>
    </i>
  </rowItems>
  <colItems count="1">
    <i/>
  </colItems>
  <dataFields count="1">
    <dataField name="Sum of Total Sales" fld="5"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6"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F53E11-CB41-4A97-B781-4571A73851D6}" autoFormatId="16" applyNumberFormats="0" applyBorderFormats="0" applyFontFormats="0" applyPatternFormats="0" applyAlignmentFormats="0" applyWidthHeightFormats="0">
  <queryTableRefresh nextId="10">
    <queryTableFields count="9">
      <queryTableField id="1" name="Order ID" tableColumnId="1"/>
      <queryTableField id="2" name="Date" tableColumnId="2"/>
      <queryTableField id="3" name="Product" tableColumnId="3"/>
      <queryTableField id="4" name="Price" tableColumnId="4"/>
      <queryTableField id="5" name="Quantity" tableColumnId="5"/>
      <queryTableField id="6" name="Purchase Type" tableColumnId="6"/>
      <queryTableField id="7" name="Payment Method" tableColumnId="7"/>
      <queryTableField id="8" name="Manager" tableColumnId="8"/>
      <queryTableField id="9" name="City"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D5C7565-08B9-4538-80CD-B1917D4271CE}" autoFormatId="16" applyNumberFormats="0" applyBorderFormats="0" applyFontFormats="0" applyPatternFormats="0" applyAlignmentFormats="0" applyWidthHeightFormats="0">
  <queryTableRefresh nextId="11">
    <queryTableFields count="10">
      <queryTableField id="1" name="Order ID" tableColumnId="1"/>
      <queryTableField id="2" name="Date" tableColumnId="2"/>
      <queryTableField id="3" name="Product" tableColumnId="3"/>
      <queryTableField id="4" name="Price" tableColumnId="4"/>
      <queryTableField id="5" name="Quantity" tableColumnId="5"/>
      <queryTableField id="6" name="Total Sales" tableColumnId="6"/>
      <queryTableField id="7" name="Purchase Type" tableColumnId="7"/>
      <queryTableField id="8" name="Payment Method" tableColumnId="8"/>
      <queryTableField id="9" name="Manager" tableColumnId="9"/>
      <queryTableField id="10" name="City"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ECE9DE4-D4F4-4227-AF01-6AEAFA273727}" sourceName="Product">
  <pivotTables>
    <pivotTable tabId="1" name="Payment Method"/>
    <pivotTable tabId="1" name="Purchase Type"/>
    <pivotTable tabId="1" name="Quantity by City"/>
    <pivotTable tabId="1" name="Sales by Date"/>
    <pivotTable tabId="1" name="Sales By Product"/>
  </pivotTables>
  <data>
    <tabular pivotCacheId="769476218">
      <items count="5">
        <i x="1" s="1"/>
        <i x="3"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Type" xr10:uid="{7E3467CD-0A98-46FA-A27F-BA0797F43319}" sourceName="Purchase Type">
  <pivotTables>
    <pivotTable tabId="1" name="Payment Method"/>
    <pivotTable tabId="1" name="Purchase Type"/>
    <pivotTable tabId="1" name="Quantity by City"/>
    <pivotTable tabId="1" name="Sales by Date"/>
    <pivotTable tabId="1" name="Sales By Product"/>
  </pivotTables>
  <data>
    <tabular pivotCacheId="7694762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F7C0BCE4-B601-4D33-96E4-6009814EC00A}" sourceName="Payment Method">
  <pivotTables>
    <pivotTable tabId="1" name="Payment Method"/>
    <pivotTable tabId="1" name="Purchase Type"/>
    <pivotTable tabId="1" name="Quantity by City"/>
    <pivotTable tabId="1" name="Sales by Date"/>
    <pivotTable tabId="1" name="Sales By Product"/>
  </pivotTables>
  <data>
    <tabular pivotCacheId="76947621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F049F8A-40BA-4645-A107-493A6A15EBF1}" sourceName="City">
  <pivotTables>
    <pivotTable tabId="1" name="Payment Method"/>
    <pivotTable tabId="1" name="Purchase Type"/>
    <pivotTable tabId="1" name="Quantity by City"/>
    <pivotTable tabId="1" name="Sales by Date"/>
    <pivotTable tabId="1" name="Sales By Product"/>
  </pivotTables>
  <data>
    <tabular pivotCacheId="769476218">
      <items count="5">
        <i x="3"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309D761-90FB-4FC6-B739-4BAC86E6F681}" cache="Slicer_Product" caption="Product" rowHeight="234950"/>
  <slicer name="Purchase Type" xr10:uid="{31FC9570-8EEA-4EA8-B6EF-82979D33FD94}" cache="Slicer_Purchase_Type" caption="Purchase Type" rowHeight="234950"/>
  <slicer name="Payment Method" xr10:uid="{20D886C0-C911-41B9-939A-8F8384ED9362}" cache="Slicer_Payment_Method" caption="Payment Method" rowHeight="234950"/>
  <slicer name="City" xr10:uid="{D85B757B-FF72-4CBA-8B0C-F9BD9F9EE9A7}" cache="Slicer_City" caption="Cit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9D04CB-38D5-4B5F-8ABE-3CCED4D3451D}" name="Raw_Data" displayName="Raw_Data" ref="A1:I255" tableType="queryTable" totalsRowShown="0">
  <autoFilter ref="A1:I255" xr:uid="{239D04CB-38D5-4B5F-8ABE-3CCED4D3451D}"/>
  <tableColumns count="9">
    <tableColumn id="1" xr3:uid="{A8983FAD-04E6-459D-AA57-BAAB40E40045}" uniqueName="1" name="Order ID" queryTableFieldId="1"/>
    <tableColumn id="2" xr3:uid="{9A82EBED-3DBE-44E1-9C0B-814867484F08}" uniqueName="2" name="Date" queryTableFieldId="2" dataDxfId="15"/>
    <tableColumn id="3" xr3:uid="{98EA3042-02D6-4860-9F7B-CE5074A84A39}" uniqueName="3" name="Product" queryTableFieldId="3" dataDxfId="14"/>
    <tableColumn id="4" xr3:uid="{E07732A2-3AB0-4F80-9636-0DC942622AA8}" uniqueName="4" name="Price" queryTableFieldId="4"/>
    <tableColumn id="5" xr3:uid="{601A2BEF-7DB1-40A4-9130-026DF4A5C622}" uniqueName="5" name="Quantity" queryTableFieldId="5"/>
    <tableColumn id="6" xr3:uid="{F80CB7A6-93CF-403B-8D43-A07AD6277B4A}" uniqueName="6" name="Purchase Type" queryTableFieldId="6" dataDxfId="13"/>
    <tableColumn id="7" xr3:uid="{99230E00-4276-4596-AC10-1788F6D186C0}" uniqueName="7" name="Payment Method" queryTableFieldId="7" dataDxfId="12"/>
    <tableColumn id="8" xr3:uid="{D3482707-03D4-4C9C-9A8E-10909AC8D97C}" uniqueName="8" name="Manager" queryTableFieldId="8" dataDxfId="11"/>
    <tableColumn id="9" xr3:uid="{CB8ABA2E-EE96-459E-BE0A-18B1996D9507}" uniqueName="9" name="City" queryTableFieldId="9"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77AFA1-8C80-4D95-AF38-1B3E76AE64A3}" name="Sales_Data_Analysis" displayName="Sales_Data_Analysis" ref="A1:J255" tableType="queryTable" totalsRowShown="0">
  <autoFilter ref="A1:J255" xr:uid="{BE77AFA1-8C80-4D95-AF38-1B3E76AE64A3}"/>
  <tableColumns count="10">
    <tableColumn id="1" xr3:uid="{3C2B0143-652C-4AA3-A7C1-7D805F32E3C6}" uniqueName="1" name="Order ID" queryTableFieldId="1"/>
    <tableColumn id="2" xr3:uid="{CC882FFB-0ADA-4930-88EE-4907DEB532CD}" uniqueName="2" name="Date" queryTableFieldId="2" dataDxfId="9"/>
    <tableColumn id="3" xr3:uid="{8313691F-5EA3-48E2-BE80-31ECFE77CF42}" uniqueName="3" name="Product" queryTableFieldId="3" dataDxfId="8"/>
    <tableColumn id="4" xr3:uid="{BC2E0FF3-BF01-4C23-BB06-6EB20040DA40}" uniqueName="4" name="Price" queryTableFieldId="4"/>
    <tableColumn id="5" xr3:uid="{A5A9DE9F-7E2D-4AE8-B5CE-466FB7F68C02}" uniqueName="5" name="Quantity" queryTableFieldId="5"/>
    <tableColumn id="6" xr3:uid="{FD701F3B-0F0E-4E54-AE68-4C81C105E75E}" uniqueName="6" name="Total Sales" queryTableFieldId="6"/>
    <tableColumn id="7" xr3:uid="{BA8E3088-8709-4948-A3D6-5AC886383D60}" uniqueName="7" name="Purchase Type" queryTableFieldId="7" dataDxfId="7"/>
    <tableColumn id="8" xr3:uid="{B7D9E81A-C248-43D6-9F58-A85C48E1626C}" uniqueName="8" name="Payment Method" queryTableFieldId="8" dataDxfId="6"/>
    <tableColumn id="9" xr3:uid="{685C4CD7-77AC-4C5F-AEC3-7814F1A30FCE}" uniqueName="9" name="Manager" queryTableFieldId="9" dataDxfId="5"/>
    <tableColumn id="10" xr3:uid="{668599B0-557C-4A70-A5B3-297E025D997B}" uniqueName="10" name="City" queryTableFieldId="10"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A2E8337-049D-40FD-B4D8-2D7698788B64}" sourceName="Date">
  <pivotTables>
    <pivotTable tabId="1" name="Sales by Date"/>
  </pivotTables>
  <state minimalRefreshVersion="6" lastRefreshVersion="6" pivotCacheId="769476218" filterType="dateBetween">
    <selection startDate="2022-01-01T00:00:00" endDate="2022-12-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s (Date)" xr10:uid="{CCC1478A-E65D-456F-807B-10560363043E}" cache="NativeTimeline_Date" caption="Years (Date)" level="3" selectionLevel="0" scrollPosition="2022-10-25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C205-8004-4488-A208-8651150FC29D}">
  <dimension ref="A1:I255"/>
  <sheetViews>
    <sheetView workbookViewId="0">
      <selection activeCell="J15" sqref="J15"/>
    </sheetView>
  </sheetViews>
  <sheetFormatPr defaultRowHeight="14.4" x14ac:dyDescent="0.3"/>
  <cols>
    <col min="1" max="1" width="10.21875" bestFit="1" customWidth="1"/>
    <col min="2" max="2" width="10.33203125" bestFit="1" customWidth="1"/>
    <col min="3" max="3" width="17.44140625" bestFit="1" customWidth="1"/>
    <col min="4" max="4" width="7.33203125" bestFit="1" customWidth="1"/>
    <col min="5" max="5" width="10.5546875" bestFit="1" customWidth="1"/>
    <col min="6" max="6" width="15.5546875" bestFit="1" customWidth="1"/>
    <col min="7" max="7" width="18.109375" bestFit="1" customWidth="1"/>
    <col min="8" max="8" width="14.6640625" bestFit="1" customWidth="1"/>
    <col min="9" max="9" width="7.109375" bestFit="1" customWidth="1"/>
  </cols>
  <sheetData>
    <row r="1" spans="1:9" x14ac:dyDescent="0.3">
      <c r="A1" t="s">
        <v>0</v>
      </c>
      <c r="B1" t="s">
        <v>1</v>
      </c>
      <c r="C1" t="s">
        <v>2</v>
      </c>
      <c r="D1" t="s">
        <v>3</v>
      </c>
      <c r="E1" t="s">
        <v>4</v>
      </c>
      <c r="F1" t="s">
        <v>6</v>
      </c>
      <c r="G1" t="s">
        <v>7</v>
      </c>
      <c r="H1" t="s">
        <v>8</v>
      </c>
      <c r="I1" t="s">
        <v>9</v>
      </c>
    </row>
    <row r="2" spans="1:9" x14ac:dyDescent="0.3">
      <c r="A2">
        <v>10452</v>
      </c>
      <c r="B2" t="s">
        <v>40</v>
      </c>
      <c r="C2" t="s">
        <v>10</v>
      </c>
      <c r="D2">
        <v>3.49</v>
      </c>
      <c r="E2">
        <v>573.07000000000005</v>
      </c>
      <c r="F2" t="s">
        <v>41</v>
      </c>
      <c r="G2" t="s">
        <v>42</v>
      </c>
      <c r="H2" t="s">
        <v>13</v>
      </c>
      <c r="I2" t="s">
        <v>14</v>
      </c>
    </row>
    <row r="3" spans="1:9" x14ac:dyDescent="0.3">
      <c r="A3">
        <v>10453</v>
      </c>
      <c r="B3" t="s">
        <v>40</v>
      </c>
      <c r="C3" t="s">
        <v>15</v>
      </c>
      <c r="D3">
        <v>2.95</v>
      </c>
      <c r="E3">
        <v>745.76</v>
      </c>
      <c r="F3" t="s">
        <v>41</v>
      </c>
      <c r="G3" t="s">
        <v>42</v>
      </c>
      <c r="H3" t="s">
        <v>43</v>
      </c>
      <c r="I3" t="s">
        <v>17</v>
      </c>
    </row>
    <row r="4" spans="1:9" x14ac:dyDescent="0.3">
      <c r="A4">
        <v>10454</v>
      </c>
      <c r="B4" t="s">
        <v>40</v>
      </c>
      <c r="C4" t="s">
        <v>18</v>
      </c>
      <c r="D4">
        <v>4.99</v>
      </c>
      <c r="E4">
        <v>200.4</v>
      </c>
      <c r="F4" t="s">
        <v>44</v>
      </c>
      <c r="G4" t="s">
        <v>42</v>
      </c>
      <c r="H4" t="s">
        <v>20</v>
      </c>
      <c r="I4" t="s">
        <v>21</v>
      </c>
    </row>
    <row r="5" spans="1:9" x14ac:dyDescent="0.3">
      <c r="A5">
        <v>10455</v>
      </c>
      <c r="B5" t="s">
        <v>45</v>
      </c>
      <c r="C5" t="s">
        <v>22</v>
      </c>
      <c r="D5">
        <v>12.99</v>
      </c>
      <c r="E5">
        <v>569.66999999999996</v>
      </c>
      <c r="F5" t="s">
        <v>44</v>
      </c>
      <c r="G5" t="s">
        <v>46</v>
      </c>
      <c r="H5" t="s">
        <v>24</v>
      </c>
      <c r="I5" t="s">
        <v>25</v>
      </c>
    </row>
    <row r="6" spans="1:9" x14ac:dyDescent="0.3">
      <c r="A6">
        <v>10456</v>
      </c>
      <c r="B6" t="s">
        <v>45</v>
      </c>
      <c r="C6" t="s">
        <v>26</v>
      </c>
      <c r="D6">
        <v>9.9499999999999993</v>
      </c>
      <c r="E6">
        <v>201.01</v>
      </c>
      <c r="F6" t="s">
        <v>44</v>
      </c>
      <c r="G6" t="s">
        <v>46</v>
      </c>
      <c r="H6" t="s">
        <v>24</v>
      </c>
      <c r="I6" t="s">
        <v>25</v>
      </c>
    </row>
    <row r="7" spans="1:9" x14ac:dyDescent="0.3">
      <c r="A7">
        <v>10457</v>
      </c>
      <c r="B7" t="s">
        <v>45</v>
      </c>
      <c r="C7" t="s">
        <v>10</v>
      </c>
      <c r="D7">
        <v>3.49</v>
      </c>
      <c r="E7">
        <v>573.07000000000005</v>
      </c>
      <c r="F7" t="s">
        <v>44</v>
      </c>
      <c r="G7" t="s">
        <v>46</v>
      </c>
      <c r="H7" t="s">
        <v>27</v>
      </c>
      <c r="I7" t="s">
        <v>28</v>
      </c>
    </row>
    <row r="8" spans="1:9" x14ac:dyDescent="0.3">
      <c r="A8">
        <v>10459</v>
      </c>
      <c r="B8" t="s">
        <v>45</v>
      </c>
      <c r="C8" t="s">
        <v>18</v>
      </c>
      <c r="D8">
        <v>4.99</v>
      </c>
      <c r="E8">
        <v>200.4</v>
      </c>
      <c r="F8" t="s">
        <v>44</v>
      </c>
      <c r="G8" t="s">
        <v>46</v>
      </c>
      <c r="H8" t="s">
        <v>24</v>
      </c>
      <c r="I8" t="s">
        <v>25</v>
      </c>
    </row>
    <row r="9" spans="1:9" x14ac:dyDescent="0.3">
      <c r="A9">
        <v>10460</v>
      </c>
      <c r="B9" t="s">
        <v>47</v>
      </c>
      <c r="C9" t="s">
        <v>22</v>
      </c>
      <c r="D9">
        <v>12.99</v>
      </c>
      <c r="E9">
        <v>554.27</v>
      </c>
      <c r="F9" t="s">
        <v>44</v>
      </c>
      <c r="G9" t="s">
        <v>46</v>
      </c>
      <c r="H9" t="s">
        <v>29</v>
      </c>
      <c r="I9" t="s">
        <v>28</v>
      </c>
    </row>
    <row r="10" spans="1:9" x14ac:dyDescent="0.3">
      <c r="A10">
        <v>10461</v>
      </c>
      <c r="B10" t="s">
        <v>47</v>
      </c>
      <c r="C10" t="s">
        <v>26</v>
      </c>
      <c r="D10">
        <v>9.9499999999999993</v>
      </c>
      <c r="E10">
        <v>201.01</v>
      </c>
      <c r="F10" t="s">
        <v>44</v>
      </c>
      <c r="G10" t="s">
        <v>46</v>
      </c>
      <c r="H10" t="s">
        <v>29</v>
      </c>
      <c r="I10" t="s">
        <v>28</v>
      </c>
    </row>
    <row r="11" spans="1:9" x14ac:dyDescent="0.3">
      <c r="A11">
        <v>10462</v>
      </c>
      <c r="B11" t="s">
        <v>47</v>
      </c>
      <c r="C11" t="s">
        <v>10</v>
      </c>
      <c r="D11">
        <v>3.49</v>
      </c>
      <c r="E11">
        <v>573.07000000000005</v>
      </c>
      <c r="F11" t="s">
        <v>44</v>
      </c>
      <c r="G11" t="s">
        <v>46</v>
      </c>
      <c r="H11" t="s">
        <v>48</v>
      </c>
      <c r="I11" t="s">
        <v>28</v>
      </c>
    </row>
    <row r="12" spans="1:9" x14ac:dyDescent="0.3">
      <c r="A12">
        <v>10463</v>
      </c>
      <c r="B12" t="s">
        <v>47</v>
      </c>
      <c r="C12" t="s">
        <v>15</v>
      </c>
      <c r="D12">
        <v>2.95</v>
      </c>
      <c r="E12">
        <v>677.97</v>
      </c>
      <c r="F12" t="s">
        <v>44</v>
      </c>
      <c r="G12" t="s">
        <v>46</v>
      </c>
      <c r="H12" t="s">
        <v>48</v>
      </c>
      <c r="I12" t="s">
        <v>28</v>
      </c>
    </row>
    <row r="13" spans="1:9" x14ac:dyDescent="0.3">
      <c r="A13">
        <v>10464</v>
      </c>
      <c r="B13" t="s">
        <v>47</v>
      </c>
      <c r="C13" t="s">
        <v>18</v>
      </c>
      <c r="D13">
        <v>4.99</v>
      </c>
      <c r="E13">
        <v>200.4</v>
      </c>
      <c r="F13" t="s">
        <v>44</v>
      </c>
      <c r="G13" t="s">
        <v>46</v>
      </c>
      <c r="H13" t="s">
        <v>30</v>
      </c>
      <c r="I13" t="s">
        <v>28</v>
      </c>
    </row>
    <row r="14" spans="1:9" x14ac:dyDescent="0.3">
      <c r="A14">
        <v>10465</v>
      </c>
      <c r="B14" t="s">
        <v>49</v>
      </c>
      <c r="C14" t="s">
        <v>22</v>
      </c>
      <c r="D14">
        <v>12.99</v>
      </c>
      <c r="E14">
        <v>554.27</v>
      </c>
      <c r="F14" t="s">
        <v>44</v>
      </c>
      <c r="G14" t="s">
        <v>46</v>
      </c>
      <c r="H14" t="s">
        <v>16</v>
      </c>
      <c r="I14" t="s">
        <v>17</v>
      </c>
    </row>
    <row r="15" spans="1:9" x14ac:dyDescent="0.3">
      <c r="A15">
        <v>10466</v>
      </c>
      <c r="B15" t="s">
        <v>49</v>
      </c>
      <c r="C15" t="s">
        <v>26</v>
      </c>
      <c r="D15">
        <v>9.9499999999999993</v>
      </c>
      <c r="E15">
        <v>201.01</v>
      </c>
      <c r="F15" t="s">
        <v>44</v>
      </c>
      <c r="G15" t="s">
        <v>46</v>
      </c>
      <c r="H15" t="s">
        <v>16</v>
      </c>
      <c r="I15" t="s">
        <v>17</v>
      </c>
    </row>
    <row r="16" spans="1:9" x14ac:dyDescent="0.3">
      <c r="A16">
        <v>10467</v>
      </c>
      <c r="B16" t="s">
        <v>49</v>
      </c>
      <c r="C16" t="s">
        <v>10</v>
      </c>
      <c r="D16">
        <v>3.49</v>
      </c>
      <c r="E16">
        <v>573.07000000000005</v>
      </c>
      <c r="F16" t="s">
        <v>44</v>
      </c>
      <c r="G16" t="s">
        <v>46</v>
      </c>
      <c r="H16" t="s">
        <v>16</v>
      </c>
      <c r="I16" t="s">
        <v>17</v>
      </c>
    </row>
    <row r="17" spans="1:9" x14ac:dyDescent="0.3">
      <c r="A17">
        <v>10468</v>
      </c>
      <c r="B17" t="s">
        <v>49</v>
      </c>
      <c r="C17" t="s">
        <v>15</v>
      </c>
      <c r="D17">
        <v>2.95</v>
      </c>
      <c r="E17">
        <v>677.97</v>
      </c>
      <c r="F17" t="s">
        <v>44</v>
      </c>
      <c r="G17" t="s">
        <v>46</v>
      </c>
      <c r="H17" t="s">
        <v>43</v>
      </c>
      <c r="I17" t="s">
        <v>17</v>
      </c>
    </row>
    <row r="18" spans="1:9" x14ac:dyDescent="0.3">
      <c r="A18">
        <v>10470</v>
      </c>
      <c r="B18" t="s">
        <v>50</v>
      </c>
      <c r="C18" t="s">
        <v>22</v>
      </c>
      <c r="D18">
        <v>12.99</v>
      </c>
      <c r="E18">
        <v>554.27</v>
      </c>
      <c r="F18" t="s">
        <v>44</v>
      </c>
      <c r="G18" t="s">
        <v>46</v>
      </c>
      <c r="H18" t="s">
        <v>43</v>
      </c>
      <c r="I18" t="s">
        <v>17</v>
      </c>
    </row>
    <row r="19" spans="1:9" x14ac:dyDescent="0.3">
      <c r="A19">
        <v>10471</v>
      </c>
      <c r="B19" t="s">
        <v>50</v>
      </c>
      <c r="C19" t="s">
        <v>26</v>
      </c>
      <c r="D19">
        <v>9.9499999999999993</v>
      </c>
      <c r="E19">
        <v>201.01</v>
      </c>
      <c r="F19" t="s">
        <v>44</v>
      </c>
      <c r="G19" t="s">
        <v>46</v>
      </c>
      <c r="H19" t="s">
        <v>43</v>
      </c>
      <c r="I19" t="s">
        <v>17</v>
      </c>
    </row>
    <row r="20" spans="1:9" x14ac:dyDescent="0.3">
      <c r="A20">
        <v>10472</v>
      </c>
      <c r="B20" t="s">
        <v>50</v>
      </c>
      <c r="C20" t="s">
        <v>10</v>
      </c>
      <c r="D20">
        <v>3.49</v>
      </c>
      <c r="E20">
        <v>630.37</v>
      </c>
      <c r="F20" t="s">
        <v>44</v>
      </c>
      <c r="G20" t="s">
        <v>46</v>
      </c>
      <c r="H20" t="s">
        <v>31</v>
      </c>
      <c r="I20" t="s">
        <v>17</v>
      </c>
    </row>
    <row r="21" spans="1:9" x14ac:dyDescent="0.3">
      <c r="A21">
        <v>10473</v>
      </c>
      <c r="B21" t="s">
        <v>50</v>
      </c>
      <c r="C21" t="s">
        <v>15</v>
      </c>
      <c r="D21">
        <v>2.95</v>
      </c>
      <c r="E21">
        <v>677.97</v>
      </c>
      <c r="F21" t="s">
        <v>44</v>
      </c>
      <c r="G21" t="s">
        <v>46</v>
      </c>
      <c r="H21" t="s">
        <v>43</v>
      </c>
      <c r="I21" t="s">
        <v>17</v>
      </c>
    </row>
    <row r="22" spans="1:9" x14ac:dyDescent="0.3">
      <c r="A22">
        <v>10474</v>
      </c>
      <c r="B22" t="s">
        <v>50</v>
      </c>
      <c r="C22" t="s">
        <v>18</v>
      </c>
      <c r="D22">
        <v>4.99</v>
      </c>
      <c r="E22">
        <v>200.4</v>
      </c>
      <c r="F22" t="s">
        <v>44</v>
      </c>
      <c r="G22" t="s">
        <v>46</v>
      </c>
      <c r="H22" t="s">
        <v>43</v>
      </c>
      <c r="I22" t="s">
        <v>17</v>
      </c>
    </row>
    <row r="23" spans="1:9" x14ac:dyDescent="0.3">
      <c r="A23">
        <v>10475</v>
      </c>
      <c r="B23" t="s">
        <v>51</v>
      </c>
      <c r="C23" t="s">
        <v>22</v>
      </c>
      <c r="D23">
        <v>12.99</v>
      </c>
      <c r="E23">
        <v>523.48</v>
      </c>
      <c r="F23" t="s">
        <v>44</v>
      </c>
      <c r="G23" t="s">
        <v>46</v>
      </c>
      <c r="H23" t="s">
        <v>43</v>
      </c>
      <c r="I23" t="s">
        <v>17</v>
      </c>
    </row>
    <row r="24" spans="1:9" x14ac:dyDescent="0.3">
      <c r="A24">
        <v>10476</v>
      </c>
      <c r="B24" t="s">
        <v>51</v>
      </c>
      <c r="C24" t="s">
        <v>26</v>
      </c>
      <c r="D24">
        <v>9.9499999999999993</v>
      </c>
      <c r="E24">
        <v>201.01</v>
      </c>
      <c r="F24" t="s">
        <v>44</v>
      </c>
      <c r="G24" t="s">
        <v>46</v>
      </c>
      <c r="H24" t="s">
        <v>16</v>
      </c>
      <c r="I24" t="s">
        <v>17</v>
      </c>
    </row>
    <row r="25" spans="1:9" x14ac:dyDescent="0.3">
      <c r="A25">
        <v>10477</v>
      </c>
      <c r="B25" t="s">
        <v>51</v>
      </c>
      <c r="C25" t="s">
        <v>10</v>
      </c>
      <c r="D25">
        <v>3.49</v>
      </c>
      <c r="E25">
        <v>630.37</v>
      </c>
      <c r="F25" t="s">
        <v>44</v>
      </c>
      <c r="G25" t="s">
        <v>46</v>
      </c>
      <c r="H25" t="s">
        <v>32</v>
      </c>
      <c r="I25" t="s">
        <v>17</v>
      </c>
    </row>
    <row r="26" spans="1:9" x14ac:dyDescent="0.3">
      <c r="A26">
        <v>10478</v>
      </c>
      <c r="B26" t="s">
        <v>51</v>
      </c>
      <c r="C26" t="s">
        <v>15</v>
      </c>
      <c r="D26">
        <v>2.95</v>
      </c>
      <c r="E26">
        <v>677.97</v>
      </c>
      <c r="F26" t="s">
        <v>44</v>
      </c>
      <c r="G26" t="s">
        <v>46</v>
      </c>
      <c r="H26" t="s">
        <v>16</v>
      </c>
      <c r="I26" t="s">
        <v>17</v>
      </c>
    </row>
    <row r="27" spans="1:9" x14ac:dyDescent="0.3">
      <c r="A27">
        <v>10479</v>
      </c>
      <c r="B27" t="s">
        <v>51</v>
      </c>
      <c r="C27" t="s">
        <v>18</v>
      </c>
      <c r="D27">
        <v>4.99</v>
      </c>
      <c r="E27">
        <v>200.4</v>
      </c>
      <c r="F27" t="s">
        <v>44</v>
      </c>
      <c r="G27" t="s">
        <v>46</v>
      </c>
      <c r="H27" t="s">
        <v>33</v>
      </c>
      <c r="I27" t="s">
        <v>17</v>
      </c>
    </row>
    <row r="28" spans="1:9" x14ac:dyDescent="0.3">
      <c r="A28">
        <v>10480</v>
      </c>
      <c r="B28" t="s">
        <v>52</v>
      </c>
      <c r="C28" t="s">
        <v>22</v>
      </c>
      <c r="D28">
        <v>12.99</v>
      </c>
      <c r="E28">
        <v>508.08</v>
      </c>
      <c r="F28" t="s">
        <v>44</v>
      </c>
      <c r="G28" t="s">
        <v>46</v>
      </c>
      <c r="H28" t="s">
        <v>16</v>
      </c>
      <c r="I28" t="s">
        <v>17</v>
      </c>
    </row>
    <row r="29" spans="1:9" x14ac:dyDescent="0.3">
      <c r="A29">
        <v>10481</v>
      </c>
      <c r="B29" t="s">
        <v>52</v>
      </c>
      <c r="C29" t="s">
        <v>26</v>
      </c>
      <c r="D29">
        <v>9.9499999999999993</v>
      </c>
      <c r="E29">
        <v>201.01</v>
      </c>
      <c r="F29" t="s">
        <v>44</v>
      </c>
      <c r="G29" t="s">
        <v>46</v>
      </c>
      <c r="H29" t="s">
        <v>16</v>
      </c>
      <c r="I29" t="s">
        <v>17</v>
      </c>
    </row>
    <row r="30" spans="1:9" x14ac:dyDescent="0.3">
      <c r="A30">
        <v>10482</v>
      </c>
      <c r="B30" t="s">
        <v>52</v>
      </c>
      <c r="C30" t="s">
        <v>10</v>
      </c>
      <c r="D30">
        <v>25.5</v>
      </c>
      <c r="E30">
        <v>630.37</v>
      </c>
      <c r="F30" t="s">
        <v>44</v>
      </c>
      <c r="G30" t="s">
        <v>46</v>
      </c>
      <c r="H30" t="s">
        <v>34</v>
      </c>
      <c r="I30" t="s">
        <v>21</v>
      </c>
    </row>
    <row r="31" spans="1:9" x14ac:dyDescent="0.3">
      <c r="A31">
        <v>10486</v>
      </c>
      <c r="B31" t="s">
        <v>53</v>
      </c>
      <c r="C31" t="s">
        <v>26</v>
      </c>
      <c r="D31">
        <v>29.05</v>
      </c>
      <c r="E31">
        <v>201.01</v>
      </c>
      <c r="F31" t="s">
        <v>44</v>
      </c>
      <c r="G31" t="s">
        <v>46</v>
      </c>
      <c r="H31" t="s">
        <v>20</v>
      </c>
      <c r="I31" t="s">
        <v>21</v>
      </c>
    </row>
    <row r="32" spans="1:9" x14ac:dyDescent="0.3">
      <c r="A32">
        <v>10487</v>
      </c>
      <c r="B32" t="s">
        <v>53</v>
      </c>
      <c r="C32" t="s">
        <v>10</v>
      </c>
      <c r="D32">
        <v>3.49</v>
      </c>
      <c r="E32">
        <v>630.37</v>
      </c>
      <c r="F32" t="s">
        <v>44</v>
      </c>
      <c r="G32" t="s">
        <v>46</v>
      </c>
      <c r="H32" t="s">
        <v>34</v>
      </c>
      <c r="I32" t="s">
        <v>21</v>
      </c>
    </row>
    <row r="33" spans="1:9" x14ac:dyDescent="0.3">
      <c r="A33">
        <v>10488</v>
      </c>
      <c r="B33" t="s">
        <v>53</v>
      </c>
      <c r="C33" t="s">
        <v>15</v>
      </c>
      <c r="D33">
        <v>2.95</v>
      </c>
      <c r="E33">
        <v>677.97</v>
      </c>
      <c r="F33" t="s">
        <v>44</v>
      </c>
      <c r="G33" t="s">
        <v>46</v>
      </c>
      <c r="H33" t="s">
        <v>34</v>
      </c>
      <c r="I33" t="s">
        <v>21</v>
      </c>
    </row>
    <row r="34" spans="1:9" x14ac:dyDescent="0.3">
      <c r="A34">
        <v>10489</v>
      </c>
      <c r="B34" t="s">
        <v>53</v>
      </c>
      <c r="C34" t="s">
        <v>18</v>
      </c>
      <c r="D34">
        <v>4.99</v>
      </c>
      <c r="E34">
        <v>200.4</v>
      </c>
      <c r="F34" t="s">
        <v>44</v>
      </c>
      <c r="G34" t="s">
        <v>46</v>
      </c>
      <c r="H34" t="s">
        <v>16</v>
      </c>
      <c r="I34" t="s">
        <v>17</v>
      </c>
    </row>
    <row r="35" spans="1:9" x14ac:dyDescent="0.3">
      <c r="A35">
        <v>10490</v>
      </c>
      <c r="B35" t="s">
        <v>54</v>
      </c>
      <c r="C35" t="s">
        <v>22</v>
      </c>
      <c r="D35">
        <v>12.99</v>
      </c>
      <c r="E35">
        <v>508.08</v>
      </c>
      <c r="F35" t="s">
        <v>44</v>
      </c>
      <c r="G35" t="s">
        <v>46</v>
      </c>
      <c r="H35" t="s">
        <v>16</v>
      </c>
      <c r="I35" t="s">
        <v>17</v>
      </c>
    </row>
    <row r="36" spans="1:9" x14ac:dyDescent="0.3">
      <c r="A36">
        <v>10491</v>
      </c>
      <c r="B36" t="s">
        <v>54</v>
      </c>
      <c r="C36" t="s">
        <v>26</v>
      </c>
      <c r="D36">
        <v>9.9499999999999993</v>
      </c>
      <c r="E36">
        <v>201.01</v>
      </c>
      <c r="F36" t="s">
        <v>44</v>
      </c>
      <c r="G36" t="s">
        <v>46</v>
      </c>
      <c r="H36" t="s">
        <v>16</v>
      </c>
      <c r="I36" t="s">
        <v>17</v>
      </c>
    </row>
    <row r="37" spans="1:9" x14ac:dyDescent="0.3">
      <c r="A37">
        <v>10492</v>
      </c>
      <c r="B37" t="s">
        <v>54</v>
      </c>
      <c r="C37" t="s">
        <v>10</v>
      </c>
      <c r="D37">
        <v>3.49</v>
      </c>
      <c r="E37">
        <v>573.07000000000005</v>
      </c>
      <c r="F37" t="s">
        <v>44</v>
      </c>
      <c r="G37" t="s">
        <v>46</v>
      </c>
      <c r="H37" t="s">
        <v>16</v>
      </c>
      <c r="I37" t="s">
        <v>17</v>
      </c>
    </row>
    <row r="38" spans="1:9" x14ac:dyDescent="0.3">
      <c r="A38">
        <v>10493</v>
      </c>
      <c r="B38" t="s">
        <v>54</v>
      </c>
      <c r="C38" t="s">
        <v>15</v>
      </c>
      <c r="D38">
        <v>2.95</v>
      </c>
      <c r="E38">
        <v>677.97</v>
      </c>
      <c r="F38" t="s">
        <v>44</v>
      </c>
      <c r="G38" t="s">
        <v>46</v>
      </c>
      <c r="H38" t="s">
        <v>16</v>
      </c>
      <c r="I38" t="s">
        <v>17</v>
      </c>
    </row>
    <row r="39" spans="1:9" x14ac:dyDescent="0.3">
      <c r="A39">
        <v>10494</v>
      </c>
      <c r="B39" t="s">
        <v>54</v>
      </c>
      <c r="C39" t="s">
        <v>18</v>
      </c>
      <c r="D39">
        <v>4.99</v>
      </c>
      <c r="E39">
        <v>200.4</v>
      </c>
      <c r="F39" t="s">
        <v>44</v>
      </c>
      <c r="G39" t="s">
        <v>46</v>
      </c>
      <c r="H39" t="s">
        <v>16</v>
      </c>
      <c r="I39" t="s">
        <v>17</v>
      </c>
    </row>
    <row r="40" spans="1:9" x14ac:dyDescent="0.3">
      <c r="A40">
        <v>10495</v>
      </c>
      <c r="B40" t="s">
        <v>55</v>
      </c>
      <c r="C40" t="s">
        <v>22</v>
      </c>
      <c r="D40">
        <v>12.99</v>
      </c>
      <c r="E40">
        <v>508.08</v>
      </c>
      <c r="F40" t="s">
        <v>44</v>
      </c>
      <c r="G40" t="s">
        <v>46</v>
      </c>
      <c r="H40" t="s">
        <v>16</v>
      </c>
      <c r="I40" t="s">
        <v>17</v>
      </c>
    </row>
    <row r="41" spans="1:9" x14ac:dyDescent="0.3">
      <c r="A41">
        <v>10496</v>
      </c>
      <c r="B41" t="s">
        <v>55</v>
      </c>
      <c r="C41" t="s">
        <v>26</v>
      </c>
      <c r="D41">
        <v>9.9499999999999993</v>
      </c>
      <c r="E41">
        <v>201.01</v>
      </c>
      <c r="F41" t="s">
        <v>44</v>
      </c>
      <c r="G41" t="s">
        <v>46</v>
      </c>
      <c r="H41" t="s">
        <v>16</v>
      </c>
      <c r="I41" t="s">
        <v>17</v>
      </c>
    </row>
    <row r="42" spans="1:9" x14ac:dyDescent="0.3">
      <c r="A42">
        <v>10497</v>
      </c>
      <c r="B42" t="s">
        <v>55</v>
      </c>
      <c r="C42" t="s">
        <v>10</v>
      </c>
      <c r="D42">
        <v>3.49</v>
      </c>
      <c r="E42">
        <v>573.07000000000005</v>
      </c>
      <c r="F42" t="s">
        <v>44</v>
      </c>
      <c r="G42" t="s">
        <v>46</v>
      </c>
      <c r="H42" t="s">
        <v>16</v>
      </c>
      <c r="I42" t="s">
        <v>17</v>
      </c>
    </row>
    <row r="43" spans="1:9" x14ac:dyDescent="0.3">
      <c r="A43">
        <v>10498</v>
      </c>
      <c r="B43" t="s">
        <v>55</v>
      </c>
      <c r="C43" t="s">
        <v>15</v>
      </c>
      <c r="D43">
        <v>2.95</v>
      </c>
      <c r="E43">
        <v>677.97</v>
      </c>
      <c r="F43" t="s">
        <v>56</v>
      </c>
      <c r="G43" t="s">
        <v>46</v>
      </c>
      <c r="H43" t="s">
        <v>16</v>
      </c>
      <c r="I43" t="s">
        <v>17</v>
      </c>
    </row>
    <row r="44" spans="1:9" x14ac:dyDescent="0.3">
      <c r="A44">
        <v>10499</v>
      </c>
      <c r="B44" t="s">
        <v>55</v>
      </c>
      <c r="C44" t="s">
        <v>18</v>
      </c>
      <c r="D44">
        <v>4.99</v>
      </c>
      <c r="E44">
        <v>200.4</v>
      </c>
      <c r="F44" t="s">
        <v>56</v>
      </c>
      <c r="G44" t="s">
        <v>46</v>
      </c>
      <c r="H44" t="s">
        <v>16</v>
      </c>
      <c r="I44" t="s">
        <v>17</v>
      </c>
    </row>
    <row r="45" spans="1:9" x14ac:dyDescent="0.3">
      <c r="A45">
        <v>10500</v>
      </c>
      <c r="B45" t="s">
        <v>57</v>
      </c>
      <c r="C45" t="s">
        <v>22</v>
      </c>
      <c r="D45">
        <v>12.99</v>
      </c>
      <c r="E45">
        <v>523.48</v>
      </c>
      <c r="F45" t="s">
        <v>56</v>
      </c>
      <c r="G45" t="s">
        <v>46</v>
      </c>
      <c r="H45" t="s">
        <v>16</v>
      </c>
      <c r="I45" t="s">
        <v>17</v>
      </c>
    </row>
    <row r="46" spans="1:9" x14ac:dyDescent="0.3">
      <c r="A46">
        <v>10501</v>
      </c>
      <c r="B46" t="s">
        <v>57</v>
      </c>
      <c r="C46" t="s">
        <v>26</v>
      </c>
      <c r="D46">
        <v>9.9499999999999993</v>
      </c>
      <c r="E46">
        <v>201.01</v>
      </c>
      <c r="F46" t="s">
        <v>56</v>
      </c>
      <c r="G46" t="s">
        <v>46</v>
      </c>
      <c r="H46" t="s">
        <v>16</v>
      </c>
      <c r="I46" t="s">
        <v>17</v>
      </c>
    </row>
    <row r="47" spans="1:9" x14ac:dyDescent="0.3">
      <c r="A47">
        <v>10502</v>
      </c>
      <c r="B47" t="s">
        <v>57</v>
      </c>
      <c r="C47" t="s">
        <v>10</v>
      </c>
      <c r="D47">
        <v>3.49</v>
      </c>
      <c r="E47">
        <v>630.37</v>
      </c>
      <c r="F47" t="s">
        <v>56</v>
      </c>
      <c r="G47" t="s">
        <v>46</v>
      </c>
      <c r="H47" t="s">
        <v>16</v>
      </c>
      <c r="I47" t="s">
        <v>17</v>
      </c>
    </row>
    <row r="48" spans="1:9" x14ac:dyDescent="0.3">
      <c r="A48">
        <v>10503</v>
      </c>
      <c r="B48" t="s">
        <v>57</v>
      </c>
      <c r="C48" t="s">
        <v>15</v>
      </c>
      <c r="D48">
        <v>2.95</v>
      </c>
      <c r="E48">
        <v>677.97</v>
      </c>
      <c r="F48" t="s">
        <v>56</v>
      </c>
      <c r="G48" t="s">
        <v>46</v>
      </c>
      <c r="H48" t="s">
        <v>16</v>
      </c>
      <c r="I48" t="s">
        <v>17</v>
      </c>
    </row>
    <row r="49" spans="1:9" x14ac:dyDescent="0.3">
      <c r="A49">
        <v>10504</v>
      </c>
      <c r="B49" t="s">
        <v>57</v>
      </c>
      <c r="C49" t="s">
        <v>18</v>
      </c>
      <c r="D49">
        <v>4.99</v>
      </c>
      <c r="E49">
        <v>200.4</v>
      </c>
      <c r="F49" t="s">
        <v>56</v>
      </c>
      <c r="G49" t="s">
        <v>46</v>
      </c>
      <c r="H49" t="s">
        <v>16</v>
      </c>
      <c r="I49" t="s">
        <v>17</v>
      </c>
    </row>
    <row r="50" spans="1:9" x14ac:dyDescent="0.3">
      <c r="A50">
        <v>10505</v>
      </c>
      <c r="B50" t="s">
        <v>58</v>
      </c>
      <c r="C50" t="s">
        <v>22</v>
      </c>
      <c r="D50">
        <v>12.99</v>
      </c>
      <c r="E50">
        <v>538.88</v>
      </c>
      <c r="F50" t="s">
        <v>56</v>
      </c>
      <c r="G50" t="s">
        <v>46</v>
      </c>
      <c r="H50" t="s">
        <v>16</v>
      </c>
      <c r="I50" t="s">
        <v>17</v>
      </c>
    </row>
    <row r="51" spans="1:9" x14ac:dyDescent="0.3">
      <c r="A51">
        <v>10506</v>
      </c>
      <c r="B51" t="s">
        <v>58</v>
      </c>
      <c r="C51" t="s">
        <v>26</v>
      </c>
      <c r="D51">
        <v>9.9499999999999993</v>
      </c>
      <c r="E51">
        <v>201.01</v>
      </c>
      <c r="F51" t="s">
        <v>56</v>
      </c>
      <c r="G51" t="s">
        <v>46</v>
      </c>
      <c r="H51" t="s">
        <v>16</v>
      </c>
      <c r="I51" t="s">
        <v>17</v>
      </c>
    </row>
    <row r="52" spans="1:9" x14ac:dyDescent="0.3">
      <c r="A52">
        <v>10507</v>
      </c>
      <c r="B52" t="s">
        <v>58</v>
      </c>
      <c r="C52" t="s">
        <v>10</v>
      </c>
      <c r="D52">
        <v>3.49</v>
      </c>
      <c r="E52">
        <v>687.68</v>
      </c>
      <c r="F52" t="s">
        <v>56</v>
      </c>
      <c r="G52" t="s">
        <v>46</v>
      </c>
      <c r="H52" t="s">
        <v>16</v>
      </c>
      <c r="I52" t="s">
        <v>17</v>
      </c>
    </row>
    <row r="53" spans="1:9" x14ac:dyDescent="0.3">
      <c r="A53">
        <v>10508</v>
      </c>
      <c r="B53" t="s">
        <v>58</v>
      </c>
      <c r="C53" t="s">
        <v>15</v>
      </c>
      <c r="D53">
        <v>2.95</v>
      </c>
      <c r="E53">
        <v>677.97</v>
      </c>
      <c r="F53" t="s">
        <v>56</v>
      </c>
      <c r="G53" t="s">
        <v>46</v>
      </c>
      <c r="H53" t="s">
        <v>16</v>
      </c>
      <c r="I53" t="s">
        <v>17</v>
      </c>
    </row>
    <row r="54" spans="1:9" x14ac:dyDescent="0.3">
      <c r="A54">
        <v>10509</v>
      </c>
      <c r="B54" t="s">
        <v>58</v>
      </c>
      <c r="C54" t="s">
        <v>18</v>
      </c>
      <c r="D54">
        <v>4.99</v>
      </c>
      <c r="E54">
        <v>200.4</v>
      </c>
      <c r="F54" t="s">
        <v>56</v>
      </c>
      <c r="G54" t="s">
        <v>46</v>
      </c>
      <c r="H54" t="s">
        <v>16</v>
      </c>
      <c r="I54" t="s">
        <v>17</v>
      </c>
    </row>
    <row r="55" spans="1:9" x14ac:dyDescent="0.3">
      <c r="A55">
        <v>10510</v>
      </c>
      <c r="B55" t="s">
        <v>59</v>
      </c>
      <c r="C55" t="s">
        <v>22</v>
      </c>
      <c r="D55">
        <v>12.99</v>
      </c>
      <c r="E55">
        <v>508.08</v>
      </c>
      <c r="F55" t="s">
        <v>56</v>
      </c>
      <c r="G55" t="s">
        <v>46</v>
      </c>
      <c r="H55" t="s">
        <v>16</v>
      </c>
      <c r="I55" t="s">
        <v>17</v>
      </c>
    </row>
    <row r="56" spans="1:9" x14ac:dyDescent="0.3">
      <c r="A56">
        <v>10511</v>
      </c>
      <c r="B56" t="s">
        <v>59</v>
      </c>
      <c r="C56" t="s">
        <v>26</v>
      </c>
      <c r="D56">
        <v>9.9499999999999993</v>
      </c>
      <c r="E56">
        <v>201.01</v>
      </c>
      <c r="F56" t="s">
        <v>56</v>
      </c>
      <c r="G56" t="s">
        <v>46</v>
      </c>
      <c r="H56" t="s">
        <v>34</v>
      </c>
      <c r="I56" t="s">
        <v>21</v>
      </c>
    </row>
    <row r="57" spans="1:9" x14ac:dyDescent="0.3">
      <c r="A57">
        <v>10512</v>
      </c>
      <c r="B57" t="s">
        <v>59</v>
      </c>
      <c r="C57" t="s">
        <v>10</v>
      </c>
      <c r="D57">
        <v>3.49</v>
      </c>
      <c r="E57">
        <v>687.68</v>
      </c>
      <c r="F57" t="s">
        <v>56</v>
      </c>
      <c r="G57" t="s">
        <v>46</v>
      </c>
      <c r="H57" t="s">
        <v>34</v>
      </c>
      <c r="I57" t="s">
        <v>21</v>
      </c>
    </row>
    <row r="58" spans="1:9" x14ac:dyDescent="0.3">
      <c r="A58">
        <v>10513</v>
      </c>
      <c r="B58" t="s">
        <v>59</v>
      </c>
      <c r="C58" t="s">
        <v>15</v>
      </c>
      <c r="D58">
        <v>2.95</v>
      </c>
      <c r="E58">
        <v>677.97</v>
      </c>
      <c r="F58" t="s">
        <v>56</v>
      </c>
      <c r="G58" t="s">
        <v>60</v>
      </c>
      <c r="H58" t="s">
        <v>34</v>
      </c>
      <c r="I58" t="s">
        <v>21</v>
      </c>
    </row>
    <row r="59" spans="1:9" x14ac:dyDescent="0.3">
      <c r="A59">
        <v>10514</v>
      </c>
      <c r="B59" t="s">
        <v>59</v>
      </c>
      <c r="C59" t="s">
        <v>18</v>
      </c>
      <c r="D59">
        <v>4.99</v>
      </c>
      <c r="E59">
        <v>200.4</v>
      </c>
      <c r="F59" t="s">
        <v>56</v>
      </c>
      <c r="G59" t="s">
        <v>60</v>
      </c>
      <c r="H59" t="s">
        <v>34</v>
      </c>
      <c r="I59" t="s">
        <v>21</v>
      </c>
    </row>
    <row r="60" spans="1:9" x14ac:dyDescent="0.3">
      <c r="A60">
        <v>10515</v>
      </c>
      <c r="B60" t="s">
        <v>61</v>
      </c>
      <c r="C60" t="s">
        <v>22</v>
      </c>
      <c r="D60">
        <v>12.99</v>
      </c>
      <c r="E60">
        <v>477.29</v>
      </c>
      <c r="F60" t="s">
        <v>56</v>
      </c>
      <c r="G60" t="s">
        <v>60</v>
      </c>
      <c r="H60" t="s">
        <v>34</v>
      </c>
      <c r="I60" t="s">
        <v>21</v>
      </c>
    </row>
    <row r="61" spans="1:9" x14ac:dyDescent="0.3">
      <c r="A61">
        <v>10516</v>
      </c>
      <c r="B61" t="s">
        <v>61</v>
      </c>
      <c r="C61" t="s">
        <v>26</v>
      </c>
      <c r="D61">
        <v>9.9499999999999993</v>
      </c>
      <c r="E61">
        <v>201.01</v>
      </c>
      <c r="F61" t="s">
        <v>56</v>
      </c>
      <c r="G61" t="s">
        <v>60</v>
      </c>
      <c r="H61" t="s">
        <v>34</v>
      </c>
      <c r="I61" t="s">
        <v>21</v>
      </c>
    </row>
    <row r="62" spans="1:9" x14ac:dyDescent="0.3">
      <c r="A62">
        <v>10483</v>
      </c>
      <c r="B62" t="s">
        <v>52</v>
      </c>
      <c r="C62" t="s">
        <v>15</v>
      </c>
      <c r="D62">
        <v>2.95</v>
      </c>
      <c r="E62">
        <v>677.97</v>
      </c>
      <c r="F62" t="s">
        <v>44</v>
      </c>
      <c r="G62" t="s">
        <v>46</v>
      </c>
      <c r="H62" t="s">
        <v>20</v>
      </c>
      <c r="I62" t="s">
        <v>21</v>
      </c>
    </row>
    <row r="63" spans="1:9" x14ac:dyDescent="0.3">
      <c r="A63">
        <v>10484</v>
      </c>
      <c r="B63" t="s">
        <v>52</v>
      </c>
      <c r="C63" t="s">
        <v>18</v>
      </c>
      <c r="D63">
        <v>4.99</v>
      </c>
      <c r="E63">
        <v>200.4</v>
      </c>
      <c r="F63" t="s">
        <v>44</v>
      </c>
      <c r="G63" t="s">
        <v>46</v>
      </c>
      <c r="H63" t="s">
        <v>20</v>
      </c>
      <c r="I63" t="s">
        <v>21</v>
      </c>
    </row>
    <row r="64" spans="1:9" x14ac:dyDescent="0.3">
      <c r="A64">
        <v>10485</v>
      </c>
      <c r="B64" t="s">
        <v>53</v>
      </c>
      <c r="C64" t="s">
        <v>22</v>
      </c>
      <c r="D64">
        <v>12.99</v>
      </c>
      <c r="E64">
        <v>523.48</v>
      </c>
      <c r="F64" t="s">
        <v>44</v>
      </c>
      <c r="G64" t="s">
        <v>46</v>
      </c>
      <c r="H64" t="s">
        <v>20</v>
      </c>
      <c r="I64" t="s">
        <v>21</v>
      </c>
    </row>
    <row r="65" spans="1:9" x14ac:dyDescent="0.3">
      <c r="A65">
        <v>10520</v>
      </c>
      <c r="B65" t="s">
        <v>62</v>
      </c>
      <c r="C65" t="s">
        <v>22</v>
      </c>
      <c r="D65">
        <v>12.99</v>
      </c>
      <c r="E65">
        <v>492.69</v>
      </c>
      <c r="F65" t="s">
        <v>56</v>
      </c>
      <c r="G65" t="s">
        <v>60</v>
      </c>
      <c r="H65" t="s">
        <v>29</v>
      </c>
      <c r="I65" t="s">
        <v>28</v>
      </c>
    </row>
    <row r="66" spans="1:9" x14ac:dyDescent="0.3">
      <c r="A66">
        <v>10521</v>
      </c>
      <c r="B66" t="s">
        <v>62</v>
      </c>
      <c r="C66" t="s">
        <v>26</v>
      </c>
      <c r="D66">
        <v>9.9499999999999993</v>
      </c>
      <c r="E66">
        <v>201.01</v>
      </c>
      <c r="F66" t="s">
        <v>56</v>
      </c>
      <c r="G66" t="s">
        <v>60</v>
      </c>
      <c r="H66" t="s">
        <v>29</v>
      </c>
      <c r="I66" t="s">
        <v>28</v>
      </c>
    </row>
    <row r="67" spans="1:9" x14ac:dyDescent="0.3">
      <c r="A67">
        <v>10522</v>
      </c>
      <c r="B67" t="s">
        <v>62</v>
      </c>
      <c r="C67" t="s">
        <v>10</v>
      </c>
      <c r="D67">
        <v>3.49</v>
      </c>
      <c r="E67">
        <v>687.68</v>
      </c>
      <c r="F67" t="s">
        <v>56</v>
      </c>
      <c r="G67" t="s">
        <v>60</v>
      </c>
      <c r="H67" t="s">
        <v>29</v>
      </c>
      <c r="I67" t="s">
        <v>28</v>
      </c>
    </row>
    <row r="68" spans="1:9" x14ac:dyDescent="0.3">
      <c r="A68">
        <v>10523</v>
      </c>
      <c r="B68" t="s">
        <v>62</v>
      </c>
      <c r="C68" t="s">
        <v>15</v>
      </c>
      <c r="D68">
        <v>2.95</v>
      </c>
      <c r="E68">
        <v>745.76</v>
      </c>
      <c r="F68" t="s">
        <v>56</v>
      </c>
      <c r="G68" t="s">
        <v>60</v>
      </c>
      <c r="H68" t="s">
        <v>29</v>
      </c>
      <c r="I68" t="s">
        <v>28</v>
      </c>
    </row>
    <row r="69" spans="1:9" x14ac:dyDescent="0.3">
      <c r="A69">
        <v>10524</v>
      </c>
      <c r="B69" t="s">
        <v>62</v>
      </c>
      <c r="C69" t="s">
        <v>18</v>
      </c>
      <c r="D69">
        <v>4.99</v>
      </c>
      <c r="E69">
        <v>200.4</v>
      </c>
      <c r="F69" t="s">
        <v>56</v>
      </c>
      <c r="G69" t="s">
        <v>60</v>
      </c>
      <c r="H69" t="s">
        <v>29</v>
      </c>
      <c r="I69" t="s">
        <v>28</v>
      </c>
    </row>
    <row r="70" spans="1:9" x14ac:dyDescent="0.3">
      <c r="A70">
        <v>10525</v>
      </c>
      <c r="B70" t="s">
        <v>63</v>
      </c>
      <c r="C70" t="s">
        <v>22</v>
      </c>
      <c r="D70">
        <v>12.99</v>
      </c>
      <c r="E70">
        <v>461.89</v>
      </c>
      <c r="F70" t="s">
        <v>56</v>
      </c>
      <c r="G70" t="s">
        <v>60</v>
      </c>
      <c r="H70" t="s">
        <v>29</v>
      </c>
      <c r="I70" t="s">
        <v>28</v>
      </c>
    </row>
    <row r="71" spans="1:9" x14ac:dyDescent="0.3">
      <c r="A71">
        <v>10526</v>
      </c>
      <c r="B71" t="s">
        <v>63</v>
      </c>
      <c r="C71" t="s">
        <v>26</v>
      </c>
      <c r="D71">
        <v>9.9499999999999993</v>
      </c>
      <c r="E71">
        <v>201.01</v>
      </c>
      <c r="F71" t="s">
        <v>56</v>
      </c>
      <c r="G71" t="s">
        <v>60</v>
      </c>
      <c r="H71" t="s">
        <v>29</v>
      </c>
      <c r="I71" t="s">
        <v>28</v>
      </c>
    </row>
    <row r="72" spans="1:9" x14ac:dyDescent="0.3">
      <c r="A72">
        <v>10527</v>
      </c>
      <c r="B72" t="s">
        <v>63</v>
      </c>
      <c r="C72" t="s">
        <v>10</v>
      </c>
      <c r="D72">
        <v>3.49</v>
      </c>
      <c r="E72">
        <v>687.68</v>
      </c>
      <c r="F72" t="s">
        <v>56</v>
      </c>
      <c r="G72" t="s">
        <v>60</v>
      </c>
      <c r="H72" t="s">
        <v>29</v>
      </c>
      <c r="I72" t="s">
        <v>28</v>
      </c>
    </row>
    <row r="73" spans="1:9" x14ac:dyDescent="0.3">
      <c r="A73">
        <v>10528</v>
      </c>
      <c r="B73" t="s">
        <v>63</v>
      </c>
      <c r="C73" t="s">
        <v>15</v>
      </c>
      <c r="D73">
        <v>2.95</v>
      </c>
      <c r="E73">
        <v>745.76</v>
      </c>
      <c r="F73" t="s">
        <v>56</v>
      </c>
      <c r="G73" t="s">
        <v>60</v>
      </c>
      <c r="H73" t="s">
        <v>29</v>
      </c>
      <c r="I73" t="s">
        <v>28</v>
      </c>
    </row>
    <row r="74" spans="1:9" x14ac:dyDescent="0.3">
      <c r="A74">
        <v>10529</v>
      </c>
      <c r="B74" t="s">
        <v>63</v>
      </c>
      <c r="C74" t="s">
        <v>18</v>
      </c>
      <c r="D74">
        <v>4.99</v>
      </c>
      <c r="E74">
        <v>200.4</v>
      </c>
      <c r="F74" t="s">
        <v>56</v>
      </c>
      <c r="G74" t="s">
        <v>60</v>
      </c>
      <c r="H74" t="s">
        <v>29</v>
      </c>
      <c r="I74" t="s">
        <v>28</v>
      </c>
    </row>
    <row r="75" spans="1:9" x14ac:dyDescent="0.3">
      <c r="A75">
        <v>10530</v>
      </c>
      <c r="B75" t="s">
        <v>64</v>
      </c>
      <c r="C75" t="s">
        <v>22</v>
      </c>
      <c r="D75">
        <v>12.99</v>
      </c>
      <c r="E75">
        <v>477.29</v>
      </c>
      <c r="F75" t="s">
        <v>56</v>
      </c>
      <c r="G75" t="s">
        <v>60</v>
      </c>
      <c r="H75" t="s">
        <v>29</v>
      </c>
      <c r="I75" t="s">
        <v>28</v>
      </c>
    </row>
    <row r="76" spans="1:9" x14ac:dyDescent="0.3">
      <c r="A76">
        <v>10531</v>
      </c>
      <c r="B76" t="s">
        <v>64</v>
      </c>
      <c r="C76" t="s">
        <v>26</v>
      </c>
      <c r="D76">
        <v>9.9499999999999993</v>
      </c>
      <c r="E76">
        <v>201.01</v>
      </c>
      <c r="F76" t="s">
        <v>56</v>
      </c>
      <c r="G76" t="s">
        <v>60</v>
      </c>
      <c r="H76" t="s">
        <v>29</v>
      </c>
      <c r="I76" t="s">
        <v>28</v>
      </c>
    </row>
    <row r="77" spans="1:9" x14ac:dyDescent="0.3">
      <c r="A77">
        <v>10532</v>
      </c>
      <c r="B77" t="s">
        <v>64</v>
      </c>
      <c r="C77" t="s">
        <v>10</v>
      </c>
      <c r="D77">
        <v>3.49</v>
      </c>
      <c r="E77">
        <v>687.68</v>
      </c>
      <c r="F77" t="s">
        <v>56</v>
      </c>
      <c r="G77" t="s">
        <v>60</v>
      </c>
      <c r="H77" t="s">
        <v>34</v>
      </c>
      <c r="I77" t="s">
        <v>21</v>
      </c>
    </row>
    <row r="78" spans="1:9" x14ac:dyDescent="0.3">
      <c r="A78">
        <v>10533</v>
      </c>
      <c r="B78" t="s">
        <v>64</v>
      </c>
      <c r="C78" t="s">
        <v>15</v>
      </c>
      <c r="D78">
        <v>2.95</v>
      </c>
      <c r="E78">
        <v>745.76</v>
      </c>
      <c r="F78" t="s">
        <v>56</v>
      </c>
      <c r="G78" t="s">
        <v>60</v>
      </c>
      <c r="H78" t="s">
        <v>34</v>
      </c>
      <c r="I78" t="s">
        <v>21</v>
      </c>
    </row>
    <row r="79" spans="1:9" x14ac:dyDescent="0.3">
      <c r="A79">
        <v>10534</v>
      </c>
      <c r="B79" t="s">
        <v>64</v>
      </c>
      <c r="C79" t="s">
        <v>18</v>
      </c>
      <c r="D79">
        <v>4.99</v>
      </c>
      <c r="E79">
        <v>200.4</v>
      </c>
      <c r="F79" t="s">
        <v>56</v>
      </c>
      <c r="G79" t="s">
        <v>60</v>
      </c>
      <c r="H79" t="s">
        <v>16</v>
      </c>
      <c r="I79" t="s">
        <v>17</v>
      </c>
    </row>
    <row r="80" spans="1:9" x14ac:dyDescent="0.3">
      <c r="A80">
        <v>10535</v>
      </c>
      <c r="B80" t="s">
        <v>65</v>
      </c>
      <c r="C80" t="s">
        <v>22</v>
      </c>
      <c r="D80">
        <v>12.99</v>
      </c>
      <c r="E80">
        <v>477.29</v>
      </c>
      <c r="F80" t="s">
        <v>56</v>
      </c>
      <c r="G80" t="s">
        <v>46</v>
      </c>
      <c r="H80" t="s">
        <v>16</v>
      </c>
      <c r="I80" t="s">
        <v>17</v>
      </c>
    </row>
    <row r="81" spans="1:9" x14ac:dyDescent="0.3">
      <c r="A81">
        <v>10536</v>
      </c>
      <c r="B81" t="s">
        <v>65</v>
      </c>
      <c r="C81" t="s">
        <v>26</v>
      </c>
      <c r="D81">
        <v>9.9499999999999993</v>
      </c>
      <c r="E81">
        <v>201.01</v>
      </c>
      <c r="F81" t="s">
        <v>56</v>
      </c>
      <c r="G81" t="s">
        <v>46</v>
      </c>
      <c r="H81" t="s">
        <v>16</v>
      </c>
      <c r="I81" t="s">
        <v>17</v>
      </c>
    </row>
    <row r="82" spans="1:9" x14ac:dyDescent="0.3">
      <c r="A82">
        <v>10540</v>
      </c>
      <c r="B82" t="s">
        <v>66</v>
      </c>
      <c r="C82" t="s">
        <v>22</v>
      </c>
      <c r="D82">
        <v>12.99</v>
      </c>
      <c r="E82">
        <v>461.89</v>
      </c>
      <c r="F82" t="s">
        <v>56</v>
      </c>
      <c r="G82" t="s">
        <v>46</v>
      </c>
      <c r="H82" t="s">
        <v>16</v>
      </c>
      <c r="I82" t="s">
        <v>17</v>
      </c>
    </row>
    <row r="83" spans="1:9" x14ac:dyDescent="0.3">
      <c r="A83">
        <v>10541</v>
      </c>
      <c r="B83" t="s">
        <v>66</v>
      </c>
      <c r="C83" t="s">
        <v>26</v>
      </c>
      <c r="D83">
        <v>9.9499999999999993</v>
      </c>
      <c r="E83">
        <v>201.01</v>
      </c>
      <c r="F83" t="s">
        <v>56</v>
      </c>
      <c r="G83" t="s">
        <v>46</v>
      </c>
      <c r="H83" t="s">
        <v>37</v>
      </c>
      <c r="I83" t="s">
        <v>14</v>
      </c>
    </row>
    <row r="84" spans="1:9" x14ac:dyDescent="0.3">
      <c r="A84">
        <v>10542</v>
      </c>
      <c r="B84" t="s">
        <v>66</v>
      </c>
      <c r="C84" t="s">
        <v>10</v>
      </c>
      <c r="D84">
        <v>3.49</v>
      </c>
      <c r="E84">
        <v>630.37</v>
      </c>
      <c r="F84" t="s">
        <v>56</v>
      </c>
      <c r="G84" t="s">
        <v>46</v>
      </c>
      <c r="H84" t="s">
        <v>37</v>
      </c>
      <c r="I84" t="s">
        <v>14</v>
      </c>
    </row>
    <row r="85" spans="1:9" x14ac:dyDescent="0.3">
      <c r="A85">
        <v>10543</v>
      </c>
      <c r="B85" t="s">
        <v>66</v>
      </c>
      <c r="C85" t="s">
        <v>15</v>
      </c>
      <c r="D85">
        <v>2.95</v>
      </c>
      <c r="E85">
        <v>745.76</v>
      </c>
      <c r="F85" t="s">
        <v>56</v>
      </c>
      <c r="G85" t="s">
        <v>46</v>
      </c>
      <c r="H85" t="s">
        <v>37</v>
      </c>
      <c r="I85" t="s">
        <v>14</v>
      </c>
    </row>
    <row r="86" spans="1:9" x14ac:dyDescent="0.3">
      <c r="A86">
        <v>10544</v>
      </c>
      <c r="B86" t="s">
        <v>66</v>
      </c>
      <c r="C86" t="s">
        <v>18</v>
      </c>
      <c r="D86">
        <v>4.99</v>
      </c>
      <c r="E86">
        <v>200.4</v>
      </c>
      <c r="F86" t="s">
        <v>56</v>
      </c>
      <c r="G86" t="s">
        <v>46</v>
      </c>
      <c r="H86" t="s">
        <v>37</v>
      </c>
      <c r="I86" t="s">
        <v>14</v>
      </c>
    </row>
    <row r="87" spans="1:9" x14ac:dyDescent="0.3">
      <c r="A87">
        <v>10545</v>
      </c>
      <c r="B87" t="s">
        <v>67</v>
      </c>
      <c r="C87" t="s">
        <v>22</v>
      </c>
      <c r="D87">
        <v>12.99</v>
      </c>
      <c r="E87">
        <v>446.5</v>
      </c>
      <c r="F87" t="s">
        <v>56</v>
      </c>
      <c r="G87" t="s">
        <v>46</v>
      </c>
      <c r="H87" t="s">
        <v>37</v>
      </c>
      <c r="I87" t="s">
        <v>14</v>
      </c>
    </row>
    <row r="88" spans="1:9" x14ac:dyDescent="0.3">
      <c r="A88">
        <v>10546</v>
      </c>
      <c r="B88" t="s">
        <v>67</v>
      </c>
      <c r="C88" t="s">
        <v>26</v>
      </c>
      <c r="D88">
        <v>9.9499999999999993</v>
      </c>
      <c r="E88">
        <v>201.01</v>
      </c>
      <c r="F88" t="s">
        <v>56</v>
      </c>
      <c r="G88" t="s">
        <v>46</v>
      </c>
      <c r="H88" t="s">
        <v>37</v>
      </c>
      <c r="I88" t="s">
        <v>14</v>
      </c>
    </row>
    <row r="89" spans="1:9" x14ac:dyDescent="0.3">
      <c r="A89">
        <v>10547</v>
      </c>
      <c r="B89" t="s">
        <v>67</v>
      </c>
      <c r="C89" t="s">
        <v>10</v>
      </c>
      <c r="D89">
        <v>3.49</v>
      </c>
      <c r="E89">
        <v>630.37</v>
      </c>
      <c r="F89" t="s">
        <v>56</v>
      </c>
      <c r="G89" t="s">
        <v>46</v>
      </c>
      <c r="H89" t="s">
        <v>37</v>
      </c>
      <c r="I89" t="s">
        <v>14</v>
      </c>
    </row>
    <row r="90" spans="1:9" x14ac:dyDescent="0.3">
      <c r="A90">
        <v>10548</v>
      </c>
      <c r="B90" t="s">
        <v>67</v>
      </c>
      <c r="C90" t="s">
        <v>15</v>
      </c>
      <c r="D90">
        <v>2.95</v>
      </c>
      <c r="E90">
        <v>745.76</v>
      </c>
      <c r="F90" t="s">
        <v>56</v>
      </c>
      <c r="G90" t="s">
        <v>46</v>
      </c>
      <c r="H90" t="s">
        <v>37</v>
      </c>
      <c r="I90" t="s">
        <v>14</v>
      </c>
    </row>
    <row r="91" spans="1:9" x14ac:dyDescent="0.3">
      <c r="A91">
        <v>10549</v>
      </c>
      <c r="B91" t="s">
        <v>67</v>
      </c>
      <c r="C91" t="s">
        <v>18</v>
      </c>
      <c r="D91">
        <v>4.99</v>
      </c>
      <c r="E91">
        <v>200.4</v>
      </c>
      <c r="F91" t="s">
        <v>56</v>
      </c>
      <c r="G91" t="s">
        <v>46</v>
      </c>
      <c r="H91" t="s">
        <v>37</v>
      </c>
      <c r="I91" t="s">
        <v>14</v>
      </c>
    </row>
    <row r="92" spans="1:9" x14ac:dyDescent="0.3">
      <c r="A92">
        <v>10550</v>
      </c>
      <c r="B92" t="s">
        <v>68</v>
      </c>
      <c r="C92" t="s">
        <v>22</v>
      </c>
      <c r="D92">
        <v>12.99</v>
      </c>
      <c r="E92">
        <v>461.89</v>
      </c>
      <c r="F92" t="s">
        <v>56</v>
      </c>
      <c r="G92" t="s">
        <v>46</v>
      </c>
      <c r="H92" t="s">
        <v>37</v>
      </c>
      <c r="I92" t="s">
        <v>14</v>
      </c>
    </row>
    <row r="93" spans="1:9" x14ac:dyDescent="0.3">
      <c r="A93">
        <v>10551</v>
      </c>
      <c r="B93" t="s">
        <v>68</v>
      </c>
      <c r="C93" t="s">
        <v>26</v>
      </c>
      <c r="D93">
        <v>9.9499999999999993</v>
      </c>
      <c r="E93">
        <v>201.01</v>
      </c>
      <c r="F93" t="s">
        <v>56</v>
      </c>
      <c r="G93" t="s">
        <v>46</v>
      </c>
      <c r="H93" t="s">
        <v>37</v>
      </c>
      <c r="I93" t="s">
        <v>14</v>
      </c>
    </row>
    <row r="94" spans="1:9" x14ac:dyDescent="0.3">
      <c r="A94">
        <v>10552</v>
      </c>
      <c r="B94" t="s">
        <v>68</v>
      </c>
      <c r="C94" t="s">
        <v>10</v>
      </c>
      <c r="D94">
        <v>3.49</v>
      </c>
      <c r="E94">
        <v>630.37</v>
      </c>
      <c r="F94" t="s">
        <v>41</v>
      </c>
      <c r="G94" t="s">
        <v>46</v>
      </c>
      <c r="H94" t="s">
        <v>37</v>
      </c>
      <c r="I94" t="s">
        <v>14</v>
      </c>
    </row>
    <row r="95" spans="1:9" x14ac:dyDescent="0.3">
      <c r="A95">
        <v>10553</v>
      </c>
      <c r="B95" t="s">
        <v>68</v>
      </c>
      <c r="C95" t="s">
        <v>15</v>
      </c>
      <c r="D95">
        <v>2.95</v>
      </c>
      <c r="E95">
        <v>745.76</v>
      </c>
      <c r="F95" t="s">
        <v>41</v>
      </c>
      <c r="G95" t="s">
        <v>46</v>
      </c>
      <c r="H95" t="s">
        <v>37</v>
      </c>
      <c r="I95" t="s">
        <v>14</v>
      </c>
    </row>
    <row r="96" spans="1:9" x14ac:dyDescent="0.3">
      <c r="A96">
        <v>10554</v>
      </c>
      <c r="B96" t="s">
        <v>68</v>
      </c>
      <c r="C96" t="s">
        <v>18</v>
      </c>
      <c r="D96">
        <v>4.99</v>
      </c>
      <c r="E96">
        <v>200.4</v>
      </c>
      <c r="F96" t="s">
        <v>41</v>
      </c>
      <c r="G96" t="s">
        <v>46</v>
      </c>
      <c r="H96" t="s">
        <v>37</v>
      </c>
      <c r="I96" t="s">
        <v>14</v>
      </c>
    </row>
    <row r="97" spans="1:9" x14ac:dyDescent="0.3">
      <c r="A97">
        <v>10555</v>
      </c>
      <c r="B97" t="s">
        <v>69</v>
      </c>
      <c r="C97" t="s">
        <v>22</v>
      </c>
      <c r="D97">
        <v>12.99</v>
      </c>
      <c r="E97">
        <v>477.29</v>
      </c>
      <c r="F97" t="s">
        <v>41</v>
      </c>
      <c r="G97" t="s">
        <v>46</v>
      </c>
      <c r="H97" t="s">
        <v>37</v>
      </c>
      <c r="I97" t="s">
        <v>14</v>
      </c>
    </row>
    <row r="98" spans="1:9" x14ac:dyDescent="0.3">
      <c r="A98">
        <v>10556</v>
      </c>
      <c r="B98" t="s">
        <v>69</v>
      </c>
      <c r="C98" t="s">
        <v>26</v>
      </c>
      <c r="D98">
        <v>9.9499999999999993</v>
      </c>
      <c r="E98">
        <v>201.01</v>
      </c>
      <c r="F98" t="s">
        <v>41</v>
      </c>
      <c r="G98" t="s">
        <v>46</v>
      </c>
      <c r="H98" t="s">
        <v>37</v>
      </c>
      <c r="I98" t="s">
        <v>14</v>
      </c>
    </row>
    <row r="99" spans="1:9" x14ac:dyDescent="0.3">
      <c r="A99">
        <v>10557</v>
      </c>
      <c r="B99" t="s">
        <v>69</v>
      </c>
      <c r="C99" t="s">
        <v>10</v>
      </c>
      <c r="D99">
        <v>3.49</v>
      </c>
      <c r="E99">
        <v>630.37</v>
      </c>
      <c r="F99" t="s">
        <v>41</v>
      </c>
      <c r="G99" t="s">
        <v>46</v>
      </c>
      <c r="H99" t="s">
        <v>37</v>
      </c>
      <c r="I99" t="s">
        <v>14</v>
      </c>
    </row>
    <row r="100" spans="1:9" x14ac:dyDescent="0.3">
      <c r="A100">
        <v>10558</v>
      </c>
      <c r="B100" t="s">
        <v>69</v>
      </c>
      <c r="C100" t="s">
        <v>15</v>
      </c>
      <c r="D100">
        <v>2.95</v>
      </c>
      <c r="E100">
        <v>677.97</v>
      </c>
      <c r="F100" t="s">
        <v>41</v>
      </c>
      <c r="G100" t="s">
        <v>46</v>
      </c>
      <c r="H100" t="s">
        <v>37</v>
      </c>
      <c r="I100" t="s">
        <v>14</v>
      </c>
    </row>
    <row r="101" spans="1:9" x14ac:dyDescent="0.3">
      <c r="A101">
        <v>10559</v>
      </c>
      <c r="B101" t="s">
        <v>69</v>
      </c>
      <c r="C101" t="s">
        <v>18</v>
      </c>
      <c r="D101">
        <v>4.99</v>
      </c>
      <c r="E101">
        <v>200.4</v>
      </c>
      <c r="F101" t="s">
        <v>41</v>
      </c>
      <c r="G101" t="s">
        <v>46</v>
      </c>
      <c r="H101" t="s">
        <v>37</v>
      </c>
      <c r="I101" t="s">
        <v>14</v>
      </c>
    </row>
    <row r="102" spans="1:9" x14ac:dyDescent="0.3">
      <c r="A102">
        <v>10560</v>
      </c>
      <c r="B102" t="s">
        <v>70</v>
      </c>
      <c r="C102" t="s">
        <v>22</v>
      </c>
      <c r="D102">
        <v>12.99</v>
      </c>
      <c r="E102">
        <v>477.29</v>
      </c>
      <c r="F102" t="s">
        <v>41</v>
      </c>
      <c r="G102" t="s">
        <v>46</v>
      </c>
      <c r="H102" t="s">
        <v>37</v>
      </c>
      <c r="I102" t="s">
        <v>14</v>
      </c>
    </row>
    <row r="103" spans="1:9" x14ac:dyDescent="0.3">
      <c r="A103">
        <v>10561</v>
      </c>
      <c r="B103" t="s">
        <v>70</v>
      </c>
      <c r="C103" t="s">
        <v>26</v>
      </c>
      <c r="D103">
        <v>9.9499999999999993</v>
      </c>
      <c r="E103">
        <v>201.01</v>
      </c>
      <c r="F103" t="s">
        <v>41</v>
      </c>
      <c r="G103" t="s">
        <v>46</v>
      </c>
      <c r="H103" t="s">
        <v>37</v>
      </c>
      <c r="I103" t="s">
        <v>14</v>
      </c>
    </row>
    <row r="104" spans="1:9" x14ac:dyDescent="0.3">
      <c r="A104">
        <v>10562</v>
      </c>
      <c r="B104" t="s">
        <v>70</v>
      </c>
      <c r="C104" t="s">
        <v>10</v>
      </c>
      <c r="D104">
        <v>3.49</v>
      </c>
      <c r="E104">
        <v>630.37</v>
      </c>
      <c r="F104" t="s">
        <v>41</v>
      </c>
      <c r="G104" t="s">
        <v>46</v>
      </c>
      <c r="H104" t="s">
        <v>37</v>
      </c>
      <c r="I104" t="s">
        <v>14</v>
      </c>
    </row>
    <row r="105" spans="1:9" x14ac:dyDescent="0.3">
      <c r="A105">
        <v>10563</v>
      </c>
      <c r="B105" t="s">
        <v>70</v>
      </c>
      <c r="C105" t="s">
        <v>15</v>
      </c>
      <c r="D105">
        <v>2.95</v>
      </c>
      <c r="E105">
        <v>677.97</v>
      </c>
      <c r="F105" t="s">
        <v>41</v>
      </c>
      <c r="G105" t="s">
        <v>46</v>
      </c>
      <c r="H105" t="s">
        <v>37</v>
      </c>
      <c r="I105" t="s">
        <v>14</v>
      </c>
    </row>
    <row r="106" spans="1:9" x14ac:dyDescent="0.3">
      <c r="A106">
        <v>10564</v>
      </c>
      <c r="B106" t="s">
        <v>70</v>
      </c>
      <c r="C106" t="s">
        <v>18</v>
      </c>
      <c r="D106">
        <v>4.99</v>
      </c>
      <c r="E106">
        <v>200.4</v>
      </c>
      <c r="F106" t="s">
        <v>41</v>
      </c>
      <c r="G106" t="s">
        <v>46</v>
      </c>
      <c r="H106" t="s">
        <v>37</v>
      </c>
      <c r="I106" t="s">
        <v>14</v>
      </c>
    </row>
    <row r="107" spans="1:9" x14ac:dyDescent="0.3">
      <c r="A107">
        <v>10565</v>
      </c>
      <c r="B107" t="s">
        <v>71</v>
      </c>
      <c r="C107" t="s">
        <v>22</v>
      </c>
      <c r="D107">
        <v>12.99</v>
      </c>
      <c r="E107">
        <v>492.69</v>
      </c>
      <c r="F107" t="s">
        <v>41</v>
      </c>
      <c r="G107" t="s">
        <v>46</v>
      </c>
      <c r="H107" t="s">
        <v>37</v>
      </c>
      <c r="I107" t="s">
        <v>14</v>
      </c>
    </row>
    <row r="108" spans="1:9" x14ac:dyDescent="0.3">
      <c r="A108">
        <v>10566</v>
      </c>
      <c r="B108" t="s">
        <v>71</v>
      </c>
      <c r="C108" t="s">
        <v>26</v>
      </c>
      <c r="D108">
        <v>9.9499999999999993</v>
      </c>
      <c r="E108">
        <v>201.01</v>
      </c>
      <c r="F108" t="s">
        <v>41</v>
      </c>
      <c r="G108" t="s">
        <v>46</v>
      </c>
      <c r="H108" t="s">
        <v>37</v>
      </c>
      <c r="I108" t="s">
        <v>14</v>
      </c>
    </row>
    <row r="109" spans="1:9" x14ac:dyDescent="0.3">
      <c r="A109">
        <v>10567</v>
      </c>
      <c r="B109" t="s">
        <v>71</v>
      </c>
      <c r="C109" t="s">
        <v>10</v>
      </c>
      <c r="D109">
        <v>3.49</v>
      </c>
      <c r="E109">
        <v>630.37</v>
      </c>
      <c r="F109" t="s">
        <v>41</v>
      </c>
      <c r="G109" t="s">
        <v>46</v>
      </c>
      <c r="H109" t="s">
        <v>37</v>
      </c>
      <c r="I109" t="s">
        <v>14</v>
      </c>
    </row>
    <row r="110" spans="1:9" x14ac:dyDescent="0.3">
      <c r="A110">
        <v>10568</v>
      </c>
      <c r="B110" t="s">
        <v>71</v>
      </c>
      <c r="C110" t="s">
        <v>15</v>
      </c>
      <c r="D110">
        <v>2.95</v>
      </c>
      <c r="E110">
        <v>677.97</v>
      </c>
      <c r="F110" t="s">
        <v>41</v>
      </c>
      <c r="G110" t="s">
        <v>46</v>
      </c>
      <c r="H110" t="s">
        <v>37</v>
      </c>
      <c r="I110" t="s">
        <v>14</v>
      </c>
    </row>
    <row r="111" spans="1:9" x14ac:dyDescent="0.3">
      <c r="A111">
        <v>10569</v>
      </c>
      <c r="B111" t="s">
        <v>71</v>
      </c>
      <c r="C111" t="s">
        <v>18</v>
      </c>
      <c r="D111">
        <v>4.99</v>
      </c>
      <c r="E111">
        <v>200.4</v>
      </c>
      <c r="F111" t="s">
        <v>41</v>
      </c>
      <c r="G111" t="s">
        <v>46</v>
      </c>
      <c r="H111" t="s">
        <v>37</v>
      </c>
      <c r="I111" t="s">
        <v>14</v>
      </c>
    </row>
    <row r="112" spans="1:9" x14ac:dyDescent="0.3">
      <c r="A112">
        <v>10570</v>
      </c>
      <c r="B112" t="s">
        <v>72</v>
      </c>
      <c r="C112" t="s">
        <v>22</v>
      </c>
      <c r="D112">
        <v>12.99</v>
      </c>
      <c r="E112">
        <v>492.69</v>
      </c>
      <c r="F112" t="s">
        <v>41</v>
      </c>
      <c r="G112" t="s">
        <v>46</v>
      </c>
      <c r="H112" t="s">
        <v>37</v>
      </c>
      <c r="I112" t="s">
        <v>14</v>
      </c>
    </row>
    <row r="113" spans="1:9" x14ac:dyDescent="0.3">
      <c r="A113">
        <v>10571</v>
      </c>
      <c r="B113" t="s">
        <v>72</v>
      </c>
      <c r="C113" t="s">
        <v>26</v>
      </c>
      <c r="D113">
        <v>9.9499999999999993</v>
      </c>
      <c r="E113">
        <v>201.01</v>
      </c>
      <c r="F113" t="s">
        <v>41</v>
      </c>
      <c r="G113" t="s">
        <v>46</v>
      </c>
      <c r="H113" t="s">
        <v>37</v>
      </c>
      <c r="I113" t="s">
        <v>14</v>
      </c>
    </row>
    <row r="114" spans="1:9" x14ac:dyDescent="0.3">
      <c r="A114">
        <v>10572</v>
      </c>
      <c r="B114" t="s">
        <v>72</v>
      </c>
      <c r="C114" t="s">
        <v>10</v>
      </c>
      <c r="D114">
        <v>3.49</v>
      </c>
      <c r="E114">
        <v>573.07000000000005</v>
      </c>
      <c r="F114" t="s">
        <v>41</v>
      </c>
      <c r="G114" t="s">
        <v>46</v>
      </c>
      <c r="H114" t="s">
        <v>29</v>
      </c>
      <c r="I114" t="s">
        <v>28</v>
      </c>
    </row>
    <row r="115" spans="1:9" x14ac:dyDescent="0.3">
      <c r="A115">
        <v>10573</v>
      </c>
      <c r="B115" t="s">
        <v>72</v>
      </c>
      <c r="C115" t="s">
        <v>15</v>
      </c>
      <c r="D115">
        <v>2.95</v>
      </c>
      <c r="E115">
        <v>677.97</v>
      </c>
      <c r="F115" t="s">
        <v>41</v>
      </c>
      <c r="G115" t="s">
        <v>46</v>
      </c>
      <c r="H115" t="s">
        <v>29</v>
      </c>
      <c r="I115" t="s">
        <v>28</v>
      </c>
    </row>
    <row r="116" spans="1:9" x14ac:dyDescent="0.3">
      <c r="A116">
        <v>10574</v>
      </c>
      <c r="B116" t="s">
        <v>72</v>
      </c>
      <c r="C116" t="s">
        <v>18</v>
      </c>
      <c r="D116">
        <v>4.99</v>
      </c>
      <c r="E116">
        <v>200.4</v>
      </c>
      <c r="F116" t="s">
        <v>41</v>
      </c>
      <c r="G116" t="s">
        <v>46</v>
      </c>
      <c r="H116" t="s">
        <v>29</v>
      </c>
      <c r="I116" t="s">
        <v>28</v>
      </c>
    </row>
    <row r="117" spans="1:9" x14ac:dyDescent="0.3">
      <c r="A117">
        <v>10575</v>
      </c>
      <c r="B117" t="s">
        <v>73</v>
      </c>
      <c r="C117" t="s">
        <v>22</v>
      </c>
      <c r="D117">
        <v>12.99</v>
      </c>
      <c r="E117">
        <v>523.48</v>
      </c>
      <c r="F117" t="s">
        <v>41</v>
      </c>
      <c r="G117" t="s">
        <v>46</v>
      </c>
      <c r="H117" t="s">
        <v>29</v>
      </c>
      <c r="I117" t="s">
        <v>28</v>
      </c>
    </row>
    <row r="118" spans="1:9" x14ac:dyDescent="0.3">
      <c r="A118">
        <v>10576</v>
      </c>
      <c r="B118" t="s">
        <v>73</v>
      </c>
      <c r="C118" t="s">
        <v>26</v>
      </c>
      <c r="D118">
        <v>9.9499999999999993</v>
      </c>
      <c r="E118">
        <v>201.01</v>
      </c>
      <c r="F118" t="s">
        <v>41</v>
      </c>
      <c r="G118" t="s">
        <v>46</v>
      </c>
      <c r="H118" t="s">
        <v>29</v>
      </c>
      <c r="I118" t="s">
        <v>28</v>
      </c>
    </row>
    <row r="119" spans="1:9" x14ac:dyDescent="0.3">
      <c r="A119">
        <v>10577</v>
      </c>
      <c r="B119" t="s">
        <v>73</v>
      </c>
      <c r="C119" t="s">
        <v>10</v>
      </c>
      <c r="D119">
        <v>3.49</v>
      </c>
      <c r="E119">
        <v>630.37</v>
      </c>
      <c r="F119" t="s">
        <v>41</v>
      </c>
      <c r="G119" t="s">
        <v>46</v>
      </c>
      <c r="H119" t="s">
        <v>29</v>
      </c>
      <c r="I119" t="s">
        <v>28</v>
      </c>
    </row>
    <row r="120" spans="1:9" x14ac:dyDescent="0.3">
      <c r="A120">
        <v>10578</v>
      </c>
      <c r="B120" t="s">
        <v>73</v>
      </c>
      <c r="C120" t="s">
        <v>15</v>
      </c>
      <c r="D120">
        <v>2.95</v>
      </c>
      <c r="E120">
        <v>677.97</v>
      </c>
      <c r="F120" t="s">
        <v>41</v>
      </c>
      <c r="G120" t="s">
        <v>46</v>
      </c>
      <c r="H120" t="s">
        <v>29</v>
      </c>
      <c r="I120" t="s">
        <v>28</v>
      </c>
    </row>
    <row r="121" spans="1:9" x14ac:dyDescent="0.3">
      <c r="A121">
        <v>10579</v>
      </c>
      <c r="B121" t="s">
        <v>73</v>
      </c>
      <c r="C121" t="s">
        <v>18</v>
      </c>
      <c r="D121">
        <v>4.99</v>
      </c>
      <c r="E121">
        <v>200.4</v>
      </c>
      <c r="F121" t="s">
        <v>41</v>
      </c>
      <c r="G121" t="s">
        <v>46</v>
      </c>
      <c r="H121" t="s">
        <v>29</v>
      </c>
      <c r="I121" t="s">
        <v>28</v>
      </c>
    </row>
    <row r="122" spans="1:9" x14ac:dyDescent="0.3">
      <c r="A122">
        <v>10580</v>
      </c>
      <c r="B122" t="s">
        <v>74</v>
      </c>
      <c r="C122" t="s">
        <v>22</v>
      </c>
      <c r="D122">
        <v>12.99</v>
      </c>
      <c r="E122">
        <v>523.48</v>
      </c>
      <c r="F122" t="s">
        <v>41</v>
      </c>
      <c r="G122" t="s">
        <v>46</v>
      </c>
      <c r="H122" t="s">
        <v>29</v>
      </c>
      <c r="I122" t="s">
        <v>28</v>
      </c>
    </row>
    <row r="123" spans="1:9" x14ac:dyDescent="0.3">
      <c r="A123">
        <v>10581</v>
      </c>
      <c r="B123" t="s">
        <v>74</v>
      </c>
      <c r="C123" t="s">
        <v>26</v>
      </c>
      <c r="D123">
        <v>9.9499999999999993</v>
      </c>
      <c r="E123">
        <v>201.01</v>
      </c>
      <c r="F123" t="s">
        <v>41</v>
      </c>
      <c r="G123" t="s">
        <v>46</v>
      </c>
      <c r="H123" t="s">
        <v>29</v>
      </c>
      <c r="I123" t="s">
        <v>28</v>
      </c>
    </row>
    <row r="124" spans="1:9" x14ac:dyDescent="0.3">
      <c r="A124">
        <v>10582</v>
      </c>
      <c r="B124" t="s">
        <v>74</v>
      </c>
      <c r="C124" t="s">
        <v>10</v>
      </c>
      <c r="D124">
        <v>3.49</v>
      </c>
      <c r="E124">
        <v>630.37</v>
      </c>
      <c r="F124" t="s">
        <v>41</v>
      </c>
      <c r="G124" t="s">
        <v>46</v>
      </c>
      <c r="H124" t="s">
        <v>37</v>
      </c>
      <c r="I124" t="s">
        <v>14</v>
      </c>
    </row>
    <row r="125" spans="1:9" x14ac:dyDescent="0.3">
      <c r="A125">
        <v>10583</v>
      </c>
      <c r="B125" t="s">
        <v>74</v>
      </c>
      <c r="C125" t="s">
        <v>15</v>
      </c>
      <c r="D125">
        <v>2.95</v>
      </c>
      <c r="E125">
        <v>677.97</v>
      </c>
      <c r="F125" t="s">
        <v>41</v>
      </c>
      <c r="G125" t="s">
        <v>46</v>
      </c>
      <c r="H125" t="s">
        <v>37</v>
      </c>
      <c r="I125" t="s">
        <v>14</v>
      </c>
    </row>
    <row r="126" spans="1:9" x14ac:dyDescent="0.3">
      <c r="A126">
        <v>10584</v>
      </c>
      <c r="B126" t="s">
        <v>74</v>
      </c>
      <c r="C126" t="s">
        <v>18</v>
      </c>
      <c r="D126">
        <v>4.99</v>
      </c>
      <c r="E126">
        <v>200.4</v>
      </c>
      <c r="F126" t="s">
        <v>41</v>
      </c>
      <c r="G126" t="s">
        <v>46</v>
      </c>
      <c r="H126" t="s">
        <v>37</v>
      </c>
      <c r="I126" t="s">
        <v>14</v>
      </c>
    </row>
    <row r="127" spans="1:9" x14ac:dyDescent="0.3">
      <c r="A127">
        <v>10585</v>
      </c>
      <c r="B127" t="s">
        <v>75</v>
      </c>
      <c r="C127" t="s">
        <v>22</v>
      </c>
      <c r="D127">
        <v>12.99</v>
      </c>
      <c r="E127">
        <v>538.88</v>
      </c>
      <c r="F127" t="s">
        <v>41</v>
      </c>
      <c r="G127" t="s">
        <v>46</v>
      </c>
      <c r="H127" t="s">
        <v>37</v>
      </c>
      <c r="I127" t="s">
        <v>14</v>
      </c>
    </row>
    <row r="128" spans="1:9" x14ac:dyDescent="0.3">
      <c r="A128">
        <v>10586</v>
      </c>
      <c r="B128" t="s">
        <v>75</v>
      </c>
      <c r="C128" t="s">
        <v>26</v>
      </c>
      <c r="D128">
        <v>9.9499999999999993</v>
      </c>
      <c r="E128">
        <v>201.01</v>
      </c>
      <c r="F128" t="s">
        <v>41</v>
      </c>
      <c r="G128" t="s">
        <v>46</v>
      </c>
      <c r="H128" t="s">
        <v>37</v>
      </c>
      <c r="I128" t="s">
        <v>14</v>
      </c>
    </row>
    <row r="129" spans="1:9" x14ac:dyDescent="0.3">
      <c r="A129">
        <v>10537</v>
      </c>
      <c r="B129" t="s">
        <v>65</v>
      </c>
      <c r="C129" t="s">
        <v>10</v>
      </c>
      <c r="D129">
        <v>3.49</v>
      </c>
      <c r="E129">
        <v>630.37</v>
      </c>
      <c r="F129" t="s">
        <v>56</v>
      </c>
      <c r="G129" t="s">
        <v>46</v>
      </c>
      <c r="H129" t="s">
        <v>16</v>
      </c>
      <c r="I129" t="s">
        <v>17</v>
      </c>
    </row>
    <row r="130" spans="1:9" x14ac:dyDescent="0.3">
      <c r="A130">
        <v>10538</v>
      </c>
      <c r="B130" t="s">
        <v>65</v>
      </c>
      <c r="C130" t="s">
        <v>15</v>
      </c>
      <c r="D130">
        <v>2.95</v>
      </c>
      <c r="E130">
        <v>745.76</v>
      </c>
      <c r="F130" t="s">
        <v>56</v>
      </c>
      <c r="G130" t="s">
        <v>46</v>
      </c>
      <c r="H130" t="s">
        <v>16</v>
      </c>
      <c r="I130" t="s">
        <v>17</v>
      </c>
    </row>
    <row r="131" spans="1:9" x14ac:dyDescent="0.3">
      <c r="A131">
        <v>10539</v>
      </c>
      <c r="B131" t="s">
        <v>65</v>
      </c>
      <c r="C131" t="s">
        <v>18</v>
      </c>
      <c r="D131">
        <v>4.99</v>
      </c>
      <c r="E131">
        <v>200.4</v>
      </c>
      <c r="F131" t="s">
        <v>56</v>
      </c>
      <c r="G131" t="s">
        <v>46</v>
      </c>
      <c r="H131" t="s">
        <v>16</v>
      </c>
      <c r="I131" t="s">
        <v>17</v>
      </c>
    </row>
    <row r="132" spans="1:9" x14ac:dyDescent="0.3">
      <c r="A132">
        <v>10590</v>
      </c>
      <c r="B132" t="s">
        <v>76</v>
      </c>
      <c r="C132" t="s">
        <v>22</v>
      </c>
      <c r="D132">
        <v>12.99</v>
      </c>
      <c r="E132">
        <v>554.27</v>
      </c>
      <c r="F132" t="s">
        <v>41</v>
      </c>
      <c r="G132" t="s">
        <v>46</v>
      </c>
      <c r="H132" t="s">
        <v>37</v>
      </c>
      <c r="I132" t="s">
        <v>14</v>
      </c>
    </row>
    <row r="133" spans="1:9" x14ac:dyDescent="0.3">
      <c r="A133">
        <v>10591</v>
      </c>
      <c r="B133" t="s">
        <v>76</v>
      </c>
      <c r="C133" t="s">
        <v>26</v>
      </c>
      <c r="D133">
        <v>9.9499999999999993</v>
      </c>
      <c r="E133">
        <v>201.01</v>
      </c>
      <c r="F133" t="s">
        <v>41</v>
      </c>
      <c r="G133" t="s">
        <v>46</v>
      </c>
      <c r="H133" t="s">
        <v>37</v>
      </c>
      <c r="I133" t="s">
        <v>14</v>
      </c>
    </row>
    <row r="134" spans="1:9" x14ac:dyDescent="0.3">
      <c r="A134">
        <v>10592</v>
      </c>
      <c r="B134" t="s">
        <v>76</v>
      </c>
      <c r="C134" t="s">
        <v>10</v>
      </c>
      <c r="D134">
        <v>3.49</v>
      </c>
      <c r="E134">
        <v>573.07000000000005</v>
      </c>
      <c r="F134" t="s">
        <v>41</v>
      </c>
      <c r="G134" t="s">
        <v>46</v>
      </c>
      <c r="H134" t="s">
        <v>37</v>
      </c>
      <c r="I134" t="s">
        <v>14</v>
      </c>
    </row>
    <row r="135" spans="1:9" x14ac:dyDescent="0.3">
      <c r="A135">
        <v>10593</v>
      </c>
      <c r="B135" t="s">
        <v>76</v>
      </c>
      <c r="C135" t="s">
        <v>15</v>
      </c>
      <c r="D135">
        <v>2.95</v>
      </c>
      <c r="E135">
        <v>677.97</v>
      </c>
      <c r="F135" t="s">
        <v>41</v>
      </c>
      <c r="G135" t="s">
        <v>46</v>
      </c>
      <c r="H135" t="s">
        <v>37</v>
      </c>
      <c r="I135" t="s">
        <v>14</v>
      </c>
    </row>
    <row r="136" spans="1:9" x14ac:dyDescent="0.3">
      <c r="A136">
        <v>10594</v>
      </c>
      <c r="B136" t="s">
        <v>76</v>
      </c>
      <c r="C136" t="s">
        <v>18</v>
      </c>
      <c r="D136">
        <v>4.99</v>
      </c>
      <c r="E136">
        <v>200.4</v>
      </c>
      <c r="F136" t="s">
        <v>41</v>
      </c>
      <c r="G136" t="s">
        <v>46</v>
      </c>
      <c r="H136" t="s">
        <v>37</v>
      </c>
      <c r="I136" t="s">
        <v>14</v>
      </c>
    </row>
    <row r="137" spans="1:9" x14ac:dyDescent="0.3">
      <c r="A137">
        <v>10595</v>
      </c>
      <c r="B137" t="s">
        <v>77</v>
      </c>
      <c r="C137" t="s">
        <v>22</v>
      </c>
      <c r="D137">
        <v>12.99</v>
      </c>
      <c r="E137">
        <v>538.88</v>
      </c>
      <c r="F137" t="s">
        <v>41</v>
      </c>
      <c r="G137" t="s">
        <v>46</v>
      </c>
      <c r="H137" t="s">
        <v>37</v>
      </c>
      <c r="I137" t="s">
        <v>14</v>
      </c>
    </row>
    <row r="138" spans="1:9" x14ac:dyDescent="0.3">
      <c r="A138">
        <v>10596</v>
      </c>
      <c r="B138" t="s">
        <v>77</v>
      </c>
      <c r="C138" t="s">
        <v>26</v>
      </c>
      <c r="D138">
        <v>9.9499999999999993</v>
      </c>
      <c r="E138">
        <v>201.01</v>
      </c>
      <c r="F138" t="s">
        <v>41</v>
      </c>
      <c r="G138" t="s">
        <v>46</v>
      </c>
      <c r="H138" t="s">
        <v>37</v>
      </c>
      <c r="I138" t="s">
        <v>14</v>
      </c>
    </row>
    <row r="139" spans="1:9" x14ac:dyDescent="0.3">
      <c r="A139">
        <v>10597</v>
      </c>
      <c r="B139" t="s">
        <v>77</v>
      </c>
      <c r="C139" t="s">
        <v>10</v>
      </c>
      <c r="D139">
        <v>3.49</v>
      </c>
      <c r="E139">
        <v>573.07000000000005</v>
      </c>
      <c r="F139" t="s">
        <v>41</v>
      </c>
      <c r="G139" t="s">
        <v>46</v>
      </c>
      <c r="H139" t="s">
        <v>37</v>
      </c>
      <c r="I139" t="s">
        <v>14</v>
      </c>
    </row>
    <row r="140" spans="1:9" x14ac:dyDescent="0.3">
      <c r="A140">
        <v>10598</v>
      </c>
      <c r="B140" t="s">
        <v>77</v>
      </c>
      <c r="C140" t="s">
        <v>15</v>
      </c>
      <c r="D140">
        <v>2.95</v>
      </c>
      <c r="E140">
        <v>677.97</v>
      </c>
      <c r="F140" t="s">
        <v>41</v>
      </c>
      <c r="G140" t="s">
        <v>46</v>
      </c>
      <c r="H140" t="s">
        <v>37</v>
      </c>
      <c r="I140" t="s">
        <v>14</v>
      </c>
    </row>
    <row r="141" spans="1:9" x14ac:dyDescent="0.3">
      <c r="A141">
        <v>10599</v>
      </c>
      <c r="B141" t="s">
        <v>77</v>
      </c>
      <c r="C141" t="s">
        <v>18</v>
      </c>
      <c r="D141">
        <v>4.99</v>
      </c>
      <c r="E141">
        <v>200.4</v>
      </c>
      <c r="F141" t="s">
        <v>41</v>
      </c>
      <c r="G141" t="s">
        <v>46</v>
      </c>
      <c r="H141" t="s">
        <v>37</v>
      </c>
      <c r="I141" t="s">
        <v>14</v>
      </c>
    </row>
    <row r="142" spans="1:9" x14ac:dyDescent="0.3">
      <c r="A142">
        <v>10600</v>
      </c>
      <c r="B142" t="s">
        <v>78</v>
      </c>
      <c r="C142" t="s">
        <v>22</v>
      </c>
      <c r="D142">
        <v>12.99</v>
      </c>
      <c r="E142">
        <v>523.48</v>
      </c>
      <c r="F142" t="s">
        <v>41</v>
      </c>
      <c r="G142" t="s">
        <v>46</v>
      </c>
      <c r="H142" t="s">
        <v>37</v>
      </c>
      <c r="I142" t="s">
        <v>14</v>
      </c>
    </row>
    <row r="143" spans="1:9" x14ac:dyDescent="0.3">
      <c r="A143">
        <v>10601</v>
      </c>
      <c r="B143" t="s">
        <v>78</v>
      </c>
      <c r="C143" t="s">
        <v>26</v>
      </c>
      <c r="D143">
        <v>9.9499999999999993</v>
      </c>
      <c r="E143">
        <v>201.01</v>
      </c>
      <c r="F143" t="s">
        <v>41</v>
      </c>
      <c r="G143" t="s">
        <v>46</v>
      </c>
      <c r="H143" t="s">
        <v>37</v>
      </c>
      <c r="I143" t="s">
        <v>14</v>
      </c>
    </row>
    <row r="144" spans="1:9" x14ac:dyDescent="0.3">
      <c r="A144">
        <v>10602</v>
      </c>
      <c r="B144" t="s">
        <v>78</v>
      </c>
      <c r="C144" t="s">
        <v>10</v>
      </c>
      <c r="D144">
        <v>3.49</v>
      </c>
      <c r="E144">
        <v>630.37</v>
      </c>
      <c r="F144" t="s">
        <v>41</v>
      </c>
      <c r="G144" t="s">
        <v>60</v>
      </c>
      <c r="H144" t="s">
        <v>37</v>
      </c>
      <c r="I144" t="s">
        <v>14</v>
      </c>
    </row>
    <row r="145" spans="1:9" x14ac:dyDescent="0.3">
      <c r="A145">
        <v>10603</v>
      </c>
      <c r="B145" t="s">
        <v>78</v>
      </c>
      <c r="C145" t="s">
        <v>15</v>
      </c>
      <c r="D145">
        <v>2.95</v>
      </c>
      <c r="E145">
        <v>677.97</v>
      </c>
      <c r="F145" t="s">
        <v>41</v>
      </c>
      <c r="G145" t="s">
        <v>60</v>
      </c>
      <c r="H145" t="s">
        <v>37</v>
      </c>
      <c r="I145" t="s">
        <v>14</v>
      </c>
    </row>
    <row r="146" spans="1:9" x14ac:dyDescent="0.3">
      <c r="A146">
        <v>10604</v>
      </c>
      <c r="B146" t="s">
        <v>78</v>
      </c>
      <c r="C146" t="s">
        <v>18</v>
      </c>
      <c r="D146">
        <v>4.99</v>
      </c>
      <c r="E146">
        <v>200.4</v>
      </c>
      <c r="F146" t="s">
        <v>41</v>
      </c>
      <c r="G146" t="s">
        <v>60</v>
      </c>
      <c r="H146" t="s">
        <v>37</v>
      </c>
      <c r="I146" t="s">
        <v>14</v>
      </c>
    </row>
    <row r="147" spans="1:9" x14ac:dyDescent="0.3">
      <c r="A147">
        <v>10605</v>
      </c>
      <c r="B147" t="s">
        <v>79</v>
      </c>
      <c r="C147" t="s">
        <v>22</v>
      </c>
      <c r="D147">
        <v>12.99</v>
      </c>
      <c r="E147">
        <v>538.88</v>
      </c>
      <c r="F147" t="s">
        <v>41</v>
      </c>
      <c r="G147" t="s">
        <v>60</v>
      </c>
      <c r="H147" t="s">
        <v>37</v>
      </c>
      <c r="I147" t="s">
        <v>14</v>
      </c>
    </row>
    <row r="148" spans="1:9" x14ac:dyDescent="0.3">
      <c r="A148">
        <v>10606</v>
      </c>
      <c r="B148" t="s">
        <v>79</v>
      </c>
      <c r="C148" t="s">
        <v>26</v>
      </c>
      <c r="D148">
        <v>9.9499999999999993</v>
      </c>
      <c r="E148">
        <v>201.01</v>
      </c>
      <c r="F148" t="s">
        <v>41</v>
      </c>
      <c r="G148" t="s">
        <v>60</v>
      </c>
      <c r="H148" t="s">
        <v>37</v>
      </c>
      <c r="I148" t="s">
        <v>14</v>
      </c>
    </row>
    <row r="149" spans="1:9" x14ac:dyDescent="0.3">
      <c r="A149">
        <v>10607</v>
      </c>
      <c r="B149" t="s">
        <v>79</v>
      </c>
      <c r="C149" t="s">
        <v>10</v>
      </c>
      <c r="D149">
        <v>3.49</v>
      </c>
      <c r="E149">
        <v>630.37</v>
      </c>
      <c r="F149" t="s">
        <v>41</v>
      </c>
      <c r="G149" t="s">
        <v>60</v>
      </c>
      <c r="H149" t="s">
        <v>37</v>
      </c>
      <c r="I149" t="s">
        <v>14</v>
      </c>
    </row>
    <row r="150" spans="1:9" x14ac:dyDescent="0.3">
      <c r="A150">
        <v>10608</v>
      </c>
      <c r="B150" t="s">
        <v>79</v>
      </c>
      <c r="C150" t="s">
        <v>15</v>
      </c>
      <c r="D150">
        <v>2.95</v>
      </c>
      <c r="E150">
        <v>677.97</v>
      </c>
      <c r="F150" t="s">
        <v>41</v>
      </c>
      <c r="G150" t="s">
        <v>42</v>
      </c>
      <c r="H150" t="s">
        <v>37</v>
      </c>
      <c r="I150" t="s">
        <v>14</v>
      </c>
    </row>
    <row r="151" spans="1:9" x14ac:dyDescent="0.3">
      <c r="A151">
        <v>10609</v>
      </c>
      <c r="B151" t="s">
        <v>79</v>
      </c>
      <c r="C151" t="s">
        <v>18</v>
      </c>
      <c r="D151">
        <v>4.99</v>
      </c>
      <c r="E151">
        <v>200.4</v>
      </c>
      <c r="F151" t="s">
        <v>41</v>
      </c>
      <c r="G151" t="s">
        <v>42</v>
      </c>
      <c r="H151" t="s">
        <v>37</v>
      </c>
      <c r="I151" t="s">
        <v>14</v>
      </c>
    </row>
    <row r="152" spans="1:9" x14ac:dyDescent="0.3">
      <c r="A152">
        <v>10610</v>
      </c>
      <c r="B152" t="s">
        <v>80</v>
      </c>
      <c r="C152" t="s">
        <v>22</v>
      </c>
      <c r="D152">
        <v>12.99</v>
      </c>
      <c r="E152">
        <v>569.66999999999996</v>
      </c>
      <c r="F152" t="s">
        <v>41</v>
      </c>
      <c r="G152" t="s">
        <v>42</v>
      </c>
      <c r="H152" t="s">
        <v>37</v>
      </c>
      <c r="I152" t="s">
        <v>14</v>
      </c>
    </row>
    <row r="153" spans="1:9" x14ac:dyDescent="0.3">
      <c r="A153">
        <v>10611</v>
      </c>
      <c r="B153" t="s">
        <v>80</v>
      </c>
      <c r="C153" t="s">
        <v>26</v>
      </c>
      <c r="D153">
        <v>9.9499999999999993</v>
      </c>
      <c r="E153">
        <v>201.01</v>
      </c>
      <c r="F153" t="s">
        <v>41</v>
      </c>
      <c r="G153" t="s">
        <v>42</v>
      </c>
      <c r="H153" t="s">
        <v>37</v>
      </c>
      <c r="I153" t="s">
        <v>14</v>
      </c>
    </row>
    <row r="154" spans="1:9" x14ac:dyDescent="0.3">
      <c r="A154">
        <v>10612</v>
      </c>
      <c r="B154" t="s">
        <v>80</v>
      </c>
      <c r="C154" t="s">
        <v>10</v>
      </c>
      <c r="D154">
        <v>3.49</v>
      </c>
      <c r="E154">
        <v>630.37</v>
      </c>
      <c r="F154" t="s">
        <v>41</v>
      </c>
      <c r="G154" t="s">
        <v>42</v>
      </c>
      <c r="H154" t="s">
        <v>37</v>
      </c>
      <c r="I154" t="s">
        <v>14</v>
      </c>
    </row>
    <row r="155" spans="1:9" x14ac:dyDescent="0.3">
      <c r="A155">
        <v>10613</v>
      </c>
      <c r="B155" t="s">
        <v>80</v>
      </c>
      <c r="C155" t="s">
        <v>15</v>
      </c>
      <c r="D155">
        <v>2.95</v>
      </c>
      <c r="E155">
        <v>677.97</v>
      </c>
      <c r="F155" t="s">
        <v>41</v>
      </c>
      <c r="G155" t="s">
        <v>42</v>
      </c>
      <c r="H155" t="s">
        <v>37</v>
      </c>
      <c r="I155" t="s">
        <v>14</v>
      </c>
    </row>
    <row r="156" spans="1:9" x14ac:dyDescent="0.3">
      <c r="A156">
        <v>10614</v>
      </c>
      <c r="B156" t="s">
        <v>80</v>
      </c>
      <c r="C156" t="s">
        <v>18</v>
      </c>
      <c r="D156">
        <v>4.99</v>
      </c>
      <c r="E156">
        <v>200.4</v>
      </c>
      <c r="F156" t="s">
        <v>41</v>
      </c>
      <c r="G156" t="s">
        <v>42</v>
      </c>
      <c r="H156" t="s">
        <v>37</v>
      </c>
      <c r="I156" t="s">
        <v>14</v>
      </c>
    </row>
    <row r="157" spans="1:9" x14ac:dyDescent="0.3">
      <c r="A157">
        <v>10615</v>
      </c>
      <c r="B157" t="s">
        <v>81</v>
      </c>
      <c r="C157" t="s">
        <v>22</v>
      </c>
      <c r="D157">
        <v>12.99</v>
      </c>
      <c r="E157">
        <v>569.66999999999996</v>
      </c>
      <c r="F157" t="s">
        <v>41</v>
      </c>
      <c r="G157" t="s">
        <v>42</v>
      </c>
      <c r="H157" t="s">
        <v>37</v>
      </c>
      <c r="I157" t="s">
        <v>14</v>
      </c>
    </row>
    <row r="158" spans="1:9" x14ac:dyDescent="0.3">
      <c r="A158">
        <v>10616</v>
      </c>
      <c r="B158" t="s">
        <v>81</v>
      </c>
      <c r="C158" t="s">
        <v>26</v>
      </c>
      <c r="D158">
        <v>9.9499999999999993</v>
      </c>
      <c r="E158">
        <v>201.01</v>
      </c>
      <c r="F158" t="s">
        <v>41</v>
      </c>
      <c r="G158" t="s">
        <v>42</v>
      </c>
      <c r="H158" t="s">
        <v>37</v>
      </c>
      <c r="I158" t="s">
        <v>14</v>
      </c>
    </row>
    <row r="159" spans="1:9" x14ac:dyDescent="0.3">
      <c r="A159">
        <v>10617</v>
      </c>
      <c r="B159" t="s">
        <v>81</v>
      </c>
      <c r="C159" t="s">
        <v>10</v>
      </c>
      <c r="D159">
        <v>3.49</v>
      </c>
      <c r="E159">
        <v>630.37</v>
      </c>
      <c r="F159" t="s">
        <v>41</v>
      </c>
      <c r="G159" t="s">
        <v>42</v>
      </c>
      <c r="H159" t="s">
        <v>37</v>
      </c>
      <c r="I159" t="s">
        <v>14</v>
      </c>
    </row>
    <row r="160" spans="1:9" x14ac:dyDescent="0.3">
      <c r="A160">
        <v>10618</v>
      </c>
      <c r="B160" t="s">
        <v>81</v>
      </c>
      <c r="C160" t="s">
        <v>15</v>
      </c>
      <c r="D160">
        <v>2.95</v>
      </c>
      <c r="E160">
        <v>677.97</v>
      </c>
      <c r="F160" t="s">
        <v>41</v>
      </c>
      <c r="G160" t="s">
        <v>42</v>
      </c>
      <c r="H160" t="s">
        <v>37</v>
      </c>
      <c r="I160" t="s">
        <v>14</v>
      </c>
    </row>
    <row r="161" spans="1:9" x14ac:dyDescent="0.3">
      <c r="A161">
        <v>10619</v>
      </c>
      <c r="B161" t="s">
        <v>81</v>
      </c>
      <c r="C161" t="s">
        <v>18</v>
      </c>
      <c r="D161">
        <v>4.99</v>
      </c>
      <c r="E161">
        <v>200.4</v>
      </c>
      <c r="F161" t="s">
        <v>41</v>
      </c>
      <c r="G161" t="s">
        <v>42</v>
      </c>
      <c r="H161" t="s">
        <v>37</v>
      </c>
      <c r="I161" t="s">
        <v>14</v>
      </c>
    </row>
    <row r="162" spans="1:9" x14ac:dyDescent="0.3">
      <c r="A162">
        <v>10620</v>
      </c>
      <c r="B162" t="s">
        <v>82</v>
      </c>
      <c r="C162" t="s">
        <v>22</v>
      </c>
      <c r="D162">
        <v>12.99</v>
      </c>
      <c r="E162">
        <v>585.07000000000005</v>
      </c>
      <c r="F162" t="s">
        <v>41</v>
      </c>
      <c r="G162" t="s">
        <v>42</v>
      </c>
      <c r="H162" t="s">
        <v>37</v>
      </c>
      <c r="I162" t="s">
        <v>14</v>
      </c>
    </row>
    <row r="163" spans="1:9" x14ac:dyDescent="0.3">
      <c r="A163">
        <v>10621</v>
      </c>
      <c r="B163" t="s">
        <v>82</v>
      </c>
      <c r="C163" t="s">
        <v>26</v>
      </c>
      <c r="D163">
        <v>9.9499999999999993</v>
      </c>
      <c r="E163">
        <v>201.01</v>
      </c>
      <c r="F163" t="s">
        <v>41</v>
      </c>
      <c r="G163" t="s">
        <v>42</v>
      </c>
      <c r="H163" t="s">
        <v>37</v>
      </c>
      <c r="I163" t="s">
        <v>14</v>
      </c>
    </row>
    <row r="164" spans="1:9" x14ac:dyDescent="0.3">
      <c r="A164">
        <v>10622</v>
      </c>
      <c r="B164" t="s">
        <v>82</v>
      </c>
      <c r="C164" t="s">
        <v>10</v>
      </c>
      <c r="D164">
        <v>3.49</v>
      </c>
      <c r="E164">
        <v>630.37</v>
      </c>
      <c r="F164" t="s">
        <v>41</v>
      </c>
      <c r="G164" t="s">
        <v>42</v>
      </c>
      <c r="H164" t="s">
        <v>37</v>
      </c>
      <c r="I164" t="s">
        <v>14</v>
      </c>
    </row>
    <row r="165" spans="1:9" x14ac:dyDescent="0.3">
      <c r="A165">
        <v>10623</v>
      </c>
      <c r="B165" t="s">
        <v>82</v>
      </c>
      <c r="C165" t="s">
        <v>15</v>
      </c>
      <c r="D165">
        <v>2.95</v>
      </c>
      <c r="E165">
        <v>745.76</v>
      </c>
      <c r="F165" t="s">
        <v>41</v>
      </c>
      <c r="G165" t="s">
        <v>42</v>
      </c>
      <c r="H165" t="s">
        <v>37</v>
      </c>
      <c r="I165" t="s">
        <v>14</v>
      </c>
    </row>
    <row r="166" spans="1:9" x14ac:dyDescent="0.3">
      <c r="A166">
        <v>10624</v>
      </c>
      <c r="B166" t="s">
        <v>82</v>
      </c>
      <c r="C166" t="s">
        <v>18</v>
      </c>
      <c r="D166">
        <v>4.99</v>
      </c>
      <c r="E166">
        <v>200.4</v>
      </c>
      <c r="F166" t="s">
        <v>41</v>
      </c>
      <c r="G166" t="s">
        <v>42</v>
      </c>
      <c r="H166" t="s">
        <v>37</v>
      </c>
      <c r="I166" t="s">
        <v>14</v>
      </c>
    </row>
    <row r="167" spans="1:9" x14ac:dyDescent="0.3">
      <c r="A167">
        <v>10625</v>
      </c>
      <c r="B167" t="s">
        <v>83</v>
      </c>
      <c r="C167" t="s">
        <v>22</v>
      </c>
      <c r="D167">
        <v>12.99</v>
      </c>
      <c r="E167">
        <v>569.66999999999996</v>
      </c>
      <c r="F167" t="s">
        <v>41</v>
      </c>
      <c r="G167" t="s">
        <v>42</v>
      </c>
      <c r="H167" t="s">
        <v>37</v>
      </c>
      <c r="I167" t="s">
        <v>14</v>
      </c>
    </row>
    <row r="168" spans="1:9" x14ac:dyDescent="0.3">
      <c r="A168">
        <v>10626</v>
      </c>
      <c r="B168" t="s">
        <v>83</v>
      </c>
      <c r="C168" t="s">
        <v>26</v>
      </c>
      <c r="D168">
        <v>9.9499999999999993</v>
      </c>
      <c r="E168">
        <v>201.01</v>
      </c>
      <c r="F168" t="s">
        <v>41</v>
      </c>
      <c r="G168" t="s">
        <v>42</v>
      </c>
      <c r="H168" t="s">
        <v>37</v>
      </c>
      <c r="I168" t="s">
        <v>14</v>
      </c>
    </row>
    <row r="169" spans="1:9" x14ac:dyDescent="0.3">
      <c r="A169">
        <v>10627</v>
      </c>
      <c r="B169" t="s">
        <v>83</v>
      </c>
      <c r="C169" t="s">
        <v>10</v>
      </c>
      <c r="D169">
        <v>3.49</v>
      </c>
      <c r="E169">
        <v>630.37</v>
      </c>
      <c r="F169" t="s">
        <v>41</v>
      </c>
      <c r="G169" t="s">
        <v>42</v>
      </c>
      <c r="H169" t="s">
        <v>37</v>
      </c>
      <c r="I169" t="s">
        <v>14</v>
      </c>
    </row>
    <row r="170" spans="1:9" x14ac:dyDescent="0.3">
      <c r="A170">
        <v>10628</v>
      </c>
      <c r="B170" t="s">
        <v>83</v>
      </c>
      <c r="C170" t="s">
        <v>15</v>
      </c>
      <c r="D170">
        <v>2.95</v>
      </c>
      <c r="E170">
        <v>677.97</v>
      </c>
      <c r="F170" t="s">
        <v>41</v>
      </c>
      <c r="G170" t="s">
        <v>42</v>
      </c>
      <c r="H170" t="s">
        <v>34</v>
      </c>
      <c r="I170" t="s">
        <v>21</v>
      </c>
    </row>
    <row r="171" spans="1:9" x14ac:dyDescent="0.3">
      <c r="A171">
        <v>10629</v>
      </c>
      <c r="B171" t="s">
        <v>83</v>
      </c>
      <c r="C171" t="s">
        <v>18</v>
      </c>
      <c r="D171">
        <v>4.99</v>
      </c>
      <c r="E171">
        <v>200.4</v>
      </c>
      <c r="F171" t="s">
        <v>41</v>
      </c>
      <c r="G171" t="s">
        <v>42</v>
      </c>
      <c r="H171" t="s">
        <v>34</v>
      </c>
      <c r="I171" t="s">
        <v>21</v>
      </c>
    </row>
    <row r="172" spans="1:9" x14ac:dyDescent="0.3">
      <c r="A172">
        <v>10630</v>
      </c>
      <c r="B172" t="s">
        <v>84</v>
      </c>
      <c r="C172" t="s">
        <v>22</v>
      </c>
      <c r="D172">
        <v>12.99</v>
      </c>
      <c r="E172">
        <v>569.66999999999996</v>
      </c>
      <c r="F172" t="s">
        <v>41</v>
      </c>
      <c r="G172" t="s">
        <v>60</v>
      </c>
      <c r="H172" t="s">
        <v>34</v>
      </c>
      <c r="I172" t="s">
        <v>21</v>
      </c>
    </row>
    <row r="173" spans="1:9" x14ac:dyDescent="0.3">
      <c r="A173">
        <v>10631</v>
      </c>
      <c r="B173" t="s">
        <v>84</v>
      </c>
      <c r="C173" t="s">
        <v>26</v>
      </c>
      <c r="D173">
        <v>9.9499999999999993</v>
      </c>
      <c r="E173">
        <v>201.01</v>
      </c>
      <c r="F173" t="s">
        <v>41</v>
      </c>
      <c r="G173" t="s">
        <v>42</v>
      </c>
      <c r="H173" t="s">
        <v>34</v>
      </c>
      <c r="I173" t="s">
        <v>21</v>
      </c>
    </row>
    <row r="174" spans="1:9" x14ac:dyDescent="0.3">
      <c r="A174">
        <v>10632</v>
      </c>
      <c r="B174" t="s">
        <v>84</v>
      </c>
      <c r="C174" t="s">
        <v>10</v>
      </c>
      <c r="D174">
        <v>3.49</v>
      </c>
      <c r="E174">
        <v>630.37</v>
      </c>
      <c r="F174" t="s">
        <v>41</v>
      </c>
      <c r="G174" t="s">
        <v>42</v>
      </c>
      <c r="H174" t="s">
        <v>34</v>
      </c>
      <c r="I174" t="s">
        <v>21</v>
      </c>
    </row>
    <row r="175" spans="1:9" x14ac:dyDescent="0.3">
      <c r="A175">
        <v>10633</v>
      </c>
      <c r="B175" t="s">
        <v>84</v>
      </c>
      <c r="C175" t="s">
        <v>15</v>
      </c>
      <c r="D175">
        <v>2.95</v>
      </c>
      <c r="E175">
        <v>677.97</v>
      </c>
      <c r="F175" t="s">
        <v>41</v>
      </c>
      <c r="G175" t="s">
        <v>42</v>
      </c>
      <c r="H175" t="s">
        <v>34</v>
      </c>
      <c r="I175" t="s">
        <v>21</v>
      </c>
    </row>
    <row r="176" spans="1:9" x14ac:dyDescent="0.3">
      <c r="A176">
        <v>10634</v>
      </c>
      <c r="B176" t="s">
        <v>84</v>
      </c>
      <c r="C176" t="s">
        <v>18</v>
      </c>
      <c r="D176">
        <v>4.99</v>
      </c>
      <c r="E176">
        <v>200.4</v>
      </c>
      <c r="F176" t="s">
        <v>41</v>
      </c>
      <c r="G176" t="s">
        <v>42</v>
      </c>
      <c r="H176" t="s">
        <v>34</v>
      </c>
      <c r="I176" t="s">
        <v>21</v>
      </c>
    </row>
    <row r="177" spans="1:9" x14ac:dyDescent="0.3">
      <c r="A177">
        <v>10635</v>
      </c>
      <c r="B177" t="s">
        <v>85</v>
      </c>
      <c r="C177" t="s">
        <v>22</v>
      </c>
      <c r="D177">
        <v>12.99</v>
      </c>
      <c r="E177">
        <v>554.27</v>
      </c>
      <c r="F177" t="s">
        <v>41</v>
      </c>
      <c r="G177" t="s">
        <v>42</v>
      </c>
      <c r="H177" t="s">
        <v>34</v>
      </c>
      <c r="I177" t="s">
        <v>21</v>
      </c>
    </row>
    <row r="178" spans="1:9" x14ac:dyDescent="0.3">
      <c r="A178">
        <v>10636</v>
      </c>
      <c r="B178" t="s">
        <v>85</v>
      </c>
      <c r="C178" t="s">
        <v>26</v>
      </c>
      <c r="D178">
        <v>9.9499999999999993</v>
      </c>
      <c r="E178">
        <v>221.11</v>
      </c>
      <c r="F178" t="s">
        <v>41</v>
      </c>
      <c r="G178" t="s">
        <v>42</v>
      </c>
      <c r="H178" t="s">
        <v>34</v>
      </c>
      <c r="I178" t="s">
        <v>21</v>
      </c>
    </row>
    <row r="179" spans="1:9" x14ac:dyDescent="0.3">
      <c r="A179">
        <v>10637</v>
      </c>
      <c r="B179" t="s">
        <v>85</v>
      </c>
      <c r="C179" t="s">
        <v>10</v>
      </c>
      <c r="D179">
        <v>3.49</v>
      </c>
      <c r="E179">
        <v>630.37</v>
      </c>
      <c r="F179" t="s">
        <v>41</v>
      </c>
      <c r="G179" t="s">
        <v>42</v>
      </c>
      <c r="H179" t="s">
        <v>34</v>
      </c>
      <c r="I179" t="s">
        <v>21</v>
      </c>
    </row>
    <row r="180" spans="1:9" x14ac:dyDescent="0.3">
      <c r="A180">
        <v>10638</v>
      </c>
      <c r="B180" t="s">
        <v>85</v>
      </c>
      <c r="C180" t="s">
        <v>15</v>
      </c>
      <c r="D180">
        <v>2.95</v>
      </c>
      <c r="E180">
        <v>677.97</v>
      </c>
      <c r="F180" t="s">
        <v>41</v>
      </c>
      <c r="G180" t="s">
        <v>42</v>
      </c>
      <c r="H180" t="s">
        <v>34</v>
      </c>
      <c r="I180" t="s">
        <v>21</v>
      </c>
    </row>
    <row r="181" spans="1:9" x14ac:dyDescent="0.3">
      <c r="A181">
        <v>10639</v>
      </c>
      <c r="B181" t="s">
        <v>85</v>
      </c>
      <c r="C181" t="s">
        <v>18</v>
      </c>
      <c r="D181">
        <v>4.99</v>
      </c>
      <c r="E181">
        <v>200.4</v>
      </c>
      <c r="F181" t="s">
        <v>41</v>
      </c>
      <c r="G181" t="s">
        <v>42</v>
      </c>
      <c r="H181" t="s">
        <v>34</v>
      </c>
      <c r="I181" t="s">
        <v>21</v>
      </c>
    </row>
    <row r="182" spans="1:9" x14ac:dyDescent="0.3">
      <c r="A182">
        <v>10640</v>
      </c>
      <c r="B182" t="s">
        <v>86</v>
      </c>
      <c r="C182" t="s">
        <v>22</v>
      </c>
      <c r="D182">
        <v>12.99</v>
      </c>
      <c r="E182">
        <v>538.88</v>
      </c>
      <c r="F182" t="s">
        <v>41</v>
      </c>
      <c r="G182" t="s">
        <v>42</v>
      </c>
      <c r="H182" t="s">
        <v>34</v>
      </c>
      <c r="I182" t="s">
        <v>21</v>
      </c>
    </row>
    <row r="183" spans="1:9" x14ac:dyDescent="0.3">
      <c r="A183">
        <v>10641</v>
      </c>
      <c r="B183" t="s">
        <v>86</v>
      </c>
      <c r="C183" t="s">
        <v>26</v>
      </c>
      <c r="D183">
        <v>9.9499999999999993</v>
      </c>
      <c r="E183">
        <v>221.11</v>
      </c>
      <c r="F183" t="s">
        <v>41</v>
      </c>
      <c r="G183" t="s">
        <v>42</v>
      </c>
      <c r="H183" t="s">
        <v>34</v>
      </c>
      <c r="I183" t="s">
        <v>21</v>
      </c>
    </row>
    <row r="184" spans="1:9" x14ac:dyDescent="0.3">
      <c r="A184">
        <v>10642</v>
      </c>
      <c r="B184" t="s">
        <v>86</v>
      </c>
      <c r="C184" t="s">
        <v>10</v>
      </c>
      <c r="D184">
        <v>3.49</v>
      </c>
      <c r="E184">
        <v>630.37</v>
      </c>
      <c r="F184" t="s">
        <v>41</v>
      </c>
      <c r="G184" t="s">
        <v>60</v>
      </c>
      <c r="H184" t="s">
        <v>34</v>
      </c>
      <c r="I184" t="s">
        <v>21</v>
      </c>
    </row>
    <row r="185" spans="1:9" x14ac:dyDescent="0.3">
      <c r="A185">
        <v>10643</v>
      </c>
      <c r="B185" t="s">
        <v>86</v>
      </c>
      <c r="C185" t="s">
        <v>15</v>
      </c>
      <c r="D185">
        <v>2.95</v>
      </c>
      <c r="E185">
        <v>677.97</v>
      </c>
      <c r="F185" t="s">
        <v>41</v>
      </c>
      <c r="G185" t="s">
        <v>60</v>
      </c>
      <c r="H185" t="s">
        <v>34</v>
      </c>
      <c r="I185" t="s">
        <v>21</v>
      </c>
    </row>
    <row r="186" spans="1:9" x14ac:dyDescent="0.3">
      <c r="A186">
        <v>10644</v>
      </c>
      <c r="B186" t="s">
        <v>86</v>
      </c>
      <c r="C186" t="s">
        <v>18</v>
      </c>
      <c r="D186">
        <v>4.99</v>
      </c>
      <c r="E186">
        <v>200.4</v>
      </c>
      <c r="F186" t="s">
        <v>41</v>
      </c>
      <c r="G186" t="s">
        <v>60</v>
      </c>
      <c r="H186" t="s">
        <v>34</v>
      </c>
      <c r="I186" t="s">
        <v>21</v>
      </c>
    </row>
    <row r="187" spans="1:9" x14ac:dyDescent="0.3">
      <c r="A187">
        <v>10645</v>
      </c>
      <c r="B187" t="s">
        <v>87</v>
      </c>
      <c r="C187" t="s">
        <v>22</v>
      </c>
      <c r="D187">
        <v>12.99</v>
      </c>
      <c r="E187">
        <v>569.66999999999996</v>
      </c>
      <c r="F187" t="s">
        <v>41</v>
      </c>
      <c r="G187" t="s">
        <v>60</v>
      </c>
      <c r="H187" t="s">
        <v>34</v>
      </c>
      <c r="I187" t="s">
        <v>21</v>
      </c>
    </row>
    <row r="188" spans="1:9" x14ac:dyDescent="0.3">
      <c r="A188">
        <v>10646</v>
      </c>
      <c r="B188" t="s">
        <v>87</v>
      </c>
      <c r="C188" t="s">
        <v>26</v>
      </c>
      <c r="D188">
        <v>9.9499999999999993</v>
      </c>
      <c r="E188">
        <v>221.11</v>
      </c>
      <c r="F188" t="s">
        <v>41</v>
      </c>
      <c r="G188" t="s">
        <v>60</v>
      </c>
      <c r="H188" t="s">
        <v>34</v>
      </c>
      <c r="I188" t="s">
        <v>21</v>
      </c>
    </row>
    <row r="189" spans="1:9" x14ac:dyDescent="0.3">
      <c r="A189">
        <v>10647</v>
      </c>
      <c r="B189" t="s">
        <v>87</v>
      </c>
      <c r="C189" t="s">
        <v>10</v>
      </c>
      <c r="D189">
        <v>3.49</v>
      </c>
      <c r="E189">
        <v>630.37</v>
      </c>
      <c r="F189" t="s">
        <v>41</v>
      </c>
      <c r="G189" t="s">
        <v>42</v>
      </c>
      <c r="H189" t="s">
        <v>34</v>
      </c>
      <c r="I189" t="s">
        <v>21</v>
      </c>
    </row>
    <row r="190" spans="1:9" x14ac:dyDescent="0.3">
      <c r="A190">
        <v>10648</v>
      </c>
      <c r="B190" t="s">
        <v>87</v>
      </c>
      <c r="C190" t="s">
        <v>15</v>
      </c>
      <c r="D190">
        <v>2.95</v>
      </c>
      <c r="E190">
        <v>745.76</v>
      </c>
      <c r="F190" t="s">
        <v>41</v>
      </c>
      <c r="G190" t="s">
        <v>42</v>
      </c>
      <c r="H190" t="s">
        <v>34</v>
      </c>
      <c r="I190" t="s">
        <v>21</v>
      </c>
    </row>
    <row r="191" spans="1:9" x14ac:dyDescent="0.3">
      <c r="A191">
        <v>10649</v>
      </c>
      <c r="B191" t="s">
        <v>87</v>
      </c>
      <c r="C191" t="s">
        <v>18</v>
      </c>
      <c r="D191">
        <v>4.99</v>
      </c>
      <c r="E191">
        <v>200.4</v>
      </c>
      <c r="F191" t="s">
        <v>41</v>
      </c>
      <c r="G191" t="s">
        <v>42</v>
      </c>
      <c r="H191" t="s">
        <v>34</v>
      </c>
      <c r="I191" t="s">
        <v>21</v>
      </c>
    </row>
    <row r="192" spans="1:9" x14ac:dyDescent="0.3">
      <c r="A192">
        <v>10650</v>
      </c>
      <c r="B192" t="s">
        <v>88</v>
      </c>
      <c r="C192" t="s">
        <v>22</v>
      </c>
      <c r="D192">
        <v>12.99</v>
      </c>
      <c r="E192">
        <v>585.07000000000005</v>
      </c>
      <c r="F192" t="s">
        <v>41</v>
      </c>
      <c r="G192" t="s">
        <v>42</v>
      </c>
      <c r="H192" t="s">
        <v>34</v>
      </c>
      <c r="I192" t="s">
        <v>21</v>
      </c>
    </row>
    <row r="193" spans="1:9" x14ac:dyDescent="0.3">
      <c r="A193">
        <v>10651</v>
      </c>
      <c r="B193" t="s">
        <v>88</v>
      </c>
      <c r="C193" t="s">
        <v>26</v>
      </c>
      <c r="D193">
        <v>9.9499999999999993</v>
      </c>
      <c r="E193">
        <v>221.11</v>
      </c>
      <c r="F193" t="s">
        <v>41</v>
      </c>
      <c r="G193" t="s">
        <v>42</v>
      </c>
      <c r="H193" t="s">
        <v>34</v>
      </c>
      <c r="I193" t="s">
        <v>21</v>
      </c>
    </row>
    <row r="194" spans="1:9" x14ac:dyDescent="0.3">
      <c r="A194">
        <v>10652</v>
      </c>
      <c r="B194" t="s">
        <v>88</v>
      </c>
      <c r="C194" t="s">
        <v>10</v>
      </c>
      <c r="D194">
        <v>3.49</v>
      </c>
      <c r="E194">
        <v>687.68</v>
      </c>
      <c r="F194" t="s">
        <v>41</v>
      </c>
      <c r="G194" t="s">
        <v>42</v>
      </c>
      <c r="H194" t="s">
        <v>34</v>
      </c>
      <c r="I194" t="s">
        <v>21</v>
      </c>
    </row>
    <row r="195" spans="1:9" x14ac:dyDescent="0.3">
      <c r="A195">
        <v>10653</v>
      </c>
      <c r="B195" t="s">
        <v>88</v>
      </c>
      <c r="C195" t="s">
        <v>15</v>
      </c>
      <c r="D195">
        <v>2.95</v>
      </c>
      <c r="E195">
        <v>745.76</v>
      </c>
      <c r="F195" t="s">
        <v>41</v>
      </c>
      <c r="G195" t="s">
        <v>42</v>
      </c>
      <c r="H195" t="s">
        <v>34</v>
      </c>
      <c r="I195" t="s">
        <v>21</v>
      </c>
    </row>
    <row r="196" spans="1:9" x14ac:dyDescent="0.3">
      <c r="A196">
        <v>10654</v>
      </c>
      <c r="B196" t="s">
        <v>88</v>
      </c>
      <c r="C196" t="s">
        <v>18</v>
      </c>
      <c r="D196">
        <v>4.99</v>
      </c>
      <c r="E196">
        <v>200.4</v>
      </c>
      <c r="F196" t="s">
        <v>41</v>
      </c>
      <c r="G196" t="s">
        <v>42</v>
      </c>
      <c r="H196" t="s">
        <v>34</v>
      </c>
      <c r="I196" t="s">
        <v>21</v>
      </c>
    </row>
    <row r="197" spans="1:9" x14ac:dyDescent="0.3">
      <c r="A197">
        <v>10655</v>
      </c>
      <c r="B197" t="s">
        <v>89</v>
      </c>
      <c r="C197" t="s">
        <v>22</v>
      </c>
      <c r="D197">
        <v>12.99</v>
      </c>
      <c r="E197">
        <v>600.46</v>
      </c>
      <c r="F197" t="s">
        <v>41</v>
      </c>
      <c r="G197" t="s">
        <v>42</v>
      </c>
      <c r="H197" t="s">
        <v>34</v>
      </c>
      <c r="I197" t="s">
        <v>21</v>
      </c>
    </row>
    <row r="198" spans="1:9" x14ac:dyDescent="0.3">
      <c r="A198">
        <v>10656</v>
      </c>
      <c r="B198" t="s">
        <v>89</v>
      </c>
      <c r="C198" t="s">
        <v>26</v>
      </c>
      <c r="D198">
        <v>9.9499999999999993</v>
      </c>
      <c r="E198">
        <v>221.11</v>
      </c>
      <c r="F198" t="s">
        <v>41</v>
      </c>
      <c r="G198" t="s">
        <v>42</v>
      </c>
      <c r="H198" t="s">
        <v>34</v>
      </c>
      <c r="I198" t="s">
        <v>21</v>
      </c>
    </row>
    <row r="199" spans="1:9" x14ac:dyDescent="0.3">
      <c r="A199">
        <v>10657</v>
      </c>
      <c r="B199" t="s">
        <v>89</v>
      </c>
      <c r="C199" t="s">
        <v>10</v>
      </c>
      <c r="D199">
        <v>3.49</v>
      </c>
      <c r="E199">
        <v>687.68</v>
      </c>
      <c r="F199" t="s">
        <v>41</v>
      </c>
      <c r="G199" t="s">
        <v>42</v>
      </c>
      <c r="H199" t="s">
        <v>34</v>
      </c>
      <c r="I199" t="s">
        <v>21</v>
      </c>
    </row>
    <row r="200" spans="1:9" x14ac:dyDescent="0.3">
      <c r="A200">
        <v>10658</v>
      </c>
      <c r="B200" t="s">
        <v>89</v>
      </c>
      <c r="C200" t="s">
        <v>15</v>
      </c>
      <c r="D200">
        <v>2.95</v>
      </c>
      <c r="E200">
        <v>745.76</v>
      </c>
      <c r="F200" t="s">
        <v>41</v>
      </c>
      <c r="G200" t="s">
        <v>60</v>
      </c>
      <c r="H200" t="s">
        <v>34</v>
      </c>
      <c r="I200" t="s">
        <v>21</v>
      </c>
    </row>
    <row r="201" spans="1:9" x14ac:dyDescent="0.3">
      <c r="A201">
        <v>10659</v>
      </c>
      <c r="B201" t="s">
        <v>89</v>
      </c>
      <c r="C201" t="s">
        <v>18</v>
      </c>
      <c r="D201">
        <v>4.99</v>
      </c>
      <c r="E201">
        <v>200.4</v>
      </c>
      <c r="F201" t="s">
        <v>41</v>
      </c>
      <c r="G201" t="s">
        <v>60</v>
      </c>
      <c r="H201" t="s">
        <v>34</v>
      </c>
      <c r="I201" t="s">
        <v>21</v>
      </c>
    </row>
    <row r="202" spans="1:9" x14ac:dyDescent="0.3">
      <c r="A202">
        <v>10660</v>
      </c>
      <c r="B202" t="s">
        <v>90</v>
      </c>
      <c r="C202" t="s">
        <v>22</v>
      </c>
      <c r="D202">
        <v>12.99</v>
      </c>
      <c r="E202">
        <v>631.25</v>
      </c>
      <c r="F202" t="s">
        <v>44</v>
      </c>
      <c r="G202" t="s">
        <v>60</v>
      </c>
      <c r="H202" t="s">
        <v>34</v>
      </c>
      <c r="I202" t="s">
        <v>21</v>
      </c>
    </row>
    <row r="203" spans="1:9" x14ac:dyDescent="0.3">
      <c r="A203">
        <v>10661</v>
      </c>
      <c r="B203" t="s">
        <v>90</v>
      </c>
      <c r="C203" t="s">
        <v>26</v>
      </c>
      <c r="D203">
        <v>9.9499999999999993</v>
      </c>
      <c r="E203">
        <v>221.11</v>
      </c>
      <c r="F203" t="s">
        <v>44</v>
      </c>
      <c r="G203" t="s">
        <v>60</v>
      </c>
      <c r="H203" t="s">
        <v>34</v>
      </c>
      <c r="I203" t="s">
        <v>21</v>
      </c>
    </row>
    <row r="204" spans="1:9" x14ac:dyDescent="0.3">
      <c r="A204">
        <v>10662</v>
      </c>
      <c r="B204" t="s">
        <v>90</v>
      </c>
      <c r="C204" t="s">
        <v>10</v>
      </c>
      <c r="D204">
        <v>3.49</v>
      </c>
      <c r="E204">
        <v>630.37</v>
      </c>
      <c r="F204" t="s">
        <v>44</v>
      </c>
      <c r="G204" t="s">
        <v>60</v>
      </c>
      <c r="H204" t="s">
        <v>34</v>
      </c>
      <c r="I204" t="s">
        <v>21</v>
      </c>
    </row>
    <row r="205" spans="1:9" x14ac:dyDescent="0.3">
      <c r="A205">
        <v>10663</v>
      </c>
      <c r="B205" t="s">
        <v>90</v>
      </c>
      <c r="C205" t="s">
        <v>15</v>
      </c>
      <c r="D205">
        <v>2.95</v>
      </c>
      <c r="E205">
        <v>745.76</v>
      </c>
      <c r="F205" t="s">
        <v>44</v>
      </c>
      <c r="G205" t="s">
        <v>60</v>
      </c>
      <c r="H205" t="s">
        <v>34</v>
      </c>
      <c r="I205" t="s">
        <v>21</v>
      </c>
    </row>
    <row r="206" spans="1:9" x14ac:dyDescent="0.3">
      <c r="A206">
        <v>10664</v>
      </c>
      <c r="B206" t="s">
        <v>90</v>
      </c>
      <c r="C206" t="s">
        <v>18</v>
      </c>
      <c r="D206">
        <v>4.99</v>
      </c>
      <c r="E206">
        <v>200.4</v>
      </c>
      <c r="F206" t="s">
        <v>44</v>
      </c>
      <c r="G206" t="s">
        <v>60</v>
      </c>
      <c r="H206" t="s">
        <v>34</v>
      </c>
      <c r="I206" t="s">
        <v>21</v>
      </c>
    </row>
    <row r="207" spans="1:9" x14ac:dyDescent="0.3">
      <c r="A207">
        <v>10665</v>
      </c>
      <c r="B207" t="s">
        <v>91</v>
      </c>
      <c r="C207" t="s">
        <v>22</v>
      </c>
      <c r="D207">
        <v>12.99</v>
      </c>
      <c r="E207">
        <v>646.65</v>
      </c>
      <c r="F207" t="s">
        <v>44</v>
      </c>
      <c r="G207" t="s">
        <v>60</v>
      </c>
      <c r="H207" t="s">
        <v>34</v>
      </c>
      <c r="I207" t="s">
        <v>21</v>
      </c>
    </row>
    <row r="208" spans="1:9" x14ac:dyDescent="0.3">
      <c r="A208">
        <v>10666</v>
      </c>
      <c r="B208" t="s">
        <v>91</v>
      </c>
      <c r="C208" t="s">
        <v>26</v>
      </c>
      <c r="D208">
        <v>9.9499999999999993</v>
      </c>
      <c r="E208">
        <v>221.11</v>
      </c>
      <c r="F208" t="s">
        <v>44</v>
      </c>
      <c r="G208" t="s">
        <v>60</v>
      </c>
      <c r="H208" t="s">
        <v>34</v>
      </c>
      <c r="I208" t="s">
        <v>21</v>
      </c>
    </row>
    <row r="209" spans="1:9" x14ac:dyDescent="0.3">
      <c r="A209">
        <v>10667</v>
      </c>
      <c r="B209" t="s">
        <v>91</v>
      </c>
      <c r="C209" t="s">
        <v>10</v>
      </c>
      <c r="D209">
        <v>3.49</v>
      </c>
      <c r="E209">
        <v>630.37</v>
      </c>
      <c r="F209" t="s">
        <v>44</v>
      </c>
      <c r="G209" t="s">
        <v>60</v>
      </c>
      <c r="H209" t="s">
        <v>34</v>
      </c>
      <c r="I209" t="s">
        <v>21</v>
      </c>
    </row>
    <row r="210" spans="1:9" x14ac:dyDescent="0.3">
      <c r="A210">
        <v>10668</v>
      </c>
      <c r="B210" t="s">
        <v>91</v>
      </c>
      <c r="C210" t="s">
        <v>15</v>
      </c>
      <c r="D210">
        <v>2.95</v>
      </c>
      <c r="E210">
        <v>745.76</v>
      </c>
      <c r="F210" t="s">
        <v>44</v>
      </c>
      <c r="G210" t="s">
        <v>60</v>
      </c>
      <c r="H210" t="s">
        <v>34</v>
      </c>
      <c r="I210" t="s">
        <v>21</v>
      </c>
    </row>
    <row r="211" spans="1:9" x14ac:dyDescent="0.3">
      <c r="A211">
        <v>10669</v>
      </c>
      <c r="B211" t="s">
        <v>91</v>
      </c>
      <c r="C211" t="s">
        <v>18</v>
      </c>
      <c r="D211">
        <v>4.99</v>
      </c>
      <c r="E211">
        <v>200.4</v>
      </c>
      <c r="F211" t="s">
        <v>44</v>
      </c>
      <c r="G211" t="s">
        <v>60</v>
      </c>
      <c r="H211" t="s">
        <v>34</v>
      </c>
      <c r="I211" t="s">
        <v>21</v>
      </c>
    </row>
    <row r="212" spans="1:9" x14ac:dyDescent="0.3">
      <c r="A212">
        <v>10670</v>
      </c>
      <c r="B212" t="s">
        <v>92</v>
      </c>
      <c r="C212" t="s">
        <v>22</v>
      </c>
      <c r="D212">
        <v>12.99</v>
      </c>
      <c r="E212">
        <v>677.44</v>
      </c>
      <c r="F212" t="s">
        <v>44</v>
      </c>
      <c r="G212" t="s">
        <v>60</v>
      </c>
      <c r="H212" t="s">
        <v>34</v>
      </c>
      <c r="I212" t="s">
        <v>21</v>
      </c>
    </row>
    <row r="213" spans="1:9" x14ac:dyDescent="0.3">
      <c r="A213">
        <v>10671</v>
      </c>
      <c r="B213" t="s">
        <v>92</v>
      </c>
      <c r="C213" t="s">
        <v>26</v>
      </c>
      <c r="D213">
        <v>9.9499999999999993</v>
      </c>
      <c r="E213">
        <v>221.11</v>
      </c>
      <c r="F213" t="s">
        <v>44</v>
      </c>
      <c r="G213" t="s">
        <v>60</v>
      </c>
      <c r="H213" t="s">
        <v>34</v>
      </c>
      <c r="I213" t="s">
        <v>21</v>
      </c>
    </row>
    <row r="214" spans="1:9" x14ac:dyDescent="0.3">
      <c r="A214">
        <v>10672</v>
      </c>
      <c r="B214" t="s">
        <v>92</v>
      </c>
      <c r="C214" t="s">
        <v>10</v>
      </c>
      <c r="D214">
        <v>3.49</v>
      </c>
      <c r="E214">
        <v>630.37</v>
      </c>
      <c r="F214" t="s">
        <v>44</v>
      </c>
      <c r="G214" t="s">
        <v>60</v>
      </c>
      <c r="H214" t="s">
        <v>34</v>
      </c>
      <c r="I214" t="s">
        <v>21</v>
      </c>
    </row>
    <row r="215" spans="1:9" x14ac:dyDescent="0.3">
      <c r="A215">
        <v>10673</v>
      </c>
      <c r="B215" t="s">
        <v>92</v>
      </c>
      <c r="C215" t="s">
        <v>15</v>
      </c>
      <c r="D215">
        <v>2.95</v>
      </c>
      <c r="E215">
        <v>745.76</v>
      </c>
      <c r="F215" t="s">
        <v>44</v>
      </c>
      <c r="G215" t="s">
        <v>60</v>
      </c>
      <c r="H215" t="s">
        <v>34</v>
      </c>
      <c r="I215" t="s">
        <v>21</v>
      </c>
    </row>
    <row r="216" spans="1:9" x14ac:dyDescent="0.3">
      <c r="A216">
        <v>10674</v>
      </c>
      <c r="B216" t="s">
        <v>92</v>
      </c>
      <c r="C216" t="s">
        <v>18</v>
      </c>
      <c r="D216">
        <v>4.99</v>
      </c>
      <c r="E216">
        <v>200.4</v>
      </c>
      <c r="F216" t="s">
        <v>44</v>
      </c>
      <c r="G216" t="s">
        <v>60</v>
      </c>
      <c r="H216" t="s">
        <v>34</v>
      </c>
      <c r="I216" t="s">
        <v>21</v>
      </c>
    </row>
    <row r="217" spans="1:9" x14ac:dyDescent="0.3">
      <c r="A217">
        <v>10675</v>
      </c>
      <c r="B217" t="s">
        <v>93</v>
      </c>
      <c r="C217" t="s">
        <v>22</v>
      </c>
      <c r="D217">
        <v>12.99</v>
      </c>
      <c r="E217">
        <v>677.44</v>
      </c>
      <c r="F217" t="s">
        <v>44</v>
      </c>
      <c r="G217" t="s">
        <v>60</v>
      </c>
      <c r="H217" t="s">
        <v>34</v>
      </c>
      <c r="I217" t="s">
        <v>21</v>
      </c>
    </row>
    <row r="218" spans="1:9" x14ac:dyDescent="0.3">
      <c r="A218">
        <v>10676</v>
      </c>
      <c r="B218" t="s">
        <v>93</v>
      </c>
      <c r="C218" t="s">
        <v>26</v>
      </c>
      <c r="D218">
        <v>9.9499999999999993</v>
      </c>
      <c r="E218">
        <v>241.21</v>
      </c>
      <c r="F218" t="s">
        <v>44</v>
      </c>
      <c r="G218" t="s">
        <v>60</v>
      </c>
      <c r="H218" t="s">
        <v>34</v>
      </c>
      <c r="I218" t="s">
        <v>21</v>
      </c>
    </row>
    <row r="219" spans="1:9" x14ac:dyDescent="0.3">
      <c r="A219">
        <v>10677</v>
      </c>
      <c r="B219" t="s">
        <v>93</v>
      </c>
      <c r="C219" t="s">
        <v>10</v>
      </c>
      <c r="D219">
        <v>3.49</v>
      </c>
      <c r="E219">
        <v>630.37</v>
      </c>
      <c r="F219" t="s">
        <v>44</v>
      </c>
      <c r="G219" t="s">
        <v>60</v>
      </c>
      <c r="H219" t="s">
        <v>34</v>
      </c>
      <c r="I219" t="s">
        <v>21</v>
      </c>
    </row>
    <row r="220" spans="1:9" x14ac:dyDescent="0.3">
      <c r="A220">
        <v>10678</v>
      </c>
      <c r="B220" t="s">
        <v>93</v>
      </c>
      <c r="C220" t="s">
        <v>15</v>
      </c>
      <c r="D220">
        <v>2.95</v>
      </c>
      <c r="E220">
        <v>745.76</v>
      </c>
      <c r="F220" t="s">
        <v>44</v>
      </c>
      <c r="G220" t="s">
        <v>60</v>
      </c>
      <c r="H220" t="s">
        <v>34</v>
      </c>
      <c r="I220" t="s">
        <v>21</v>
      </c>
    </row>
    <row r="221" spans="1:9" x14ac:dyDescent="0.3">
      <c r="A221">
        <v>10679</v>
      </c>
      <c r="B221" t="s">
        <v>93</v>
      </c>
      <c r="C221" t="s">
        <v>18</v>
      </c>
      <c r="D221">
        <v>4.99</v>
      </c>
      <c r="E221">
        <v>200.4</v>
      </c>
      <c r="F221" t="s">
        <v>44</v>
      </c>
      <c r="G221" t="s">
        <v>60</v>
      </c>
      <c r="H221" t="s">
        <v>34</v>
      </c>
      <c r="I221" t="s">
        <v>21</v>
      </c>
    </row>
    <row r="222" spans="1:9" x14ac:dyDescent="0.3">
      <c r="A222">
        <v>10680</v>
      </c>
      <c r="B222" t="s">
        <v>94</v>
      </c>
      <c r="C222" t="s">
        <v>22</v>
      </c>
      <c r="D222">
        <v>12.99</v>
      </c>
      <c r="E222">
        <v>646.65</v>
      </c>
      <c r="F222" t="s">
        <v>44</v>
      </c>
      <c r="G222" t="s">
        <v>60</v>
      </c>
      <c r="H222" t="s">
        <v>34</v>
      </c>
      <c r="I222" t="s">
        <v>21</v>
      </c>
    </row>
    <row r="223" spans="1:9" x14ac:dyDescent="0.3">
      <c r="A223">
        <v>10681</v>
      </c>
      <c r="B223" t="s">
        <v>94</v>
      </c>
      <c r="C223" t="s">
        <v>26</v>
      </c>
      <c r="D223">
        <v>9.9499999999999993</v>
      </c>
      <c r="E223">
        <v>241.21</v>
      </c>
      <c r="F223" t="s">
        <v>44</v>
      </c>
      <c r="G223" t="s">
        <v>60</v>
      </c>
      <c r="H223" t="s">
        <v>34</v>
      </c>
      <c r="I223" t="s">
        <v>21</v>
      </c>
    </row>
    <row r="224" spans="1:9" x14ac:dyDescent="0.3">
      <c r="A224">
        <v>10682</v>
      </c>
      <c r="B224" t="s">
        <v>94</v>
      </c>
      <c r="C224" t="s">
        <v>10</v>
      </c>
      <c r="D224">
        <v>3.49</v>
      </c>
      <c r="E224">
        <v>630.37</v>
      </c>
      <c r="F224" t="s">
        <v>44</v>
      </c>
      <c r="G224" t="s">
        <v>60</v>
      </c>
      <c r="H224" t="s">
        <v>34</v>
      </c>
      <c r="I224" t="s">
        <v>21</v>
      </c>
    </row>
    <row r="225" spans="1:9" x14ac:dyDescent="0.3">
      <c r="A225">
        <v>10683</v>
      </c>
      <c r="B225" t="s">
        <v>94</v>
      </c>
      <c r="C225" t="s">
        <v>15</v>
      </c>
      <c r="D225">
        <v>2.95</v>
      </c>
      <c r="E225">
        <v>677.97</v>
      </c>
      <c r="F225" t="s">
        <v>44</v>
      </c>
      <c r="G225" t="s">
        <v>60</v>
      </c>
      <c r="H225" t="s">
        <v>34</v>
      </c>
      <c r="I225" t="s">
        <v>21</v>
      </c>
    </row>
    <row r="226" spans="1:9" x14ac:dyDescent="0.3">
      <c r="A226">
        <v>10684</v>
      </c>
      <c r="B226" t="s">
        <v>94</v>
      </c>
      <c r="C226" t="s">
        <v>18</v>
      </c>
      <c r="D226">
        <v>4.99</v>
      </c>
      <c r="E226">
        <v>200.4</v>
      </c>
      <c r="F226" t="s">
        <v>44</v>
      </c>
      <c r="G226" t="s">
        <v>60</v>
      </c>
      <c r="H226" t="s">
        <v>34</v>
      </c>
      <c r="I226" t="s">
        <v>21</v>
      </c>
    </row>
    <row r="227" spans="1:9" x14ac:dyDescent="0.3">
      <c r="A227">
        <v>10685</v>
      </c>
      <c r="B227" t="s">
        <v>95</v>
      </c>
      <c r="C227" t="s">
        <v>22</v>
      </c>
      <c r="D227">
        <v>12.99</v>
      </c>
      <c r="E227">
        <v>677.44</v>
      </c>
      <c r="F227" t="s">
        <v>44</v>
      </c>
      <c r="G227" t="s">
        <v>60</v>
      </c>
      <c r="H227" t="s">
        <v>34</v>
      </c>
      <c r="I227" t="s">
        <v>21</v>
      </c>
    </row>
    <row r="228" spans="1:9" x14ac:dyDescent="0.3">
      <c r="A228">
        <v>10686</v>
      </c>
      <c r="B228" t="s">
        <v>95</v>
      </c>
      <c r="C228" t="s">
        <v>26</v>
      </c>
      <c r="D228">
        <v>9.9499999999999993</v>
      </c>
      <c r="E228">
        <v>241.21</v>
      </c>
      <c r="F228" t="s">
        <v>44</v>
      </c>
      <c r="G228" t="s">
        <v>60</v>
      </c>
      <c r="H228" t="s">
        <v>34</v>
      </c>
      <c r="I228" t="s">
        <v>21</v>
      </c>
    </row>
    <row r="229" spans="1:9" x14ac:dyDescent="0.3">
      <c r="A229">
        <v>10687</v>
      </c>
      <c r="B229" t="s">
        <v>95</v>
      </c>
      <c r="C229" t="s">
        <v>10</v>
      </c>
      <c r="D229">
        <v>3.49</v>
      </c>
      <c r="E229">
        <v>630.37</v>
      </c>
      <c r="F229" t="s">
        <v>44</v>
      </c>
      <c r="G229" t="s">
        <v>60</v>
      </c>
      <c r="H229" t="s">
        <v>24</v>
      </c>
      <c r="I229" t="s">
        <v>25</v>
      </c>
    </row>
    <row r="230" spans="1:9" x14ac:dyDescent="0.3">
      <c r="A230">
        <v>10688</v>
      </c>
      <c r="B230" t="s">
        <v>95</v>
      </c>
      <c r="C230" t="s">
        <v>15</v>
      </c>
      <c r="D230">
        <v>2.95</v>
      </c>
      <c r="E230">
        <v>677.97</v>
      </c>
      <c r="F230" t="s">
        <v>44</v>
      </c>
      <c r="G230" t="s">
        <v>60</v>
      </c>
      <c r="H230" t="s">
        <v>24</v>
      </c>
      <c r="I230" t="s">
        <v>25</v>
      </c>
    </row>
    <row r="231" spans="1:9" x14ac:dyDescent="0.3">
      <c r="A231">
        <v>10689</v>
      </c>
      <c r="B231" t="s">
        <v>95</v>
      </c>
      <c r="C231" t="s">
        <v>18</v>
      </c>
      <c r="D231">
        <v>4.99</v>
      </c>
      <c r="E231">
        <v>200.4</v>
      </c>
      <c r="F231" t="s">
        <v>44</v>
      </c>
      <c r="G231" t="s">
        <v>60</v>
      </c>
      <c r="H231" t="s">
        <v>24</v>
      </c>
      <c r="I231" t="s">
        <v>25</v>
      </c>
    </row>
    <row r="232" spans="1:9" x14ac:dyDescent="0.3">
      <c r="A232">
        <v>10690</v>
      </c>
      <c r="B232" t="s">
        <v>96</v>
      </c>
      <c r="C232" t="s">
        <v>22</v>
      </c>
      <c r="D232">
        <v>12.99</v>
      </c>
      <c r="E232">
        <v>677.44</v>
      </c>
      <c r="F232" t="s">
        <v>44</v>
      </c>
      <c r="G232" t="s">
        <v>60</v>
      </c>
      <c r="H232" t="s">
        <v>24</v>
      </c>
      <c r="I232" t="s">
        <v>25</v>
      </c>
    </row>
    <row r="233" spans="1:9" x14ac:dyDescent="0.3">
      <c r="A233">
        <v>10691</v>
      </c>
      <c r="B233" t="s">
        <v>96</v>
      </c>
      <c r="C233" t="s">
        <v>26</v>
      </c>
      <c r="D233">
        <v>9.9499999999999993</v>
      </c>
      <c r="E233">
        <v>261.31</v>
      </c>
      <c r="F233" t="s">
        <v>44</v>
      </c>
      <c r="G233" t="s">
        <v>60</v>
      </c>
      <c r="H233" t="s">
        <v>24</v>
      </c>
      <c r="I233" t="s">
        <v>25</v>
      </c>
    </row>
    <row r="234" spans="1:9" x14ac:dyDescent="0.3">
      <c r="A234">
        <v>10692</v>
      </c>
      <c r="B234" t="s">
        <v>96</v>
      </c>
      <c r="C234" t="s">
        <v>10</v>
      </c>
      <c r="D234">
        <v>3.49</v>
      </c>
      <c r="E234">
        <v>630.37</v>
      </c>
      <c r="F234" t="s">
        <v>44</v>
      </c>
      <c r="G234" t="s">
        <v>60</v>
      </c>
      <c r="H234" t="s">
        <v>24</v>
      </c>
      <c r="I234" t="s">
        <v>25</v>
      </c>
    </row>
    <row r="235" spans="1:9" x14ac:dyDescent="0.3">
      <c r="A235">
        <v>10693</v>
      </c>
      <c r="B235" t="s">
        <v>96</v>
      </c>
      <c r="C235" t="s">
        <v>15</v>
      </c>
      <c r="D235">
        <v>2.95</v>
      </c>
      <c r="E235">
        <v>677.97</v>
      </c>
      <c r="F235" t="s">
        <v>44</v>
      </c>
      <c r="G235" t="s">
        <v>60</v>
      </c>
      <c r="H235" t="s">
        <v>24</v>
      </c>
      <c r="I235" t="s">
        <v>25</v>
      </c>
    </row>
    <row r="236" spans="1:9" x14ac:dyDescent="0.3">
      <c r="A236">
        <v>10694</v>
      </c>
      <c r="B236" t="s">
        <v>96</v>
      </c>
      <c r="C236" t="s">
        <v>18</v>
      </c>
      <c r="D236">
        <v>4.99</v>
      </c>
      <c r="E236">
        <v>200.4</v>
      </c>
      <c r="F236" t="s">
        <v>44</v>
      </c>
      <c r="G236" t="s">
        <v>60</v>
      </c>
      <c r="H236" t="s">
        <v>24</v>
      </c>
      <c r="I236" t="s">
        <v>25</v>
      </c>
    </row>
    <row r="237" spans="1:9" x14ac:dyDescent="0.3">
      <c r="A237">
        <v>10695</v>
      </c>
      <c r="B237" t="s">
        <v>97</v>
      </c>
      <c r="C237" t="s">
        <v>22</v>
      </c>
      <c r="D237">
        <v>12.99</v>
      </c>
      <c r="E237">
        <v>692.84</v>
      </c>
      <c r="F237" t="s">
        <v>44</v>
      </c>
      <c r="G237" t="s">
        <v>60</v>
      </c>
      <c r="H237" t="s">
        <v>24</v>
      </c>
      <c r="I237" t="s">
        <v>25</v>
      </c>
    </row>
    <row r="238" spans="1:9" x14ac:dyDescent="0.3">
      <c r="A238">
        <v>10696</v>
      </c>
      <c r="B238" t="s">
        <v>97</v>
      </c>
      <c r="C238" t="s">
        <v>26</v>
      </c>
      <c r="D238">
        <v>9.9499999999999993</v>
      </c>
      <c r="E238">
        <v>281.41000000000003</v>
      </c>
      <c r="F238" t="s">
        <v>44</v>
      </c>
      <c r="G238" t="s">
        <v>60</v>
      </c>
      <c r="H238" t="s">
        <v>24</v>
      </c>
      <c r="I238" t="s">
        <v>25</v>
      </c>
    </row>
    <row r="239" spans="1:9" x14ac:dyDescent="0.3">
      <c r="A239">
        <v>10697</v>
      </c>
      <c r="B239" t="s">
        <v>97</v>
      </c>
      <c r="C239" t="s">
        <v>10</v>
      </c>
      <c r="D239">
        <v>3.49</v>
      </c>
      <c r="E239">
        <v>630.37</v>
      </c>
      <c r="F239" t="s">
        <v>44</v>
      </c>
      <c r="G239" t="s">
        <v>60</v>
      </c>
      <c r="H239" t="s">
        <v>24</v>
      </c>
      <c r="I239" t="s">
        <v>25</v>
      </c>
    </row>
    <row r="240" spans="1:9" x14ac:dyDescent="0.3">
      <c r="A240">
        <v>10698</v>
      </c>
      <c r="B240" t="s">
        <v>97</v>
      </c>
      <c r="C240" t="s">
        <v>15</v>
      </c>
      <c r="D240">
        <v>2.95</v>
      </c>
      <c r="E240">
        <v>677.97</v>
      </c>
      <c r="F240" t="s">
        <v>44</v>
      </c>
      <c r="G240" t="s">
        <v>60</v>
      </c>
      <c r="H240" t="s">
        <v>24</v>
      </c>
      <c r="I240" t="s">
        <v>25</v>
      </c>
    </row>
    <row r="241" spans="1:9" x14ac:dyDescent="0.3">
      <c r="A241">
        <v>10699</v>
      </c>
      <c r="B241" t="s">
        <v>97</v>
      </c>
      <c r="C241" t="s">
        <v>18</v>
      </c>
      <c r="D241">
        <v>4.99</v>
      </c>
      <c r="E241">
        <v>200.4</v>
      </c>
      <c r="F241" t="s">
        <v>44</v>
      </c>
      <c r="G241" t="s">
        <v>60</v>
      </c>
      <c r="H241" t="s">
        <v>24</v>
      </c>
      <c r="I241" t="s">
        <v>25</v>
      </c>
    </row>
    <row r="242" spans="1:9" x14ac:dyDescent="0.3">
      <c r="A242">
        <v>10700</v>
      </c>
      <c r="B242" t="s">
        <v>98</v>
      </c>
      <c r="C242" t="s">
        <v>22</v>
      </c>
      <c r="D242">
        <v>12.99</v>
      </c>
      <c r="E242">
        <v>692.84</v>
      </c>
      <c r="F242" t="s">
        <v>44</v>
      </c>
      <c r="G242" t="s">
        <v>60</v>
      </c>
      <c r="H242" t="s">
        <v>24</v>
      </c>
      <c r="I242" t="s">
        <v>25</v>
      </c>
    </row>
    <row r="243" spans="1:9" x14ac:dyDescent="0.3">
      <c r="A243">
        <v>10701</v>
      </c>
      <c r="B243" t="s">
        <v>98</v>
      </c>
      <c r="C243" t="s">
        <v>26</v>
      </c>
      <c r="D243">
        <v>9.9499999999999993</v>
      </c>
      <c r="E243">
        <v>281.41000000000003</v>
      </c>
      <c r="F243" t="s">
        <v>44</v>
      </c>
      <c r="G243" t="s">
        <v>60</v>
      </c>
      <c r="H243" t="s">
        <v>24</v>
      </c>
      <c r="I243" t="s">
        <v>25</v>
      </c>
    </row>
    <row r="244" spans="1:9" x14ac:dyDescent="0.3">
      <c r="A244">
        <v>10702</v>
      </c>
      <c r="B244" t="s">
        <v>98</v>
      </c>
      <c r="C244" t="s">
        <v>10</v>
      </c>
      <c r="D244">
        <v>3.49</v>
      </c>
      <c r="E244">
        <v>630.37</v>
      </c>
      <c r="F244" t="s">
        <v>44</v>
      </c>
      <c r="G244" t="s">
        <v>60</v>
      </c>
      <c r="H244" t="s">
        <v>24</v>
      </c>
      <c r="I244" t="s">
        <v>25</v>
      </c>
    </row>
    <row r="245" spans="1:9" x14ac:dyDescent="0.3">
      <c r="A245">
        <v>10703</v>
      </c>
      <c r="B245" t="s">
        <v>98</v>
      </c>
      <c r="C245" t="s">
        <v>15</v>
      </c>
      <c r="D245">
        <v>2.95</v>
      </c>
      <c r="E245">
        <v>677.97</v>
      </c>
      <c r="F245" t="s">
        <v>44</v>
      </c>
      <c r="G245" t="s">
        <v>42</v>
      </c>
      <c r="H245" t="s">
        <v>24</v>
      </c>
      <c r="I245" t="s">
        <v>25</v>
      </c>
    </row>
    <row r="246" spans="1:9" x14ac:dyDescent="0.3">
      <c r="A246">
        <v>10704</v>
      </c>
      <c r="B246" t="s">
        <v>98</v>
      </c>
      <c r="C246" t="s">
        <v>18</v>
      </c>
      <c r="D246">
        <v>4.99</v>
      </c>
      <c r="E246">
        <v>200.4</v>
      </c>
      <c r="F246" t="s">
        <v>56</v>
      </c>
      <c r="G246" t="s">
        <v>42</v>
      </c>
      <c r="H246" t="s">
        <v>24</v>
      </c>
      <c r="I246" t="s">
        <v>25</v>
      </c>
    </row>
    <row r="247" spans="1:9" x14ac:dyDescent="0.3">
      <c r="A247">
        <v>10705</v>
      </c>
      <c r="B247" t="s">
        <v>99</v>
      </c>
      <c r="C247" t="s">
        <v>22</v>
      </c>
      <c r="D247">
        <v>12.99</v>
      </c>
      <c r="E247">
        <v>723.63</v>
      </c>
      <c r="F247" t="s">
        <v>56</v>
      </c>
      <c r="G247" t="s">
        <v>42</v>
      </c>
      <c r="H247" t="s">
        <v>24</v>
      </c>
      <c r="I247" t="s">
        <v>25</v>
      </c>
    </row>
    <row r="248" spans="1:9" x14ac:dyDescent="0.3">
      <c r="A248">
        <v>10706</v>
      </c>
      <c r="B248" t="s">
        <v>99</v>
      </c>
      <c r="C248" t="s">
        <v>26</v>
      </c>
      <c r="D248">
        <v>9.9499999999999993</v>
      </c>
      <c r="E248">
        <v>301.51</v>
      </c>
      <c r="F248" t="s">
        <v>56</v>
      </c>
      <c r="G248" t="s">
        <v>42</v>
      </c>
      <c r="H248" t="s">
        <v>24</v>
      </c>
      <c r="I248" t="s">
        <v>25</v>
      </c>
    </row>
    <row r="249" spans="1:9" x14ac:dyDescent="0.3">
      <c r="A249">
        <v>10707</v>
      </c>
      <c r="B249" t="s">
        <v>99</v>
      </c>
      <c r="C249" t="s">
        <v>10</v>
      </c>
      <c r="D249">
        <v>3.49</v>
      </c>
      <c r="E249">
        <v>630.37</v>
      </c>
      <c r="F249" t="s">
        <v>56</v>
      </c>
      <c r="G249" t="s">
        <v>42</v>
      </c>
      <c r="H249" t="s">
        <v>24</v>
      </c>
      <c r="I249" t="s">
        <v>25</v>
      </c>
    </row>
    <row r="250" spans="1:9" x14ac:dyDescent="0.3">
      <c r="A250">
        <v>10708</v>
      </c>
      <c r="B250" t="s">
        <v>99</v>
      </c>
      <c r="C250" t="s">
        <v>15</v>
      </c>
      <c r="D250">
        <v>2.95</v>
      </c>
      <c r="E250">
        <v>677.97</v>
      </c>
      <c r="F250" t="s">
        <v>56</v>
      </c>
      <c r="G250" t="s">
        <v>42</v>
      </c>
      <c r="H250" t="s">
        <v>24</v>
      </c>
      <c r="I250" t="s">
        <v>25</v>
      </c>
    </row>
    <row r="251" spans="1:9" x14ac:dyDescent="0.3">
      <c r="A251">
        <v>10709</v>
      </c>
      <c r="B251" t="s">
        <v>99</v>
      </c>
      <c r="C251" t="s">
        <v>18</v>
      </c>
      <c r="D251">
        <v>4.99</v>
      </c>
      <c r="E251">
        <v>200.4</v>
      </c>
      <c r="F251" t="s">
        <v>56</v>
      </c>
      <c r="G251" t="s">
        <v>42</v>
      </c>
      <c r="H251" t="s">
        <v>24</v>
      </c>
      <c r="I251" t="s">
        <v>25</v>
      </c>
    </row>
    <row r="252" spans="1:9" x14ac:dyDescent="0.3">
      <c r="A252">
        <v>10710</v>
      </c>
      <c r="B252" t="s">
        <v>100</v>
      </c>
      <c r="C252" t="s">
        <v>22</v>
      </c>
      <c r="D252">
        <v>12.99</v>
      </c>
      <c r="E252">
        <v>754.43</v>
      </c>
      <c r="F252" t="s">
        <v>56</v>
      </c>
      <c r="G252" t="s">
        <v>42</v>
      </c>
      <c r="H252" t="s">
        <v>24</v>
      </c>
      <c r="I252" t="s">
        <v>25</v>
      </c>
    </row>
    <row r="253" spans="1:9" x14ac:dyDescent="0.3">
      <c r="A253">
        <v>10711</v>
      </c>
      <c r="B253" t="s">
        <v>100</v>
      </c>
      <c r="C253" t="s">
        <v>26</v>
      </c>
      <c r="D253">
        <v>9.9499999999999993</v>
      </c>
      <c r="E253">
        <v>281.41000000000003</v>
      </c>
      <c r="F253" t="s">
        <v>56</v>
      </c>
      <c r="G253" t="s">
        <v>42</v>
      </c>
      <c r="H253" t="s">
        <v>24</v>
      </c>
      <c r="I253" t="s">
        <v>25</v>
      </c>
    </row>
    <row r="254" spans="1:9" x14ac:dyDescent="0.3">
      <c r="A254">
        <v>10712</v>
      </c>
      <c r="B254" t="s">
        <v>100</v>
      </c>
      <c r="C254" t="s">
        <v>10</v>
      </c>
      <c r="D254">
        <v>3.49</v>
      </c>
      <c r="E254">
        <v>630.37</v>
      </c>
      <c r="F254" t="s">
        <v>56</v>
      </c>
      <c r="G254" t="s">
        <v>42</v>
      </c>
      <c r="H254" t="s">
        <v>24</v>
      </c>
      <c r="I254" t="s">
        <v>25</v>
      </c>
    </row>
    <row r="255" spans="1:9" x14ac:dyDescent="0.3">
      <c r="A255">
        <v>10713</v>
      </c>
      <c r="B255" t="s">
        <v>100</v>
      </c>
      <c r="C255" t="s">
        <v>15</v>
      </c>
      <c r="D255">
        <v>2.95</v>
      </c>
      <c r="E255">
        <v>677.97</v>
      </c>
      <c r="F255" t="s">
        <v>56</v>
      </c>
      <c r="G255" t="s">
        <v>42</v>
      </c>
      <c r="H255" t="s">
        <v>24</v>
      </c>
      <c r="I255"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8696F-D6B2-46C4-ADEF-E5D2AF6C317A}">
  <dimension ref="A1:J255"/>
  <sheetViews>
    <sheetView workbookViewId="0">
      <selection activeCell="L10" sqref="L10"/>
    </sheetView>
  </sheetViews>
  <sheetFormatPr defaultRowHeight="14.4" x14ac:dyDescent="0.3"/>
  <cols>
    <col min="1" max="1" width="10.21875" bestFit="1" customWidth="1"/>
    <col min="2" max="2" width="10.33203125" bestFit="1" customWidth="1"/>
    <col min="3" max="3" width="17.44140625" bestFit="1" customWidth="1"/>
    <col min="4" max="4" width="7.33203125" bestFit="1" customWidth="1"/>
    <col min="5" max="5" width="10.5546875" bestFit="1" customWidth="1"/>
    <col min="6" max="6" width="12.109375" bestFit="1" customWidth="1"/>
    <col min="7" max="7" width="15.5546875" bestFit="1" customWidth="1"/>
    <col min="8" max="8" width="18.109375" bestFit="1" customWidth="1"/>
    <col min="9" max="9" width="12.21875" bestFit="1" customWidth="1"/>
    <col min="10" max="10" width="7.109375" bestFit="1" customWidth="1"/>
  </cols>
  <sheetData>
    <row r="1" spans="1:10" x14ac:dyDescent="0.3">
      <c r="A1" t="s">
        <v>0</v>
      </c>
      <c r="B1" t="s">
        <v>1</v>
      </c>
      <c r="C1" t="s">
        <v>2</v>
      </c>
      <c r="D1" t="s">
        <v>3</v>
      </c>
      <c r="E1" t="s">
        <v>4</v>
      </c>
      <c r="F1" t="s">
        <v>5</v>
      </c>
      <c r="G1" t="s">
        <v>6</v>
      </c>
      <c r="H1" t="s">
        <v>7</v>
      </c>
      <c r="I1" t="s">
        <v>8</v>
      </c>
      <c r="J1" t="s">
        <v>9</v>
      </c>
    </row>
    <row r="2" spans="1:10" x14ac:dyDescent="0.3">
      <c r="A2">
        <v>10452</v>
      </c>
      <c r="B2" s="1">
        <v>44872</v>
      </c>
      <c r="C2" t="s">
        <v>10</v>
      </c>
      <c r="D2">
        <v>3.49</v>
      </c>
      <c r="E2">
        <v>573</v>
      </c>
      <c r="F2">
        <v>1999.7700000000002</v>
      </c>
      <c r="G2" t="s">
        <v>11</v>
      </c>
      <c r="H2" t="s">
        <v>12</v>
      </c>
      <c r="I2" t="s">
        <v>37</v>
      </c>
      <c r="J2" t="s">
        <v>14</v>
      </c>
    </row>
    <row r="3" spans="1:10" x14ac:dyDescent="0.3">
      <c r="A3">
        <v>10453</v>
      </c>
      <c r="B3" s="1">
        <v>44872</v>
      </c>
      <c r="C3" t="s">
        <v>15</v>
      </c>
      <c r="D3">
        <v>2.95</v>
      </c>
      <c r="E3">
        <v>746</v>
      </c>
      <c r="F3">
        <v>2200.7000000000003</v>
      </c>
      <c r="G3" t="s">
        <v>11</v>
      </c>
      <c r="H3" t="s">
        <v>12</v>
      </c>
      <c r="I3" t="s">
        <v>16</v>
      </c>
      <c r="J3" t="s">
        <v>17</v>
      </c>
    </row>
    <row r="4" spans="1:10" x14ac:dyDescent="0.3">
      <c r="A4">
        <v>10454</v>
      </c>
      <c r="B4" s="1">
        <v>44872</v>
      </c>
      <c r="C4" t="s">
        <v>18</v>
      </c>
      <c r="D4">
        <v>4.99</v>
      </c>
      <c r="E4">
        <v>200</v>
      </c>
      <c r="F4">
        <v>998</v>
      </c>
      <c r="G4" t="s">
        <v>19</v>
      </c>
      <c r="H4" t="s">
        <v>12</v>
      </c>
      <c r="I4" t="s">
        <v>34</v>
      </c>
      <c r="J4" t="s">
        <v>21</v>
      </c>
    </row>
    <row r="5" spans="1:10" x14ac:dyDescent="0.3">
      <c r="A5">
        <v>10455</v>
      </c>
      <c r="B5" s="1">
        <v>44873</v>
      </c>
      <c r="C5" t="s">
        <v>22</v>
      </c>
      <c r="D5">
        <v>12.99</v>
      </c>
      <c r="E5">
        <v>570</v>
      </c>
      <c r="F5">
        <v>7404.3</v>
      </c>
      <c r="G5" t="s">
        <v>19</v>
      </c>
      <c r="H5" t="s">
        <v>23</v>
      </c>
      <c r="I5" t="s">
        <v>24</v>
      </c>
      <c r="J5" t="s">
        <v>25</v>
      </c>
    </row>
    <row r="6" spans="1:10" x14ac:dyDescent="0.3">
      <c r="A6">
        <v>10456</v>
      </c>
      <c r="B6" s="1">
        <v>44873</v>
      </c>
      <c r="C6" t="s">
        <v>26</v>
      </c>
      <c r="D6">
        <v>9.9499999999999993</v>
      </c>
      <c r="E6">
        <v>201</v>
      </c>
      <c r="F6">
        <v>1999.9499999999998</v>
      </c>
      <c r="G6" t="s">
        <v>19</v>
      </c>
      <c r="H6" t="s">
        <v>23</v>
      </c>
      <c r="I6" t="s">
        <v>24</v>
      </c>
      <c r="J6" t="s">
        <v>25</v>
      </c>
    </row>
    <row r="7" spans="1:10" x14ac:dyDescent="0.3">
      <c r="A7">
        <v>10457</v>
      </c>
      <c r="B7" s="1">
        <v>44873</v>
      </c>
      <c r="C7" t="s">
        <v>10</v>
      </c>
      <c r="D7">
        <v>3.49</v>
      </c>
      <c r="E7">
        <v>573</v>
      </c>
      <c r="F7">
        <v>1999.7700000000002</v>
      </c>
      <c r="G7" t="s">
        <v>19</v>
      </c>
      <c r="H7" t="s">
        <v>23</v>
      </c>
      <c r="I7" t="s">
        <v>29</v>
      </c>
      <c r="J7" t="s">
        <v>28</v>
      </c>
    </row>
    <row r="8" spans="1:10" x14ac:dyDescent="0.3">
      <c r="A8">
        <v>10459</v>
      </c>
      <c r="B8" s="1">
        <v>44873</v>
      </c>
      <c r="C8" t="s">
        <v>18</v>
      </c>
      <c r="D8">
        <v>4.99</v>
      </c>
      <c r="E8">
        <v>200</v>
      </c>
      <c r="F8">
        <v>998</v>
      </c>
      <c r="G8" t="s">
        <v>19</v>
      </c>
      <c r="H8" t="s">
        <v>23</v>
      </c>
      <c r="I8" t="s">
        <v>24</v>
      </c>
      <c r="J8" t="s">
        <v>25</v>
      </c>
    </row>
    <row r="9" spans="1:10" x14ac:dyDescent="0.3">
      <c r="A9">
        <v>10460</v>
      </c>
      <c r="B9" s="1">
        <v>44874</v>
      </c>
      <c r="C9" t="s">
        <v>22</v>
      </c>
      <c r="D9">
        <v>12.99</v>
      </c>
      <c r="E9">
        <v>554</v>
      </c>
      <c r="F9">
        <v>7196.46</v>
      </c>
      <c r="G9" t="s">
        <v>19</v>
      </c>
      <c r="H9" t="s">
        <v>23</v>
      </c>
      <c r="I9" t="s">
        <v>29</v>
      </c>
      <c r="J9" t="s">
        <v>28</v>
      </c>
    </row>
    <row r="10" spans="1:10" x14ac:dyDescent="0.3">
      <c r="A10">
        <v>10461</v>
      </c>
      <c r="B10" s="1">
        <v>44874</v>
      </c>
      <c r="C10" t="s">
        <v>26</v>
      </c>
      <c r="D10">
        <v>9.9499999999999993</v>
      </c>
      <c r="E10">
        <v>201</v>
      </c>
      <c r="F10">
        <v>1999.9499999999998</v>
      </c>
      <c r="G10" t="s">
        <v>19</v>
      </c>
      <c r="H10" t="s">
        <v>23</v>
      </c>
      <c r="I10" t="s">
        <v>29</v>
      </c>
      <c r="J10" t="s">
        <v>28</v>
      </c>
    </row>
    <row r="11" spans="1:10" x14ac:dyDescent="0.3">
      <c r="A11">
        <v>10462</v>
      </c>
      <c r="B11" s="1">
        <v>44874</v>
      </c>
      <c r="C11" t="s">
        <v>10</v>
      </c>
      <c r="D11">
        <v>3.49</v>
      </c>
      <c r="E11">
        <v>573</v>
      </c>
      <c r="F11">
        <v>1999.7700000000002</v>
      </c>
      <c r="G11" t="s">
        <v>19</v>
      </c>
      <c r="H11" t="s">
        <v>23</v>
      </c>
      <c r="I11" t="s">
        <v>29</v>
      </c>
      <c r="J11" t="s">
        <v>28</v>
      </c>
    </row>
    <row r="12" spans="1:10" x14ac:dyDescent="0.3">
      <c r="A12">
        <v>10463</v>
      </c>
      <c r="B12" s="1">
        <v>44874</v>
      </c>
      <c r="C12" t="s">
        <v>15</v>
      </c>
      <c r="D12">
        <v>2.95</v>
      </c>
      <c r="E12">
        <v>678</v>
      </c>
      <c r="F12">
        <v>2000.1000000000001</v>
      </c>
      <c r="G12" t="s">
        <v>19</v>
      </c>
      <c r="H12" t="s">
        <v>23</v>
      </c>
      <c r="I12" t="s">
        <v>29</v>
      </c>
      <c r="J12" t="s">
        <v>28</v>
      </c>
    </row>
    <row r="13" spans="1:10" x14ac:dyDescent="0.3">
      <c r="A13">
        <v>10464</v>
      </c>
      <c r="B13" s="1">
        <v>44874</v>
      </c>
      <c r="C13" t="s">
        <v>18</v>
      </c>
      <c r="D13">
        <v>4.99</v>
      </c>
      <c r="E13">
        <v>200</v>
      </c>
      <c r="F13">
        <v>998</v>
      </c>
      <c r="G13" t="s">
        <v>19</v>
      </c>
      <c r="H13" t="s">
        <v>23</v>
      </c>
      <c r="I13" t="s">
        <v>29</v>
      </c>
      <c r="J13" t="s">
        <v>28</v>
      </c>
    </row>
    <row r="14" spans="1:10" x14ac:dyDescent="0.3">
      <c r="A14">
        <v>10465</v>
      </c>
      <c r="B14" s="1">
        <v>44875</v>
      </c>
      <c r="C14" t="s">
        <v>22</v>
      </c>
      <c r="D14">
        <v>12.99</v>
      </c>
      <c r="E14">
        <v>554</v>
      </c>
      <c r="F14">
        <v>7196.46</v>
      </c>
      <c r="G14" t="s">
        <v>19</v>
      </c>
      <c r="H14" t="s">
        <v>23</v>
      </c>
      <c r="I14" t="s">
        <v>16</v>
      </c>
      <c r="J14" t="s">
        <v>17</v>
      </c>
    </row>
    <row r="15" spans="1:10" x14ac:dyDescent="0.3">
      <c r="A15">
        <v>10466</v>
      </c>
      <c r="B15" s="1">
        <v>44875</v>
      </c>
      <c r="C15" t="s">
        <v>26</v>
      </c>
      <c r="D15">
        <v>9.9499999999999993</v>
      </c>
      <c r="E15">
        <v>201</v>
      </c>
      <c r="F15">
        <v>1999.9499999999998</v>
      </c>
      <c r="G15" t="s">
        <v>19</v>
      </c>
      <c r="H15" t="s">
        <v>23</v>
      </c>
      <c r="I15" t="s">
        <v>16</v>
      </c>
      <c r="J15" t="s">
        <v>17</v>
      </c>
    </row>
    <row r="16" spans="1:10" x14ac:dyDescent="0.3">
      <c r="A16">
        <v>10467</v>
      </c>
      <c r="B16" s="1">
        <v>44875</v>
      </c>
      <c r="C16" t="s">
        <v>10</v>
      </c>
      <c r="D16">
        <v>3.49</v>
      </c>
      <c r="E16">
        <v>573</v>
      </c>
      <c r="F16">
        <v>1999.7700000000002</v>
      </c>
      <c r="G16" t="s">
        <v>19</v>
      </c>
      <c r="H16" t="s">
        <v>23</v>
      </c>
      <c r="I16" t="s">
        <v>16</v>
      </c>
      <c r="J16" t="s">
        <v>17</v>
      </c>
    </row>
    <row r="17" spans="1:10" x14ac:dyDescent="0.3">
      <c r="A17">
        <v>10468</v>
      </c>
      <c r="B17" s="1">
        <v>44875</v>
      </c>
      <c r="C17" t="s">
        <v>15</v>
      </c>
      <c r="D17">
        <v>2.95</v>
      </c>
      <c r="E17">
        <v>678</v>
      </c>
      <c r="F17">
        <v>2000.1000000000001</v>
      </c>
      <c r="G17" t="s">
        <v>19</v>
      </c>
      <c r="H17" t="s">
        <v>23</v>
      </c>
      <c r="I17" t="s">
        <v>16</v>
      </c>
      <c r="J17" t="s">
        <v>17</v>
      </c>
    </row>
    <row r="18" spans="1:10" x14ac:dyDescent="0.3">
      <c r="A18">
        <v>10470</v>
      </c>
      <c r="B18" s="1">
        <v>44876</v>
      </c>
      <c r="C18" t="s">
        <v>22</v>
      </c>
      <c r="D18">
        <v>12.99</v>
      </c>
      <c r="E18">
        <v>554</v>
      </c>
      <c r="F18">
        <v>7196.46</v>
      </c>
      <c r="G18" t="s">
        <v>19</v>
      </c>
      <c r="H18" t="s">
        <v>23</v>
      </c>
      <c r="I18" t="s">
        <v>16</v>
      </c>
      <c r="J18" t="s">
        <v>17</v>
      </c>
    </row>
    <row r="19" spans="1:10" x14ac:dyDescent="0.3">
      <c r="A19">
        <v>10471</v>
      </c>
      <c r="B19" s="1">
        <v>44876</v>
      </c>
      <c r="C19" t="s">
        <v>26</v>
      </c>
      <c r="D19">
        <v>9.9499999999999993</v>
      </c>
      <c r="E19">
        <v>201</v>
      </c>
      <c r="F19">
        <v>1999.9499999999998</v>
      </c>
      <c r="G19" t="s">
        <v>19</v>
      </c>
      <c r="H19" t="s">
        <v>23</v>
      </c>
      <c r="I19" t="s">
        <v>16</v>
      </c>
      <c r="J19" t="s">
        <v>17</v>
      </c>
    </row>
    <row r="20" spans="1:10" x14ac:dyDescent="0.3">
      <c r="A20">
        <v>10472</v>
      </c>
      <c r="B20" s="1">
        <v>44876</v>
      </c>
      <c r="C20" t="s">
        <v>10</v>
      </c>
      <c r="D20">
        <v>3.49</v>
      </c>
      <c r="E20">
        <v>630</v>
      </c>
      <c r="F20">
        <v>2198.7000000000003</v>
      </c>
      <c r="G20" t="s">
        <v>19</v>
      </c>
      <c r="H20" t="s">
        <v>23</v>
      </c>
      <c r="I20" t="s">
        <v>16</v>
      </c>
      <c r="J20" t="s">
        <v>17</v>
      </c>
    </row>
    <row r="21" spans="1:10" x14ac:dyDescent="0.3">
      <c r="A21">
        <v>10473</v>
      </c>
      <c r="B21" s="1">
        <v>44876</v>
      </c>
      <c r="C21" t="s">
        <v>15</v>
      </c>
      <c r="D21">
        <v>2.95</v>
      </c>
      <c r="E21">
        <v>678</v>
      </c>
      <c r="F21">
        <v>2000.1000000000001</v>
      </c>
      <c r="G21" t="s">
        <v>19</v>
      </c>
      <c r="H21" t="s">
        <v>23</v>
      </c>
      <c r="I21" t="s">
        <v>16</v>
      </c>
      <c r="J21" t="s">
        <v>17</v>
      </c>
    </row>
    <row r="22" spans="1:10" x14ac:dyDescent="0.3">
      <c r="A22">
        <v>10474</v>
      </c>
      <c r="B22" s="1">
        <v>44876</v>
      </c>
      <c r="C22" t="s">
        <v>18</v>
      </c>
      <c r="D22">
        <v>4.99</v>
      </c>
      <c r="E22">
        <v>200</v>
      </c>
      <c r="F22">
        <v>998</v>
      </c>
      <c r="G22" t="s">
        <v>19</v>
      </c>
      <c r="H22" t="s">
        <v>23</v>
      </c>
      <c r="I22" t="s">
        <v>16</v>
      </c>
      <c r="J22" t="s">
        <v>17</v>
      </c>
    </row>
    <row r="23" spans="1:10" x14ac:dyDescent="0.3">
      <c r="A23">
        <v>10475</v>
      </c>
      <c r="B23" s="1">
        <v>44877</v>
      </c>
      <c r="C23" t="s">
        <v>22</v>
      </c>
      <c r="D23">
        <v>12.99</v>
      </c>
      <c r="E23">
        <v>523</v>
      </c>
      <c r="F23">
        <v>6793.77</v>
      </c>
      <c r="G23" t="s">
        <v>19</v>
      </c>
      <c r="H23" t="s">
        <v>23</v>
      </c>
      <c r="I23" t="s">
        <v>16</v>
      </c>
      <c r="J23" t="s">
        <v>17</v>
      </c>
    </row>
    <row r="24" spans="1:10" x14ac:dyDescent="0.3">
      <c r="A24">
        <v>10476</v>
      </c>
      <c r="B24" s="1">
        <v>44877</v>
      </c>
      <c r="C24" t="s">
        <v>26</v>
      </c>
      <c r="D24">
        <v>9.9499999999999993</v>
      </c>
      <c r="E24">
        <v>201</v>
      </c>
      <c r="F24">
        <v>1999.9499999999998</v>
      </c>
      <c r="G24" t="s">
        <v>19</v>
      </c>
      <c r="H24" t="s">
        <v>23</v>
      </c>
      <c r="I24" t="s">
        <v>16</v>
      </c>
      <c r="J24" t="s">
        <v>17</v>
      </c>
    </row>
    <row r="25" spans="1:10" x14ac:dyDescent="0.3">
      <c r="A25">
        <v>10477</v>
      </c>
      <c r="B25" s="1">
        <v>44877</v>
      </c>
      <c r="C25" t="s">
        <v>10</v>
      </c>
      <c r="D25">
        <v>3.49</v>
      </c>
      <c r="E25">
        <v>630</v>
      </c>
      <c r="F25">
        <v>2198.7000000000003</v>
      </c>
      <c r="G25" t="s">
        <v>19</v>
      </c>
      <c r="H25" t="s">
        <v>23</v>
      </c>
      <c r="I25" t="s">
        <v>16</v>
      </c>
      <c r="J25" t="s">
        <v>17</v>
      </c>
    </row>
    <row r="26" spans="1:10" x14ac:dyDescent="0.3">
      <c r="A26">
        <v>10478</v>
      </c>
      <c r="B26" s="1">
        <v>44877</v>
      </c>
      <c r="C26" t="s">
        <v>15</v>
      </c>
      <c r="D26">
        <v>2.95</v>
      </c>
      <c r="E26">
        <v>678</v>
      </c>
      <c r="F26">
        <v>2000.1000000000001</v>
      </c>
      <c r="G26" t="s">
        <v>19</v>
      </c>
      <c r="H26" t="s">
        <v>23</v>
      </c>
      <c r="I26" t="s">
        <v>16</v>
      </c>
      <c r="J26" t="s">
        <v>17</v>
      </c>
    </row>
    <row r="27" spans="1:10" x14ac:dyDescent="0.3">
      <c r="A27">
        <v>10479</v>
      </c>
      <c r="B27" s="1">
        <v>44877</v>
      </c>
      <c r="C27" t="s">
        <v>18</v>
      </c>
      <c r="D27">
        <v>4.99</v>
      </c>
      <c r="E27">
        <v>200</v>
      </c>
      <c r="F27">
        <v>998</v>
      </c>
      <c r="G27" t="s">
        <v>19</v>
      </c>
      <c r="H27" t="s">
        <v>23</v>
      </c>
      <c r="I27" t="s">
        <v>16</v>
      </c>
      <c r="J27" t="s">
        <v>17</v>
      </c>
    </row>
    <row r="28" spans="1:10" x14ac:dyDescent="0.3">
      <c r="A28">
        <v>10480</v>
      </c>
      <c r="B28" s="1">
        <v>44878</v>
      </c>
      <c r="C28" t="s">
        <v>22</v>
      </c>
      <c r="D28">
        <v>12.99</v>
      </c>
      <c r="E28">
        <v>508</v>
      </c>
      <c r="F28">
        <v>6598.92</v>
      </c>
      <c r="G28" t="s">
        <v>19</v>
      </c>
      <c r="H28" t="s">
        <v>23</v>
      </c>
      <c r="I28" t="s">
        <v>16</v>
      </c>
      <c r="J28" t="s">
        <v>17</v>
      </c>
    </row>
    <row r="29" spans="1:10" x14ac:dyDescent="0.3">
      <c r="A29">
        <v>10481</v>
      </c>
      <c r="B29" s="1">
        <v>44878</v>
      </c>
      <c r="C29" t="s">
        <v>26</v>
      </c>
      <c r="D29">
        <v>9.9499999999999993</v>
      </c>
      <c r="E29">
        <v>201</v>
      </c>
      <c r="F29">
        <v>1999.9499999999998</v>
      </c>
      <c r="G29" t="s">
        <v>19</v>
      </c>
      <c r="H29" t="s">
        <v>23</v>
      </c>
      <c r="I29" t="s">
        <v>16</v>
      </c>
      <c r="J29" t="s">
        <v>17</v>
      </c>
    </row>
    <row r="30" spans="1:10" x14ac:dyDescent="0.3">
      <c r="A30">
        <v>10482</v>
      </c>
      <c r="B30" s="1">
        <v>44878</v>
      </c>
      <c r="C30" t="s">
        <v>10</v>
      </c>
      <c r="D30">
        <v>25.5</v>
      </c>
      <c r="E30">
        <v>630</v>
      </c>
      <c r="F30">
        <v>16065</v>
      </c>
      <c r="G30" t="s">
        <v>19</v>
      </c>
      <c r="H30" t="s">
        <v>23</v>
      </c>
      <c r="I30" t="s">
        <v>34</v>
      </c>
      <c r="J30" t="s">
        <v>21</v>
      </c>
    </row>
    <row r="31" spans="1:10" x14ac:dyDescent="0.3">
      <c r="A31">
        <v>10486</v>
      </c>
      <c r="B31" s="1">
        <v>44879</v>
      </c>
      <c r="C31" t="s">
        <v>26</v>
      </c>
      <c r="D31">
        <v>29.05</v>
      </c>
      <c r="E31">
        <v>201</v>
      </c>
      <c r="F31">
        <v>5839.05</v>
      </c>
      <c r="G31" t="s">
        <v>19</v>
      </c>
      <c r="H31" t="s">
        <v>23</v>
      </c>
      <c r="I31" t="s">
        <v>34</v>
      </c>
      <c r="J31" t="s">
        <v>21</v>
      </c>
    </row>
    <row r="32" spans="1:10" x14ac:dyDescent="0.3">
      <c r="A32">
        <v>10487</v>
      </c>
      <c r="B32" s="1">
        <v>44879</v>
      </c>
      <c r="C32" t="s">
        <v>10</v>
      </c>
      <c r="D32">
        <v>3.49</v>
      </c>
      <c r="E32">
        <v>630</v>
      </c>
      <c r="F32">
        <v>2198.7000000000003</v>
      </c>
      <c r="G32" t="s">
        <v>19</v>
      </c>
      <c r="H32" t="s">
        <v>23</v>
      </c>
      <c r="I32" t="s">
        <v>34</v>
      </c>
      <c r="J32" t="s">
        <v>21</v>
      </c>
    </row>
    <row r="33" spans="1:10" x14ac:dyDescent="0.3">
      <c r="A33">
        <v>10488</v>
      </c>
      <c r="B33" s="1">
        <v>44879</v>
      </c>
      <c r="C33" t="s">
        <v>15</v>
      </c>
      <c r="D33">
        <v>2.95</v>
      </c>
      <c r="E33">
        <v>678</v>
      </c>
      <c r="F33">
        <v>2000.1000000000001</v>
      </c>
      <c r="G33" t="s">
        <v>19</v>
      </c>
      <c r="H33" t="s">
        <v>23</v>
      </c>
      <c r="I33" t="s">
        <v>34</v>
      </c>
      <c r="J33" t="s">
        <v>21</v>
      </c>
    </row>
    <row r="34" spans="1:10" x14ac:dyDescent="0.3">
      <c r="A34">
        <v>10489</v>
      </c>
      <c r="B34" s="1">
        <v>44879</v>
      </c>
      <c r="C34" t="s">
        <v>18</v>
      </c>
      <c r="D34">
        <v>4.99</v>
      </c>
      <c r="E34">
        <v>200</v>
      </c>
      <c r="F34">
        <v>998</v>
      </c>
      <c r="G34" t="s">
        <v>19</v>
      </c>
      <c r="H34" t="s">
        <v>23</v>
      </c>
      <c r="I34" t="s">
        <v>16</v>
      </c>
      <c r="J34" t="s">
        <v>17</v>
      </c>
    </row>
    <row r="35" spans="1:10" x14ac:dyDescent="0.3">
      <c r="A35">
        <v>10490</v>
      </c>
      <c r="B35" s="1">
        <v>44880</v>
      </c>
      <c r="C35" t="s">
        <v>22</v>
      </c>
      <c r="D35">
        <v>12.99</v>
      </c>
      <c r="E35">
        <v>508</v>
      </c>
      <c r="F35">
        <v>6598.92</v>
      </c>
      <c r="G35" t="s">
        <v>19</v>
      </c>
      <c r="H35" t="s">
        <v>23</v>
      </c>
      <c r="I35" t="s">
        <v>16</v>
      </c>
      <c r="J35" t="s">
        <v>17</v>
      </c>
    </row>
    <row r="36" spans="1:10" x14ac:dyDescent="0.3">
      <c r="A36">
        <v>10491</v>
      </c>
      <c r="B36" s="1">
        <v>44880</v>
      </c>
      <c r="C36" t="s">
        <v>26</v>
      </c>
      <c r="D36">
        <v>9.9499999999999993</v>
      </c>
      <c r="E36">
        <v>201</v>
      </c>
      <c r="F36">
        <v>1999.9499999999998</v>
      </c>
      <c r="G36" t="s">
        <v>19</v>
      </c>
      <c r="H36" t="s">
        <v>23</v>
      </c>
      <c r="I36" t="s">
        <v>16</v>
      </c>
      <c r="J36" t="s">
        <v>17</v>
      </c>
    </row>
    <row r="37" spans="1:10" x14ac:dyDescent="0.3">
      <c r="A37">
        <v>10492</v>
      </c>
      <c r="B37" s="1">
        <v>44880</v>
      </c>
      <c r="C37" t="s">
        <v>10</v>
      </c>
      <c r="D37">
        <v>3.49</v>
      </c>
      <c r="E37">
        <v>573</v>
      </c>
      <c r="F37">
        <v>1999.7700000000002</v>
      </c>
      <c r="G37" t="s">
        <v>19</v>
      </c>
      <c r="H37" t="s">
        <v>23</v>
      </c>
      <c r="I37" t="s">
        <v>16</v>
      </c>
      <c r="J37" t="s">
        <v>17</v>
      </c>
    </row>
    <row r="38" spans="1:10" x14ac:dyDescent="0.3">
      <c r="A38">
        <v>10493</v>
      </c>
      <c r="B38" s="1">
        <v>44880</v>
      </c>
      <c r="C38" t="s">
        <v>15</v>
      </c>
      <c r="D38">
        <v>2.95</v>
      </c>
      <c r="E38">
        <v>678</v>
      </c>
      <c r="F38">
        <v>2000.1000000000001</v>
      </c>
      <c r="G38" t="s">
        <v>19</v>
      </c>
      <c r="H38" t="s">
        <v>23</v>
      </c>
      <c r="I38" t="s">
        <v>16</v>
      </c>
      <c r="J38" t="s">
        <v>17</v>
      </c>
    </row>
    <row r="39" spans="1:10" x14ac:dyDescent="0.3">
      <c r="A39">
        <v>10494</v>
      </c>
      <c r="B39" s="1">
        <v>44880</v>
      </c>
      <c r="C39" t="s">
        <v>18</v>
      </c>
      <c r="D39">
        <v>4.99</v>
      </c>
      <c r="E39">
        <v>200</v>
      </c>
      <c r="F39">
        <v>998</v>
      </c>
      <c r="G39" t="s">
        <v>19</v>
      </c>
      <c r="H39" t="s">
        <v>23</v>
      </c>
      <c r="I39" t="s">
        <v>16</v>
      </c>
      <c r="J39" t="s">
        <v>17</v>
      </c>
    </row>
    <row r="40" spans="1:10" x14ac:dyDescent="0.3">
      <c r="A40">
        <v>10495</v>
      </c>
      <c r="B40" s="1">
        <v>44881</v>
      </c>
      <c r="C40" t="s">
        <v>22</v>
      </c>
      <c r="D40">
        <v>12.99</v>
      </c>
      <c r="E40">
        <v>508</v>
      </c>
      <c r="F40">
        <v>6598.92</v>
      </c>
      <c r="G40" t="s">
        <v>19</v>
      </c>
      <c r="H40" t="s">
        <v>23</v>
      </c>
      <c r="I40" t="s">
        <v>16</v>
      </c>
      <c r="J40" t="s">
        <v>17</v>
      </c>
    </row>
    <row r="41" spans="1:10" x14ac:dyDescent="0.3">
      <c r="A41">
        <v>10496</v>
      </c>
      <c r="B41" s="1">
        <v>44881</v>
      </c>
      <c r="C41" t="s">
        <v>26</v>
      </c>
      <c r="D41">
        <v>9.9499999999999993</v>
      </c>
      <c r="E41">
        <v>201</v>
      </c>
      <c r="F41">
        <v>1999.9499999999998</v>
      </c>
      <c r="G41" t="s">
        <v>19</v>
      </c>
      <c r="H41" t="s">
        <v>23</v>
      </c>
      <c r="I41" t="s">
        <v>16</v>
      </c>
      <c r="J41" t="s">
        <v>17</v>
      </c>
    </row>
    <row r="42" spans="1:10" x14ac:dyDescent="0.3">
      <c r="A42">
        <v>10497</v>
      </c>
      <c r="B42" s="1">
        <v>44881</v>
      </c>
      <c r="C42" t="s">
        <v>10</v>
      </c>
      <c r="D42">
        <v>3.49</v>
      </c>
      <c r="E42">
        <v>573</v>
      </c>
      <c r="F42">
        <v>1999.7700000000002</v>
      </c>
      <c r="G42" t="s">
        <v>19</v>
      </c>
      <c r="H42" t="s">
        <v>23</v>
      </c>
      <c r="I42" t="s">
        <v>16</v>
      </c>
      <c r="J42" t="s">
        <v>17</v>
      </c>
    </row>
    <row r="43" spans="1:10" x14ac:dyDescent="0.3">
      <c r="A43">
        <v>10498</v>
      </c>
      <c r="B43" s="1">
        <v>44881</v>
      </c>
      <c r="C43" t="s">
        <v>15</v>
      </c>
      <c r="D43">
        <v>2.95</v>
      </c>
      <c r="E43">
        <v>678</v>
      </c>
      <c r="F43">
        <v>2000.1000000000001</v>
      </c>
      <c r="G43" t="s">
        <v>35</v>
      </c>
      <c r="H43" t="s">
        <v>23</v>
      </c>
      <c r="I43" t="s">
        <v>16</v>
      </c>
      <c r="J43" t="s">
        <v>17</v>
      </c>
    </row>
    <row r="44" spans="1:10" x14ac:dyDescent="0.3">
      <c r="A44">
        <v>10499</v>
      </c>
      <c r="B44" s="1">
        <v>44881</v>
      </c>
      <c r="C44" t="s">
        <v>18</v>
      </c>
      <c r="D44">
        <v>4.99</v>
      </c>
      <c r="E44">
        <v>200</v>
      </c>
      <c r="F44">
        <v>998</v>
      </c>
      <c r="G44" t="s">
        <v>35</v>
      </c>
      <c r="H44" t="s">
        <v>23</v>
      </c>
      <c r="I44" t="s">
        <v>16</v>
      </c>
      <c r="J44" t="s">
        <v>17</v>
      </c>
    </row>
    <row r="45" spans="1:10" x14ac:dyDescent="0.3">
      <c r="A45">
        <v>10500</v>
      </c>
      <c r="B45" s="1">
        <v>44882</v>
      </c>
      <c r="C45" t="s">
        <v>22</v>
      </c>
      <c r="D45">
        <v>12.99</v>
      </c>
      <c r="E45">
        <v>523</v>
      </c>
      <c r="F45">
        <v>6793.77</v>
      </c>
      <c r="G45" t="s">
        <v>35</v>
      </c>
      <c r="H45" t="s">
        <v>23</v>
      </c>
      <c r="I45" t="s">
        <v>16</v>
      </c>
      <c r="J45" t="s">
        <v>17</v>
      </c>
    </row>
    <row r="46" spans="1:10" x14ac:dyDescent="0.3">
      <c r="A46">
        <v>10501</v>
      </c>
      <c r="B46" s="1">
        <v>44882</v>
      </c>
      <c r="C46" t="s">
        <v>26</v>
      </c>
      <c r="D46">
        <v>9.9499999999999993</v>
      </c>
      <c r="E46">
        <v>201</v>
      </c>
      <c r="F46">
        <v>1999.9499999999998</v>
      </c>
      <c r="G46" t="s">
        <v>35</v>
      </c>
      <c r="H46" t="s">
        <v>23</v>
      </c>
      <c r="I46" t="s">
        <v>16</v>
      </c>
      <c r="J46" t="s">
        <v>17</v>
      </c>
    </row>
    <row r="47" spans="1:10" x14ac:dyDescent="0.3">
      <c r="A47">
        <v>10502</v>
      </c>
      <c r="B47" s="1">
        <v>44882</v>
      </c>
      <c r="C47" t="s">
        <v>10</v>
      </c>
      <c r="D47">
        <v>3.49</v>
      </c>
      <c r="E47">
        <v>630</v>
      </c>
      <c r="F47">
        <v>2198.7000000000003</v>
      </c>
      <c r="G47" t="s">
        <v>35</v>
      </c>
      <c r="H47" t="s">
        <v>23</v>
      </c>
      <c r="I47" t="s">
        <v>16</v>
      </c>
      <c r="J47" t="s">
        <v>17</v>
      </c>
    </row>
    <row r="48" spans="1:10" x14ac:dyDescent="0.3">
      <c r="A48">
        <v>10503</v>
      </c>
      <c r="B48" s="1">
        <v>44882</v>
      </c>
      <c r="C48" t="s">
        <v>15</v>
      </c>
      <c r="D48">
        <v>2.95</v>
      </c>
      <c r="E48">
        <v>678</v>
      </c>
      <c r="F48">
        <v>2000.1000000000001</v>
      </c>
      <c r="G48" t="s">
        <v>35</v>
      </c>
      <c r="H48" t="s">
        <v>23</v>
      </c>
      <c r="I48" t="s">
        <v>16</v>
      </c>
      <c r="J48" t="s">
        <v>17</v>
      </c>
    </row>
    <row r="49" spans="1:10" x14ac:dyDescent="0.3">
      <c r="A49">
        <v>10504</v>
      </c>
      <c r="B49" s="1">
        <v>44882</v>
      </c>
      <c r="C49" t="s">
        <v>18</v>
      </c>
      <c r="D49">
        <v>4.99</v>
      </c>
      <c r="E49">
        <v>200</v>
      </c>
      <c r="F49">
        <v>998</v>
      </c>
      <c r="G49" t="s">
        <v>35</v>
      </c>
      <c r="H49" t="s">
        <v>23</v>
      </c>
      <c r="I49" t="s">
        <v>16</v>
      </c>
      <c r="J49" t="s">
        <v>17</v>
      </c>
    </row>
    <row r="50" spans="1:10" x14ac:dyDescent="0.3">
      <c r="A50">
        <v>10505</v>
      </c>
      <c r="B50" s="1">
        <v>44883</v>
      </c>
      <c r="C50" t="s">
        <v>22</v>
      </c>
      <c r="D50">
        <v>12.99</v>
      </c>
      <c r="E50">
        <v>539</v>
      </c>
      <c r="F50">
        <v>7001.61</v>
      </c>
      <c r="G50" t="s">
        <v>35</v>
      </c>
      <c r="H50" t="s">
        <v>23</v>
      </c>
      <c r="I50" t="s">
        <v>16</v>
      </c>
      <c r="J50" t="s">
        <v>17</v>
      </c>
    </row>
    <row r="51" spans="1:10" x14ac:dyDescent="0.3">
      <c r="A51">
        <v>10506</v>
      </c>
      <c r="B51" s="1">
        <v>44883</v>
      </c>
      <c r="C51" t="s">
        <v>26</v>
      </c>
      <c r="D51">
        <v>9.9499999999999993</v>
      </c>
      <c r="E51">
        <v>201</v>
      </c>
      <c r="F51">
        <v>1999.9499999999998</v>
      </c>
      <c r="G51" t="s">
        <v>35</v>
      </c>
      <c r="H51" t="s">
        <v>23</v>
      </c>
      <c r="I51" t="s">
        <v>16</v>
      </c>
      <c r="J51" t="s">
        <v>17</v>
      </c>
    </row>
    <row r="52" spans="1:10" x14ac:dyDescent="0.3">
      <c r="A52">
        <v>10507</v>
      </c>
      <c r="B52" s="1">
        <v>44883</v>
      </c>
      <c r="C52" t="s">
        <v>10</v>
      </c>
      <c r="D52">
        <v>3.49</v>
      </c>
      <c r="E52">
        <v>688</v>
      </c>
      <c r="F52">
        <v>2401.1200000000003</v>
      </c>
      <c r="G52" t="s">
        <v>35</v>
      </c>
      <c r="H52" t="s">
        <v>23</v>
      </c>
      <c r="I52" t="s">
        <v>16</v>
      </c>
      <c r="J52" t="s">
        <v>17</v>
      </c>
    </row>
    <row r="53" spans="1:10" x14ac:dyDescent="0.3">
      <c r="A53">
        <v>10508</v>
      </c>
      <c r="B53" s="1">
        <v>44883</v>
      </c>
      <c r="C53" t="s">
        <v>15</v>
      </c>
      <c r="D53">
        <v>2.95</v>
      </c>
      <c r="E53">
        <v>678</v>
      </c>
      <c r="F53">
        <v>2000.1000000000001</v>
      </c>
      <c r="G53" t="s">
        <v>35</v>
      </c>
      <c r="H53" t="s">
        <v>23</v>
      </c>
      <c r="I53" t="s">
        <v>16</v>
      </c>
      <c r="J53" t="s">
        <v>17</v>
      </c>
    </row>
    <row r="54" spans="1:10" x14ac:dyDescent="0.3">
      <c r="A54">
        <v>10509</v>
      </c>
      <c r="B54" s="1">
        <v>44883</v>
      </c>
      <c r="C54" t="s">
        <v>18</v>
      </c>
      <c r="D54">
        <v>4.99</v>
      </c>
      <c r="E54">
        <v>200</v>
      </c>
      <c r="F54">
        <v>998</v>
      </c>
      <c r="G54" t="s">
        <v>35</v>
      </c>
      <c r="H54" t="s">
        <v>23</v>
      </c>
      <c r="I54" t="s">
        <v>16</v>
      </c>
      <c r="J54" t="s">
        <v>17</v>
      </c>
    </row>
    <row r="55" spans="1:10" x14ac:dyDescent="0.3">
      <c r="A55">
        <v>10510</v>
      </c>
      <c r="B55" s="1">
        <v>44884</v>
      </c>
      <c r="C55" t="s">
        <v>22</v>
      </c>
      <c r="D55">
        <v>12.99</v>
      </c>
      <c r="E55">
        <v>508</v>
      </c>
      <c r="F55">
        <v>6598.92</v>
      </c>
      <c r="G55" t="s">
        <v>35</v>
      </c>
      <c r="H55" t="s">
        <v>23</v>
      </c>
      <c r="I55" t="s">
        <v>16</v>
      </c>
      <c r="J55" t="s">
        <v>17</v>
      </c>
    </row>
    <row r="56" spans="1:10" x14ac:dyDescent="0.3">
      <c r="A56">
        <v>10511</v>
      </c>
      <c r="B56" s="1">
        <v>44884</v>
      </c>
      <c r="C56" t="s">
        <v>26</v>
      </c>
      <c r="D56">
        <v>9.9499999999999993</v>
      </c>
      <c r="E56">
        <v>201</v>
      </c>
      <c r="F56">
        <v>1999.9499999999998</v>
      </c>
      <c r="G56" t="s">
        <v>35</v>
      </c>
      <c r="H56" t="s">
        <v>23</v>
      </c>
      <c r="I56" t="s">
        <v>34</v>
      </c>
      <c r="J56" t="s">
        <v>21</v>
      </c>
    </row>
    <row r="57" spans="1:10" x14ac:dyDescent="0.3">
      <c r="A57">
        <v>10512</v>
      </c>
      <c r="B57" s="1">
        <v>44884</v>
      </c>
      <c r="C57" t="s">
        <v>10</v>
      </c>
      <c r="D57">
        <v>3.49</v>
      </c>
      <c r="E57">
        <v>688</v>
      </c>
      <c r="F57">
        <v>2401.1200000000003</v>
      </c>
      <c r="G57" t="s">
        <v>35</v>
      </c>
      <c r="H57" t="s">
        <v>23</v>
      </c>
      <c r="I57" t="s">
        <v>34</v>
      </c>
      <c r="J57" t="s">
        <v>21</v>
      </c>
    </row>
    <row r="58" spans="1:10" x14ac:dyDescent="0.3">
      <c r="A58">
        <v>10513</v>
      </c>
      <c r="B58" s="1">
        <v>44884</v>
      </c>
      <c r="C58" t="s">
        <v>15</v>
      </c>
      <c r="D58">
        <v>2.95</v>
      </c>
      <c r="E58">
        <v>678</v>
      </c>
      <c r="F58">
        <v>2000.1000000000001</v>
      </c>
      <c r="G58" t="s">
        <v>35</v>
      </c>
      <c r="H58" t="s">
        <v>36</v>
      </c>
      <c r="I58" t="s">
        <v>34</v>
      </c>
      <c r="J58" t="s">
        <v>21</v>
      </c>
    </row>
    <row r="59" spans="1:10" x14ac:dyDescent="0.3">
      <c r="A59">
        <v>10514</v>
      </c>
      <c r="B59" s="1">
        <v>44884</v>
      </c>
      <c r="C59" t="s">
        <v>18</v>
      </c>
      <c r="D59">
        <v>4.99</v>
      </c>
      <c r="E59">
        <v>200</v>
      </c>
      <c r="F59">
        <v>998</v>
      </c>
      <c r="G59" t="s">
        <v>35</v>
      </c>
      <c r="H59" t="s">
        <v>36</v>
      </c>
      <c r="I59" t="s">
        <v>34</v>
      </c>
      <c r="J59" t="s">
        <v>21</v>
      </c>
    </row>
    <row r="60" spans="1:10" x14ac:dyDescent="0.3">
      <c r="A60">
        <v>10515</v>
      </c>
      <c r="B60" s="1">
        <v>44885</v>
      </c>
      <c r="C60" t="s">
        <v>22</v>
      </c>
      <c r="D60">
        <v>12.99</v>
      </c>
      <c r="E60">
        <v>477</v>
      </c>
      <c r="F60">
        <v>6196.2300000000005</v>
      </c>
      <c r="G60" t="s">
        <v>35</v>
      </c>
      <c r="H60" t="s">
        <v>36</v>
      </c>
      <c r="I60" t="s">
        <v>34</v>
      </c>
      <c r="J60" t="s">
        <v>21</v>
      </c>
    </row>
    <row r="61" spans="1:10" x14ac:dyDescent="0.3">
      <c r="A61">
        <v>10516</v>
      </c>
      <c r="B61" s="1">
        <v>44885</v>
      </c>
      <c r="C61" t="s">
        <v>26</v>
      </c>
      <c r="D61">
        <v>9.9499999999999993</v>
      </c>
      <c r="E61">
        <v>201</v>
      </c>
      <c r="F61">
        <v>1999.9499999999998</v>
      </c>
      <c r="G61" t="s">
        <v>35</v>
      </c>
      <c r="H61" t="s">
        <v>36</v>
      </c>
      <c r="I61" t="s">
        <v>34</v>
      </c>
      <c r="J61" t="s">
        <v>21</v>
      </c>
    </row>
    <row r="62" spans="1:10" x14ac:dyDescent="0.3">
      <c r="A62">
        <v>10483</v>
      </c>
      <c r="B62" s="1">
        <v>44878</v>
      </c>
      <c r="C62" t="s">
        <v>15</v>
      </c>
      <c r="D62">
        <v>2.95</v>
      </c>
      <c r="E62">
        <v>678</v>
      </c>
      <c r="F62">
        <v>2000.1000000000001</v>
      </c>
      <c r="G62" t="s">
        <v>19</v>
      </c>
      <c r="H62" t="s">
        <v>23</v>
      </c>
      <c r="I62" t="s">
        <v>34</v>
      </c>
      <c r="J62" t="s">
        <v>21</v>
      </c>
    </row>
    <row r="63" spans="1:10" x14ac:dyDescent="0.3">
      <c r="A63">
        <v>10484</v>
      </c>
      <c r="B63" s="1">
        <v>44878</v>
      </c>
      <c r="C63" t="s">
        <v>18</v>
      </c>
      <c r="D63">
        <v>4.99</v>
      </c>
      <c r="E63">
        <v>200</v>
      </c>
      <c r="F63">
        <v>998</v>
      </c>
      <c r="G63" t="s">
        <v>19</v>
      </c>
      <c r="H63" t="s">
        <v>23</v>
      </c>
      <c r="I63" t="s">
        <v>34</v>
      </c>
      <c r="J63" t="s">
        <v>21</v>
      </c>
    </row>
    <row r="64" spans="1:10" x14ac:dyDescent="0.3">
      <c r="A64">
        <v>10485</v>
      </c>
      <c r="B64" s="1">
        <v>44879</v>
      </c>
      <c r="C64" t="s">
        <v>22</v>
      </c>
      <c r="D64">
        <v>12.99</v>
      </c>
      <c r="E64">
        <v>523</v>
      </c>
      <c r="F64">
        <v>6793.77</v>
      </c>
      <c r="G64" t="s">
        <v>19</v>
      </c>
      <c r="H64" t="s">
        <v>23</v>
      </c>
      <c r="I64" t="s">
        <v>34</v>
      </c>
      <c r="J64" t="s">
        <v>21</v>
      </c>
    </row>
    <row r="65" spans="1:10" x14ac:dyDescent="0.3">
      <c r="A65">
        <v>10520</v>
      </c>
      <c r="B65" s="1">
        <v>44886</v>
      </c>
      <c r="C65" t="s">
        <v>22</v>
      </c>
      <c r="D65">
        <v>12.99</v>
      </c>
      <c r="E65">
        <v>493</v>
      </c>
      <c r="F65">
        <v>6404.07</v>
      </c>
      <c r="G65" t="s">
        <v>35</v>
      </c>
      <c r="H65" t="s">
        <v>36</v>
      </c>
      <c r="I65" t="s">
        <v>29</v>
      </c>
      <c r="J65" t="s">
        <v>28</v>
      </c>
    </row>
    <row r="66" spans="1:10" x14ac:dyDescent="0.3">
      <c r="A66">
        <v>10521</v>
      </c>
      <c r="B66" s="1">
        <v>44886</v>
      </c>
      <c r="C66" t="s">
        <v>26</v>
      </c>
      <c r="D66">
        <v>9.9499999999999993</v>
      </c>
      <c r="E66">
        <v>201</v>
      </c>
      <c r="F66">
        <v>1999.9499999999998</v>
      </c>
      <c r="G66" t="s">
        <v>35</v>
      </c>
      <c r="H66" t="s">
        <v>36</v>
      </c>
      <c r="I66" t="s">
        <v>29</v>
      </c>
      <c r="J66" t="s">
        <v>28</v>
      </c>
    </row>
    <row r="67" spans="1:10" x14ac:dyDescent="0.3">
      <c r="A67">
        <v>10522</v>
      </c>
      <c r="B67" s="1">
        <v>44886</v>
      </c>
      <c r="C67" t="s">
        <v>10</v>
      </c>
      <c r="D67">
        <v>3.49</v>
      </c>
      <c r="E67">
        <v>688</v>
      </c>
      <c r="F67">
        <v>2401.1200000000003</v>
      </c>
      <c r="G67" t="s">
        <v>35</v>
      </c>
      <c r="H67" t="s">
        <v>36</v>
      </c>
      <c r="I67" t="s">
        <v>29</v>
      </c>
      <c r="J67" t="s">
        <v>28</v>
      </c>
    </row>
    <row r="68" spans="1:10" x14ac:dyDescent="0.3">
      <c r="A68">
        <v>10523</v>
      </c>
      <c r="B68" s="1">
        <v>44886</v>
      </c>
      <c r="C68" t="s">
        <v>15</v>
      </c>
      <c r="D68">
        <v>2.95</v>
      </c>
      <c r="E68">
        <v>746</v>
      </c>
      <c r="F68">
        <v>2200.7000000000003</v>
      </c>
      <c r="G68" t="s">
        <v>35</v>
      </c>
      <c r="H68" t="s">
        <v>36</v>
      </c>
      <c r="I68" t="s">
        <v>29</v>
      </c>
      <c r="J68" t="s">
        <v>28</v>
      </c>
    </row>
    <row r="69" spans="1:10" x14ac:dyDescent="0.3">
      <c r="A69">
        <v>10524</v>
      </c>
      <c r="B69" s="1">
        <v>44886</v>
      </c>
      <c r="C69" t="s">
        <v>18</v>
      </c>
      <c r="D69">
        <v>4.99</v>
      </c>
      <c r="E69">
        <v>200</v>
      </c>
      <c r="F69">
        <v>998</v>
      </c>
      <c r="G69" t="s">
        <v>35</v>
      </c>
      <c r="H69" t="s">
        <v>36</v>
      </c>
      <c r="I69" t="s">
        <v>29</v>
      </c>
      <c r="J69" t="s">
        <v>28</v>
      </c>
    </row>
    <row r="70" spans="1:10" x14ac:dyDescent="0.3">
      <c r="A70">
        <v>10525</v>
      </c>
      <c r="B70" s="1">
        <v>44887</v>
      </c>
      <c r="C70" t="s">
        <v>22</v>
      </c>
      <c r="D70">
        <v>12.99</v>
      </c>
      <c r="E70">
        <v>462</v>
      </c>
      <c r="F70">
        <v>6001.38</v>
      </c>
      <c r="G70" t="s">
        <v>35</v>
      </c>
      <c r="H70" t="s">
        <v>36</v>
      </c>
      <c r="I70" t="s">
        <v>29</v>
      </c>
      <c r="J70" t="s">
        <v>28</v>
      </c>
    </row>
    <row r="71" spans="1:10" x14ac:dyDescent="0.3">
      <c r="A71">
        <v>10526</v>
      </c>
      <c r="B71" s="1">
        <v>44887</v>
      </c>
      <c r="C71" t="s">
        <v>26</v>
      </c>
      <c r="D71">
        <v>9.9499999999999993</v>
      </c>
      <c r="E71">
        <v>201</v>
      </c>
      <c r="F71">
        <v>1999.9499999999998</v>
      </c>
      <c r="G71" t="s">
        <v>35</v>
      </c>
      <c r="H71" t="s">
        <v>36</v>
      </c>
      <c r="I71" t="s">
        <v>29</v>
      </c>
      <c r="J71" t="s">
        <v>28</v>
      </c>
    </row>
    <row r="72" spans="1:10" x14ac:dyDescent="0.3">
      <c r="A72">
        <v>10527</v>
      </c>
      <c r="B72" s="1">
        <v>44887</v>
      </c>
      <c r="C72" t="s">
        <v>10</v>
      </c>
      <c r="D72">
        <v>3.49</v>
      </c>
      <c r="E72">
        <v>688</v>
      </c>
      <c r="F72">
        <v>2401.1200000000003</v>
      </c>
      <c r="G72" t="s">
        <v>35</v>
      </c>
      <c r="H72" t="s">
        <v>36</v>
      </c>
      <c r="I72" t="s">
        <v>29</v>
      </c>
      <c r="J72" t="s">
        <v>28</v>
      </c>
    </row>
    <row r="73" spans="1:10" x14ac:dyDescent="0.3">
      <c r="A73">
        <v>10528</v>
      </c>
      <c r="B73" s="1">
        <v>44887</v>
      </c>
      <c r="C73" t="s">
        <v>15</v>
      </c>
      <c r="D73">
        <v>2.95</v>
      </c>
      <c r="E73">
        <v>746</v>
      </c>
      <c r="F73">
        <v>2200.7000000000003</v>
      </c>
      <c r="G73" t="s">
        <v>35</v>
      </c>
      <c r="H73" t="s">
        <v>36</v>
      </c>
      <c r="I73" t="s">
        <v>29</v>
      </c>
      <c r="J73" t="s">
        <v>28</v>
      </c>
    </row>
    <row r="74" spans="1:10" x14ac:dyDescent="0.3">
      <c r="A74">
        <v>10529</v>
      </c>
      <c r="B74" s="1">
        <v>44887</v>
      </c>
      <c r="C74" t="s">
        <v>18</v>
      </c>
      <c r="D74">
        <v>4.99</v>
      </c>
      <c r="E74">
        <v>200</v>
      </c>
      <c r="F74">
        <v>998</v>
      </c>
      <c r="G74" t="s">
        <v>35</v>
      </c>
      <c r="H74" t="s">
        <v>36</v>
      </c>
      <c r="I74" t="s">
        <v>29</v>
      </c>
      <c r="J74" t="s">
        <v>28</v>
      </c>
    </row>
    <row r="75" spans="1:10" x14ac:dyDescent="0.3">
      <c r="A75">
        <v>10530</v>
      </c>
      <c r="B75" s="1">
        <v>44888</v>
      </c>
      <c r="C75" t="s">
        <v>22</v>
      </c>
      <c r="D75">
        <v>12.99</v>
      </c>
      <c r="E75">
        <v>477</v>
      </c>
      <c r="F75">
        <v>6196.2300000000005</v>
      </c>
      <c r="G75" t="s">
        <v>35</v>
      </c>
      <c r="H75" t="s">
        <v>36</v>
      </c>
      <c r="I75" t="s">
        <v>29</v>
      </c>
      <c r="J75" t="s">
        <v>28</v>
      </c>
    </row>
    <row r="76" spans="1:10" x14ac:dyDescent="0.3">
      <c r="A76">
        <v>10531</v>
      </c>
      <c r="B76" s="1">
        <v>44888</v>
      </c>
      <c r="C76" t="s">
        <v>26</v>
      </c>
      <c r="D76">
        <v>9.9499999999999993</v>
      </c>
      <c r="E76">
        <v>201</v>
      </c>
      <c r="F76">
        <v>1999.9499999999998</v>
      </c>
      <c r="G76" t="s">
        <v>35</v>
      </c>
      <c r="H76" t="s">
        <v>36</v>
      </c>
      <c r="I76" t="s">
        <v>29</v>
      </c>
      <c r="J76" t="s">
        <v>28</v>
      </c>
    </row>
    <row r="77" spans="1:10" x14ac:dyDescent="0.3">
      <c r="A77">
        <v>10532</v>
      </c>
      <c r="B77" s="1">
        <v>44888</v>
      </c>
      <c r="C77" t="s">
        <v>10</v>
      </c>
      <c r="D77">
        <v>3.49</v>
      </c>
      <c r="E77">
        <v>688</v>
      </c>
      <c r="F77">
        <v>2401.1200000000003</v>
      </c>
      <c r="G77" t="s">
        <v>35</v>
      </c>
      <c r="H77" t="s">
        <v>36</v>
      </c>
      <c r="I77" t="s">
        <v>34</v>
      </c>
      <c r="J77" t="s">
        <v>21</v>
      </c>
    </row>
    <row r="78" spans="1:10" x14ac:dyDescent="0.3">
      <c r="A78">
        <v>10533</v>
      </c>
      <c r="B78" s="1">
        <v>44888</v>
      </c>
      <c r="C78" t="s">
        <v>15</v>
      </c>
      <c r="D78">
        <v>2.95</v>
      </c>
      <c r="E78">
        <v>746</v>
      </c>
      <c r="F78">
        <v>2200.7000000000003</v>
      </c>
      <c r="G78" t="s">
        <v>35</v>
      </c>
      <c r="H78" t="s">
        <v>36</v>
      </c>
      <c r="I78" t="s">
        <v>34</v>
      </c>
      <c r="J78" t="s">
        <v>21</v>
      </c>
    </row>
    <row r="79" spans="1:10" x14ac:dyDescent="0.3">
      <c r="A79">
        <v>10534</v>
      </c>
      <c r="B79" s="1">
        <v>44888</v>
      </c>
      <c r="C79" t="s">
        <v>18</v>
      </c>
      <c r="D79">
        <v>4.99</v>
      </c>
      <c r="E79">
        <v>200</v>
      </c>
      <c r="F79">
        <v>998</v>
      </c>
      <c r="G79" t="s">
        <v>35</v>
      </c>
      <c r="H79" t="s">
        <v>36</v>
      </c>
      <c r="I79" t="s">
        <v>16</v>
      </c>
      <c r="J79" t="s">
        <v>17</v>
      </c>
    </row>
    <row r="80" spans="1:10" x14ac:dyDescent="0.3">
      <c r="A80">
        <v>10535</v>
      </c>
      <c r="B80" s="1">
        <v>44889</v>
      </c>
      <c r="C80" t="s">
        <v>22</v>
      </c>
      <c r="D80">
        <v>12.99</v>
      </c>
      <c r="E80">
        <v>477</v>
      </c>
      <c r="F80">
        <v>6196.2300000000005</v>
      </c>
      <c r="G80" t="s">
        <v>35</v>
      </c>
      <c r="H80" t="s">
        <v>23</v>
      </c>
      <c r="I80" t="s">
        <v>16</v>
      </c>
      <c r="J80" t="s">
        <v>17</v>
      </c>
    </row>
    <row r="81" spans="1:10" x14ac:dyDescent="0.3">
      <c r="A81">
        <v>10536</v>
      </c>
      <c r="B81" s="1">
        <v>44889</v>
      </c>
      <c r="C81" t="s">
        <v>26</v>
      </c>
      <c r="D81">
        <v>9.9499999999999993</v>
      </c>
      <c r="E81">
        <v>201</v>
      </c>
      <c r="F81">
        <v>1999.9499999999998</v>
      </c>
      <c r="G81" t="s">
        <v>35</v>
      </c>
      <c r="H81" t="s">
        <v>23</v>
      </c>
      <c r="I81" t="s">
        <v>16</v>
      </c>
      <c r="J81" t="s">
        <v>17</v>
      </c>
    </row>
    <row r="82" spans="1:10" x14ac:dyDescent="0.3">
      <c r="A82">
        <v>10540</v>
      </c>
      <c r="B82" s="1">
        <v>44890</v>
      </c>
      <c r="C82" t="s">
        <v>22</v>
      </c>
      <c r="D82">
        <v>12.99</v>
      </c>
      <c r="E82">
        <v>462</v>
      </c>
      <c r="F82">
        <v>6001.38</v>
      </c>
      <c r="G82" t="s">
        <v>35</v>
      </c>
      <c r="H82" t="s">
        <v>23</v>
      </c>
      <c r="I82" t="s">
        <v>16</v>
      </c>
      <c r="J82" t="s">
        <v>17</v>
      </c>
    </row>
    <row r="83" spans="1:10" x14ac:dyDescent="0.3">
      <c r="A83">
        <v>10541</v>
      </c>
      <c r="B83" s="1">
        <v>44890</v>
      </c>
      <c r="C83" t="s">
        <v>26</v>
      </c>
      <c r="D83">
        <v>9.9499999999999993</v>
      </c>
      <c r="E83">
        <v>201</v>
      </c>
      <c r="F83">
        <v>1999.9499999999998</v>
      </c>
      <c r="G83" t="s">
        <v>35</v>
      </c>
      <c r="H83" t="s">
        <v>23</v>
      </c>
      <c r="I83" t="s">
        <v>37</v>
      </c>
      <c r="J83" t="s">
        <v>14</v>
      </c>
    </row>
    <row r="84" spans="1:10" x14ac:dyDescent="0.3">
      <c r="A84">
        <v>10542</v>
      </c>
      <c r="B84" s="1">
        <v>44890</v>
      </c>
      <c r="C84" t="s">
        <v>10</v>
      </c>
      <c r="D84">
        <v>3.49</v>
      </c>
      <c r="E84">
        <v>630</v>
      </c>
      <c r="F84">
        <v>2198.7000000000003</v>
      </c>
      <c r="G84" t="s">
        <v>35</v>
      </c>
      <c r="H84" t="s">
        <v>23</v>
      </c>
      <c r="I84" t="s">
        <v>37</v>
      </c>
      <c r="J84" t="s">
        <v>14</v>
      </c>
    </row>
    <row r="85" spans="1:10" x14ac:dyDescent="0.3">
      <c r="A85">
        <v>10543</v>
      </c>
      <c r="B85" s="1">
        <v>44890</v>
      </c>
      <c r="C85" t="s">
        <v>15</v>
      </c>
      <c r="D85">
        <v>2.95</v>
      </c>
      <c r="E85">
        <v>746</v>
      </c>
      <c r="F85">
        <v>2200.7000000000003</v>
      </c>
      <c r="G85" t="s">
        <v>35</v>
      </c>
      <c r="H85" t="s">
        <v>23</v>
      </c>
      <c r="I85" t="s">
        <v>37</v>
      </c>
      <c r="J85" t="s">
        <v>14</v>
      </c>
    </row>
    <row r="86" spans="1:10" x14ac:dyDescent="0.3">
      <c r="A86">
        <v>10544</v>
      </c>
      <c r="B86" s="1">
        <v>44890</v>
      </c>
      <c r="C86" t="s">
        <v>18</v>
      </c>
      <c r="D86">
        <v>4.99</v>
      </c>
      <c r="E86">
        <v>200</v>
      </c>
      <c r="F86">
        <v>998</v>
      </c>
      <c r="G86" t="s">
        <v>35</v>
      </c>
      <c r="H86" t="s">
        <v>23</v>
      </c>
      <c r="I86" t="s">
        <v>37</v>
      </c>
      <c r="J86" t="s">
        <v>14</v>
      </c>
    </row>
    <row r="87" spans="1:10" x14ac:dyDescent="0.3">
      <c r="A87">
        <v>10545</v>
      </c>
      <c r="B87" s="1">
        <v>44891</v>
      </c>
      <c r="C87" t="s">
        <v>22</v>
      </c>
      <c r="D87">
        <v>12.99</v>
      </c>
      <c r="E87">
        <v>446</v>
      </c>
      <c r="F87">
        <v>5793.54</v>
      </c>
      <c r="G87" t="s">
        <v>35</v>
      </c>
      <c r="H87" t="s">
        <v>23</v>
      </c>
      <c r="I87" t="s">
        <v>37</v>
      </c>
      <c r="J87" t="s">
        <v>14</v>
      </c>
    </row>
    <row r="88" spans="1:10" x14ac:dyDescent="0.3">
      <c r="A88">
        <v>10546</v>
      </c>
      <c r="B88" s="1">
        <v>44891</v>
      </c>
      <c r="C88" t="s">
        <v>26</v>
      </c>
      <c r="D88">
        <v>9.9499999999999993</v>
      </c>
      <c r="E88">
        <v>201</v>
      </c>
      <c r="F88">
        <v>1999.9499999999998</v>
      </c>
      <c r="G88" t="s">
        <v>35</v>
      </c>
      <c r="H88" t="s">
        <v>23</v>
      </c>
      <c r="I88" t="s">
        <v>37</v>
      </c>
      <c r="J88" t="s">
        <v>14</v>
      </c>
    </row>
    <row r="89" spans="1:10" x14ac:dyDescent="0.3">
      <c r="A89">
        <v>10547</v>
      </c>
      <c r="B89" s="1">
        <v>44891</v>
      </c>
      <c r="C89" t="s">
        <v>10</v>
      </c>
      <c r="D89">
        <v>3.49</v>
      </c>
      <c r="E89">
        <v>630</v>
      </c>
      <c r="F89">
        <v>2198.7000000000003</v>
      </c>
      <c r="G89" t="s">
        <v>35</v>
      </c>
      <c r="H89" t="s">
        <v>23</v>
      </c>
      <c r="I89" t="s">
        <v>37</v>
      </c>
      <c r="J89" t="s">
        <v>14</v>
      </c>
    </row>
    <row r="90" spans="1:10" x14ac:dyDescent="0.3">
      <c r="A90">
        <v>10548</v>
      </c>
      <c r="B90" s="1">
        <v>44891</v>
      </c>
      <c r="C90" t="s">
        <v>15</v>
      </c>
      <c r="D90">
        <v>2.95</v>
      </c>
      <c r="E90">
        <v>746</v>
      </c>
      <c r="F90">
        <v>2200.7000000000003</v>
      </c>
      <c r="G90" t="s">
        <v>35</v>
      </c>
      <c r="H90" t="s">
        <v>23</v>
      </c>
      <c r="I90" t="s">
        <v>37</v>
      </c>
      <c r="J90" t="s">
        <v>14</v>
      </c>
    </row>
    <row r="91" spans="1:10" x14ac:dyDescent="0.3">
      <c r="A91">
        <v>10549</v>
      </c>
      <c r="B91" s="1">
        <v>44891</v>
      </c>
      <c r="C91" t="s">
        <v>18</v>
      </c>
      <c r="D91">
        <v>4.99</v>
      </c>
      <c r="E91">
        <v>200</v>
      </c>
      <c r="F91">
        <v>998</v>
      </c>
      <c r="G91" t="s">
        <v>35</v>
      </c>
      <c r="H91" t="s">
        <v>23</v>
      </c>
      <c r="I91" t="s">
        <v>37</v>
      </c>
      <c r="J91" t="s">
        <v>14</v>
      </c>
    </row>
    <row r="92" spans="1:10" x14ac:dyDescent="0.3">
      <c r="A92">
        <v>10550</v>
      </c>
      <c r="B92" s="1">
        <v>44892</v>
      </c>
      <c r="C92" t="s">
        <v>22</v>
      </c>
      <c r="D92">
        <v>12.99</v>
      </c>
      <c r="E92">
        <v>462</v>
      </c>
      <c r="F92">
        <v>6001.38</v>
      </c>
      <c r="G92" t="s">
        <v>35</v>
      </c>
      <c r="H92" t="s">
        <v>23</v>
      </c>
      <c r="I92" t="s">
        <v>37</v>
      </c>
      <c r="J92" t="s">
        <v>14</v>
      </c>
    </row>
    <row r="93" spans="1:10" x14ac:dyDescent="0.3">
      <c r="A93">
        <v>10551</v>
      </c>
      <c r="B93" s="1">
        <v>44892</v>
      </c>
      <c r="C93" t="s">
        <v>26</v>
      </c>
      <c r="D93">
        <v>9.9499999999999993</v>
      </c>
      <c r="E93">
        <v>201</v>
      </c>
      <c r="F93">
        <v>1999.9499999999998</v>
      </c>
      <c r="G93" t="s">
        <v>35</v>
      </c>
      <c r="H93" t="s">
        <v>23</v>
      </c>
      <c r="I93" t="s">
        <v>37</v>
      </c>
      <c r="J93" t="s">
        <v>14</v>
      </c>
    </row>
    <row r="94" spans="1:10" x14ac:dyDescent="0.3">
      <c r="A94">
        <v>10552</v>
      </c>
      <c r="B94" s="1">
        <v>44892</v>
      </c>
      <c r="C94" t="s">
        <v>10</v>
      </c>
      <c r="D94">
        <v>3.49</v>
      </c>
      <c r="E94">
        <v>630</v>
      </c>
      <c r="F94">
        <v>2198.7000000000003</v>
      </c>
      <c r="G94" t="s">
        <v>11</v>
      </c>
      <c r="H94" t="s">
        <v>23</v>
      </c>
      <c r="I94" t="s">
        <v>37</v>
      </c>
      <c r="J94" t="s">
        <v>14</v>
      </c>
    </row>
    <row r="95" spans="1:10" x14ac:dyDescent="0.3">
      <c r="A95">
        <v>10553</v>
      </c>
      <c r="B95" s="1">
        <v>44892</v>
      </c>
      <c r="C95" t="s">
        <v>15</v>
      </c>
      <c r="D95">
        <v>2.95</v>
      </c>
      <c r="E95">
        <v>746</v>
      </c>
      <c r="F95">
        <v>2200.7000000000003</v>
      </c>
      <c r="G95" t="s">
        <v>11</v>
      </c>
      <c r="H95" t="s">
        <v>23</v>
      </c>
      <c r="I95" t="s">
        <v>37</v>
      </c>
      <c r="J95" t="s">
        <v>14</v>
      </c>
    </row>
    <row r="96" spans="1:10" x14ac:dyDescent="0.3">
      <c r="A96">
        <v>10554</v>
      </c>
      <c r="B96" s="1">
        <v>44892</v>
      </c>
      <c r="C96" t="s">
        <v>18</v>
      </c>
      <c r="D96">
        <v>4.99</v>
      </c>
      <c r="E96">
        <v>200</v>
      </c>
      <c r="F96">
        <v>998</v>
      </c>
      <c r="G96" t="s">
        <v>11</v>
      </c>
      <c r="H96" t="s">
        <v>23</v>
      </c>
      <c r="I96" t="s">
        <v>37</v>
      </c>
      <c r="J96" t="s">
        <v>14</v>
      </c>
    </row>
    <row r="97" spans="1:10" x14ac:dyDescent="0.3">
      <c r="A97">
        <v>10555</v>
      </c>
      <c r="B97" s="1">
        <v>44893</v>
      </c>
      <c r="C97" t="s">
        <v>22</v>
      </c>
      <c r="D97">
        <v>12.99</v>
      </c>
      <c r="E97">
        <v>477</v>
      </c>
      <c r="F97">
        <v>6196.2300000000005</v>
      </c>
      <c r="G97" t="s">
        <v>11</v>
      </c>
      <c r="H97" t="s">
        <v>23</v>
      </c>
      <c r="I97" t="s">
        <v>37</v>
      </c>
      <c r="J97" t="s">
        <v>14</v>
      </c>
    </row>
    <row r="98" spans="1:10" x14ac:dyDescent="0.3">
      <c r="A98">
        <v>10556</v>
      </c>
      <c r="B98" s="1">
        <v>44893</v>
      </c>
      <c r="C98" t="s">
        <v>26</v>
      </c>
      <c r="D98">
        <v>9.9499999999999993</v>
      </c>
      <c r="E98">
        <v>201</v>
      </c>
      <c r="F98">
        <v>1999.9499999999998</v>
      </c>
      <c r="G98" t="s">
        <v>11</v>
      </c>
      <c r="H98" t="s">
        <v>23</v>
      </c>
      <c r="I98" t="s">
        <v>37</v>
      </c>
      <c r="J98" t="s">
        <v>14</v>
      </c>
    </row>
    <row r="99" spans="1:10" x14ac:dyDescent="0.3">
      <c r="A99">
        <v>10557</v>
      </c>
      <c r="B99" s="1">
        <v>44893</v>
      </c>
      <c r="C99" t="s">
        <v>10</v>
      </c>
      <c r="D99">
        <v>3.49</v>
      </c>
      <c r="E99">
        <v>630</v>
      </c>
      <c r="F99">
        <v>2198.7000000000003</v>
      </c>
      <c r="G99" t="s">
        <v>11</v>
      </c>
      <c r="H99" t="s">
        <v>23</v>
      </c>
      <c r="I99" t="s">
        <v>37</v>
      </c>
      <c r="J99" t="s">
        <v>14</v>
      </c>
    </row>
    <row r="100" spans="1:10" x14ac:dyDescent="0.3">
      <c r="A100">
        <v>10558</v>
      </c>
      <c r="B100" s="1">
        <v>44893</v>
      </c>
      <c r="C100" t="s">
        <v>15</v>
      </c>
      <c r="D100">
        <v>2.95</v>
      </c>
      <c r="E100">
        <v>678</v>
      </c>
      <c r="F100">
        <v>2000.1000000000001</v>
      </c>
      <c r="G100" t="s">
        <v>11</v>
      </c>
      <c r="H100" t="s">
        <v>23</v>
      </c>
      <c r="I100" t="s">
        <v>37</v>
      </c>
      <c r="J100" t="s">
        <v>14</v>
      </c>
    </row>
    <row r="101" spans="1:10" x14ac:dyDescent="0.3">
      <c r="A101">
        <v>10559</v>
      </c>
      <c r="B101" s="1">
        <v>44893</v>
      </c>
      <c r="C101" t="s">
        <v>18</v>
      </c>
      <c r="D101">
        <v>4.99</v>
      </c>
      <c r="E101">
        <v>200</v>
      </c>
      <c r="F101">
        <v>998</v>
      </c>
      <c r="G101" t="s">
        <v>11</v>
      </c>
      <c r="H101" t="s">
        <v>23</v>
      </c>
      <c r="I101" t="s">
        <v>37</v>
      </c>
      <c r="J101" t="s">
        <v>14</v>
      </c>
    </row>
    <row r="102" spans="1:10" x14ac:dyDescent="0.3">
      <c r="A102">
        <v>10560</v>
      </c>
      <c r="B102" s="1">
        <v>44894</v>
      </c>
      <c r="C102" t="s">
        <v>22</v>
      </c>
      <c r="D102">
        <v>12.99</v>
      </c>
      <c r="E102">
        <v>477</v>
      </c>
      <c r="F102">
        <v>6196.2300000000005</v>
      </c>
      <c r="G102" t="s">
        <v>11</v>
      </c>
      <c r="H102" t="s">
        <v>23</v>
      </c>
      <c r="I102" t="s">
        <v>37</v>
      </c>
      <c r="J102" t="s">
        <v>14</v>
      </c>
    </row>
    <row r="103" spans="1:10" x14ac:dyDescent="0.3">
      <c r="A103">
        <v>10561</v>
      </c>
      <c r="B103" s="1">
        <v>44894</v>
      </c>
      <c r="C103" t="s">
        <v>26</v>
      </c>
      <c r="D103">
        <v>9.9499999999999993</v>
      </c>
      <c r="E103">
        <v>201</v>
      </c>
      <c r="F103">
        <v>1999.9499999999998</v>
      </c>
      <c r="G103" t="s">
        <v>11</v>
      </c>
      <c r="H103" t="s">
        <v>23</v>
      </c>
      <c r="I103" t="s">
        <v>37</v>
      </c>
      <c r="J103" t="s">
        <v>14</v>
      </c>
    </row>
    <row r="104" spans="1:10" x14ac:dyDescent="0.3">
      <c r="A104">
        <v>10562</v>
      </c>
      <c r="B104" s="1">
        <v>44894</v>
      </c>
      <c r="C104" t="s">
        <v>10</v>
      </c>
      <c r="D104">
        <v>3.49</v>
      </c>
      <c r="E104">
        <v>630</v>
      </c>
      <c r="F104">
        <v>2198.7000000000003</v>
      </c>
      <c r="G104" t="s">
        <v>11</v>
      </c>
      <c r="H104" t="s">
        <v>23</v>
      </c>
      <c r="I104" t="s">
        <v>37</v>
      </c>
      <c r="J104" t="s">
        <v>14</v>
      </c>
    </row>
    <row r="105" spans="1:10" x14ac:dyDescent="0.3">
      <c r="A105">
        <v>10563</v>
      </c>
      <c r="B105" s="1">
        <v>44894</v>
      </c>
      <c r="C105" t="s">
        <v>15</v>
      </c>
      <c r="D105">
        <v>2.95</v>
      </c>
      <c r="E105">
        <v>678</v>
      </c>
      <c r="F105">
        <v>2000.1000000000001</v>
      </c>
      <c r="G105" t="s">
        <v>11</v>
      </c>
      <c r="H105" t="s">
        <v>23</v>
      </c>
      <c r="I105" t="s">
        <v>37</v>
      </c>
      <c r="J105" t="s">
        <v>14</v>
      </c>
    </row>
    <row r="106" spans="1:10" x14ac:dyDescent="0.3">
      <c r="A106">
        <v>10564</v>
      </c>
      <c r="B106" s="1">
        <v>44894</v>
      </c>
      <c r="C106" t="s">
        <v>18</v>
      </c>
      <c r="D106">
        <v>4.99</v>
      </c>
      <c r="E106">
        <v>200</v>
      </c>
      <c r="F106">
        <v>998</v>
      </c>
      <c r="G106" t="s">
        <v>11</v>
      </c>
      <c r="H106" t="s">
        <v>23</v>
      </c>
      <c r="I106" t="s">
        <v>37</v>
      </c>
      <c r="J106" t="s">
        <v>14</v>
      </c>
    </row>
    <row r="107" spans="1:10" x14ac:dyDescent="0.3">
      <c r="A107">
        <v>10565</v>
      </c>
      <c r="B107" s="1">
        <v>44895</v>
      </c>
      <c r="C107" t="s">
        <v>22</v>
      </c>
      <c r="D107">
        <v>12.99</v>
      </c>
      <c r="E107">
        <v>493</v>
      </c>
      <c r="F107">
        <v>6404.07</v>
      </c>
      <c r="G107" t="s">
        <v>11</v>
      </c>
      <c r="H107" t="s">
        <v>23</v>
      </c>
      <c r="I107" t="s">
        <v>37</v>
      </c>
      <c r="J107" t="s">
        <v>14</v>
      </c>
    </row>
    <row r="108" spans="1:10" x14ac:dyDescent="0.3">
      <c r="A108">
        <v>10566</v>
      </c>
      <c r="B108" s="1">
        <v>44895</v>
      </c>
      <c r="C108" t="s">
        <v>26</v>
      </c>
      <c r="D108">
        <v>9.9499999999999993</v>
      </c>
      <c r="E108">
        <v>201</v>
      </c>
      <c r="F108">
        <v>1999.9499999999998</v>
      </c>
      <c r="G108" t="s">
        <v>11</v>
      </c>
      <c r="H108" t="s">
        <v>23</v>
      </c>
      <c r="I108" t="s">
        <v>37</v>
      </c>
      <c r="J108" t="s">
        <v>14</v>
      </c>
    </row>
    <row r="109" spans="1:10" x14ac:dyDescent="0.3">
      <c r="A109">
        <v>10567</v>
      </c>
      <c r="B109" s="1">
        <v>44895</v>
      </c>
      <c r="C109" t="s">
        <v>10</v>
      </c>
      <c r="D109">
        <v>3.49</v>
      </c>
      <c r="E109">
        <v>630</v>
      </c>
      <c r="F109">
        <v>2198.7000000000003</v>
      </c>
      <c r="G109" t="s">
        <v>11</v>
      </c>
      <c r="H109" t="s">
        <v>23</v>
      </c>
      <c r="I109" t="s">
        <v>37</v>
      </c>
      <c r="J109" t="s">
        <v>14</v>
      </c>
    </row>
    <row r="110" spans="1:10" x14ac:dyDescent="0.3">
      <c r="A110">
        <v>10568</v>
      </c>
      <c r="B110" s="1">
        <v>44895</v>
      </c>
      <c r="C110" t="s">
        <v>15</v>
      </c>
      <c r="D110">
        <v>2.95</v>
      </c>
      <c r="E110">
        <v>678</v>
      </c>
      <c r="F110">
        <v>2000.1000000000001</v>
      </c>
      <c r="G110" t="s">
        <v>11</v>
      </c>
      <c r="H110" t="s">
        <v>23</v>
      </c>
      <c r="I110" t="s">
        <v>37</v>
      </c>
      <c r="J110" t="s">
        <v>14</v>
      </c>
    </row>
    <row r="111" spans="1:10" x14ac:dyDescent="0.3">
      <c r="A111">
        <v>10569</v>
      </c>
      <c r="B111" s="1">
        <v>44895</v>
      </c>
      <c r="C111" t="s">
        <v>18</v>
      </c>
      <c r="D111">
        <v>4.99</v>
      </c>
      <c r="E111">
        <v>200</v>
      </c>
      <c r="F111">
        <v>998</v>
      </c>
      <c r="G111" t="s">
        <v>11</v>
      </c>
      <c r="H111" t="s">
        <v>23</v>
      </c>
      <c r="I111" t="s">
        <v>37</v>
      </c>
      <c r="J111" t="s">
        <v>14</v>
      </c>
    </row>
    <row r="112" spans="1:10" x14ac:dyDescent="0.3">
      <c r="A112">
        <v>10570</v>
      </c>
      <c r="B112" s="1">
        <v>44896</v>
      </c>
      <c r="C112" t="s">
        <v>22</v>
      </c>
      <c r="D112">
        <v>12.99</v>
      </c>
      <c r="E112">
        <v>493</v>
      </c>
      <c r="F112">
        <v>6404.07</v>
      </c>
      <c r="G112" t="s">
        <v>11</v>
      </c>
      <c r="H112" t="s">
        <v>23</v>
      </c>
      <c r="I112" t="s">
        <v>37</v>
      </c>
      <c r="J112" t="s">
        <v>14</v>
      </c>
    </row>
    <row r="113" spans="1:10" x14ac:dyDescent="0.3">
      <c r="A113">
        <v>10571</v>
      </c>
      <c r="B113" s="1">
        <v>44896</v>
      </c>
      <c r="C113" t="s">
        <v>26</v>
      </c>
      <c r="D113">
        <v>9.9499999999999993</v>
      </c>
      <c r="E113">
        <v>201</v>
      </c>
      <c r="F113">
        <v>1999.9499999999998</v>
      </c>
      <c r="G113" t="s">
        <v>11</v>
      </c>
      <c r="H113" t="s">
        <v>23</v>
      </c>
      <c r="I113" t="s">
        <v>37</v>
      </c>
      <c r="J113" t="s">
        <v>14</v>
      </c>
    </row>
    <row r="114" spans="1:10" x14ac:dyDescent="0.3">
      <c r="A114">
        <v>10572</v>
      </c>
      <c r="B114" s="1">
        <v>44896</v>
      </c>
      <c r="C114" t="s">
        <v>10</v>
      </c>
      <c r="D114">
        <v>3.49</v>
      </c>
      <c r="E114">
        <v>573</v>
      </c>
      <c r="F114">
        <v>1999.7700000000002</v>
      </c>
      <c r="G114" t="s">
        <v>11</v>
      </c>
      <c r="H114" t="s">
        <v>23</v>
      </c>
      <c r="I114" t="s">
        <v>29</v>
      </c>
      <c r="J114" t="s">
        <v>28</v>
      </c>
    </row>
    <row r="115" spans="1:10" x14ac:dyDescent="0.3">
      <c r="A115">
        <v>10573</v>
      </c>
      <c r="B115" s="1">
        <v>44896</v>
      </c>
      <c r="C115" t="s">
        <v>15</v>
      </c>
      <c r="D115">
        <v>2.95</v>
      </c>
      <c r="E115">
        <v>678</v>
      </c>
      <c r="F115">
        <v>2000.1000000000001</v>
      </c>
      <c r="G115" t="s">
        <v>11</v>
      </c>
      <c r="H115" t="s">
        <v>23</v>
      </c>
      <c r="I115" t="s">
        <v>29</v>
      </c>
      <c r="J115" t="s">
        <v>28</v>
      </c>
    </row>
    <row r="116" spans="1:10" x14ac:dyDescent="0.3">
      <c r="A116">
        <v>10574</v>
      </c>
      <c r="B116" s="1">
        <v>44896</v>
      </c>
      <c r="C116" t="s">
        <v>18</v>
      </c>
      <c r="D116">
        <v>4.99</v>
      </c>
      <c r="E116">
        <v>200</v>
      </c>
      <c r="F116">
        <v>998</v>
      </c>
      <c r="G116" t="s">
        <v>11</v>
      </c>
      <c r="H116" t="s">
        <v>23</v>
      </c>
      <c r="I116" t="s">
        <v>29</v>
      </c>
      <c r="J116" t="s">
        <v>28</v>
      </c>
    </row>
    <row r="117" spans="1:10" x14ac:dyDescent="0.3">
      <c r="A117">
        <v>10575</v>
      </c>
      <c r="B117" s="1">
        <v>44897</v>
      </c>
      <c r="C117" t="s">
        <v>22</v>
      </c>
      <c r="D117">
        <v>12.99</v>
      </c>
      <c r="E117">
        <v>523</v>
      </c>
      <c r="F117">
        <v>6793.77</v>
      </c>
      <c r="G117" t="s">
        <v>11</v>
      </c>
      <c r="H117" t="s">
        <v>23</v>
      </c>
      <c r="I117" t="s">
        <v>29</v>
      </c>
      <c r="J117" t="s">
        <v>28</v>
      </c>
    </row>
    <row r="118" spans="1:10" x14ac:dyDescent="0.3">
      <c r="A118">
        <v>10576</v>
      </c>
      <c r="B118" s="1">
        <v>44897</v>
      </c>
      <c r="C118" t="s">
        <v>26</v>
      </c>
      <c r="D118">
        <v>9.9499999999999993</v>
      </c>
      <c r="E118">
        <v>201</v>
      </c>
      <c r="F118">
        <v>1999.9499999999998</v>
      </c>
      <c r="G118" t="s">
        <v>11</v>
      </c>
      <c r="H118" t="s">
        <v>23</v>
      </c>
      <c r="I118" t="s">
        <v>29</v>
      </c>
      <c r="J118" t="s">
        <v>28</v>
      </c>
    </row>
    <row r="119" spans="1:10" x14ac:dyDescent="0.3">
      <c r="A119">
        <v>10577</v>
      </c>
      <c r="B119" s="1">
        <v>44897</v>
      </c>
      <c r="C119" t="s">
        <v>10</v>
      </c>
      <c r="D119">
        <v>3.49</v>
      </c>
      <c r="E119">
        <v>630</v>
      </c>
      <c r="F119">
        <v>2198.7000000000003</v>
      </c>
      <c r="G119" t="s">
        <v>11</v>
      </c>
      <c r="H119" t="s">
        <v>23</v>
      </c>
      <c r="I119" t="s">
        <v>29</v>
      </c>
      <c r="J119" t="s">
        <v>28</v>
      </c>
    </row>
    <row r="120" spans="1:10" x14ac:dyDescent="0.3">
      <c r="A120">
        <v>10578</v>
      </c>
      <c r="B120" s="1">
        <v>44897</v>
      </c>
      <c r="C120" t="s">
        <v>15</v>
      </c>
      <c r="D120">
        <v>2.95</v>
      </c>
      <c r="E120">
        <v>678</v>
      </c>
      <c r="F120">
        <v>2000.1000000000001</v>
      </c>
      <c r="G120" t="s">
        <v>11</v>
      </c>
      <c r="H120" t="s">
        <v>23</v>
      </c>
      <c r="I120" t="s">
        <v>29</v>
      </c>
      <c r="J120" t="s">
        <v>28</v>
      </c>
    </row>
    <row r="121" spans="1:10" x14ac:dyDescent="0.3">
      <c r="A121">
        <v>10579</v>
      </c>
      <c r="B121" s="1">
        <v>44897</v>
      </c>
      <c r="C121" t="s">
        <v>18</v>
      </c>
      <c r="D121">
        <v>4.99</v>
      </c>
      <c r="E121">
        <v>200</v>
      </c>
      <c r="F121">
        <v>998</v>
      </c>
      <c r="G121" t="s">
        <v>11</v>
      </c>
      <c r="H121" t="s">
        <v>23</v>
      </c>
      <c r="I121" t="s">
        <v>29</v>
      </c>
      <c r="J121" t="s">
        <v>28</v>
      </c>
    </row>
    <row r="122" spans="1:10" x14ac:dyDescent="0.3">
      <c r="A122">
        <v>10580</v>
      </c>
      <c r="B122" s="1">
        <v>44898</v>
      </c>
      <c r="C122" t="s">
        <v>22</v>
      </c>
      <c r="D122">
        <v>12.99</v>
      </c>
      <c r="E122">
        <v>523</v>
      </c>
      <c r="F122">
        <v>6793.77</v>
      </c>
      <c r="G122" t="s">
        <v>11</v>
      </c>
      <c r="H122" t="s">
        <v>23</v>
      </c>
      <c r="I122" t="s">
        <v>29</v>
      </c>
      <c r="J122" t="s">
        <v>28</v>
      </c>
    </row>
    <row r="123" spans="1:10" x14ac:dyDescent="0.3">
      <c r="A123">
        <v>10581</v>
      </c>
      <c r="B123" s="1">
        <v>44898</v>
      </c>
      <c r="C123" t="s">
        <v>26</v>
      </c>
      <c r="D123">
        <v>9.9499999999999993</v>
      </c>
      <c r="E123">
        <v>201</v>
      </c>
      <c r="F123">
        <v>1999.9499999999998</v>
      </c>
      <c r="G123" t="s">
        <v>11</v>
      </c>
      <c r="H123" t="s">
        <v>23</v>
      </c>
      <c r="I123" t="s">
        <v>29</v>
      </c>
      <c r="J123" t="s">
        <v>28</v>
      </c>
    </row>
    <row r="124" spans="1:10" x14ac:dyDescent="0.3">
      <c r="A124">
        <v>10582</v>
      </c>
      <c r="B124" s="1">
        <v>44898</v>
      </c>
      <c r="C124" t="s">
        <v>10</v>
      </c>
      <c r="D124">
        <v>3.49</v>
      </c>
      <c r="E124">
        <v>630</v>
      </c>
      <c r="F124">
        <v>2198.7000000000003</v>
      </c>
      <c r="G124" t="s">
        <v>11</v>
      </c>
      <c r="H124" t="s">
        <v>23</v>
      </c>
      <c r="I124" t="s">
        <v>37</v>
      </c>
      <c r="J124" t="s">
        <v>14</v>
      </c>
    </row>
    <row r="125" spans="1:10" x14ac:dyDescent="0.3">
      <c r="A125">
        <v>10583</v>
      </c>
      <c r="B125" s="1">
        <v>44898</v>
      </c>
      <c r="C125" t="s">
        <v>15</v>
      </c>
      <c r="D125">
        <v>2.95</v>
      </c>
      <c r="E125">
        <v>678</v>
      </c>
      <c r="F125">
        <v>2000.1000000000001</v>
      </c>
      <c r="G125" t="s">
        <v>11</v>
      </c>
      <c r="H125" t="s">
        <v>23</v>
      </c>
      <c r="I125" t="s">
        <v>37</v>
      </c>
      <c r="J125" t="s">
        <v>14</v>
      </c>
    </row>
    <row r="126" spans="1:10" x14ac:dyDescent="0.3">
      <c r="A126">
        <v>10584</v>
      </c>
      <c r="B126" s="1">
        <v>44898</v>
      </c>
      <c r="C126" t="s">
        <v>18</v>
      </c>
      <c r="D126">
        <v>4.99</v>
      </c>
      <c r="E126">
        <v>200</v>
      </c>
      <c r="F126">
        <v>998</v>
      </c>
      <c r="G126" t="s">
        <v>11</v>
      </c>
      <c r="H126" t="s">
        <v>23</v>
      </c>
      <c r="I126" t="s">
        <v>37</v>
      </c>
      <c r="J126" t="s">
        <v>14</v>
      </c>
    </row>
    <row r="127" spans="1:10" x14ac:dyDescent="0.3">
      <c r="A127">
        <v>10585</v>
      </c>
      <c r="B127" s="1">
        <v>44899</v>
      </c>
      <c r="C127" t="s">
        <v>22</v>
      </c>
      <c r="D127">
        <v>12.99</v>
      </c>
      <c r="E127">
        <v>539</v>
      </c>
      <c r="F127">
        <v>7001.61</v>
      </c>
      <c r="G127" t="s">
        <v>11</v>
      </c>
      <c r="H127" t="s">
        <v>23</v>
      </c>
      <c r="I127" t="s">
        <v>37</v>
      </c>
      <c r="J127" t="s">
        <v>14</v>
      </c>
    </row>
    <row r="128" spans="1:10" x14ac:dyDescent="0.3">
      <c r="A128">
        <v>10586</v>
      </c>
      <c r="B128" s="1">
        <v>44899</v>
      </c>
      <c r="C128" t="s">
        <v>26</v>
      </c>
      <c r="D128">
        <v>9.9499999999999993</v>
      </c>
      <c r="E128">
        <v>201</v>
      </c>
      <c r="F128">
        <v>1999.9499999999998</v>
      </c>
      <c r="G128" t="s">
        <v>11</v>
      </c>
      <c r="H128" t="s">
        <v>23</v>
      </c>
      <c r="I128" t="s">
        <v>37</v>
      </c>
      <c r="J128" t="s">
        <v>14</v>
      </c>
    </row>
    <row r="129" spans="1:10" x14ac:dyDescent="0.3">
      <c r="A129">
        <v>10537</v>
      </c>
      <c r="B129" s="1">
        <v>44889</v>
      </c>
      <c r="C129" t="s">
        <v>10</v>
      </c>
      <c r="D129">
        <v>3.49</v>
      </c>
      <c r="E129">
        <v>630</v>
      </c>
      <c r="F129">
        <v>2198.7000000000003</v>
      </c>
      <c r="G129" t="s">
        <v>35</v>
      </c>
      <c r="H129" t="s">
        <v>23</v>
      </c>
      <c r="I129" t="s">
        <v>16</v>
      </c>
      <c r="J129" t="s">
        <v>17</v>
      </c>
    </row>
    <row r="130" spans="1:10" x14ac:dyDescent="0.3">
      <c r="A130">
        <v>10538</v>
      </c>
      <c r="B130" s="1">
        <v>44889</v>
      </c>
      <c r="C130" t="s">
        <v>15</v>
      </c>
      <c r="D130">
        <v>2.95</v>
      </c>
      <c r="E130">
        <v>746</v>
      </c>
      <c r="F130">
        <v>2200.7000000000003</v>
      </c>
      <c r="G130" t="s">
        <v>35</v>
      </c>
      <c r="H130" t="s">
        <v>23</v>
      </c>
      <c r="I130" t="s">
        <v>16</v>
      </c>
      <c r="J130" t="s">
        <v>17</v>
      </c>
    </row>
    <row r="131" spans="1:10" x14ac:dyDescent="0.3">
      <c r="A131">
        <v>10539</v>
      </c>
      <c r="B131" s="1">
        <v>44889</v>
      </c>
      <c r="C131" t="s">
        <v>18</v>
      </c>
      <c r="D131">
        <v>4.99</v>
      </c>
      <c r="E131">
        <v>200</v>
      </c>
      <c r="F131">
        <v>998</v>
      </c>
      <c r="G131" t="s">
        <v>35</v>
      </c>
      <c r="H131" t="s">
        <v>23</v>
      </c>
      <c r="I131" t="s">
        <v>16</v>
      </c>
      <c r="J131" t="s">
        <v>17</v>
      </c>
    </row>
    <row r="132" spans="1:10" x14ac:dyDescent="0.3">
      <c r="A132">
        <v>10590</v>
      </c>
      <c r="B132" s="1">
        <v>44900</v>
      </c>
      <c r="C132" t="s">
        <v>22</v>
      </c>
      <c r="D132">
        <v>12.99</v>
      </c>
      <c r="E132">
        <v>554</v>
      </c>
      <c r="F132">
        <v>7196.46</v>
      </c>
      <c r="G132" t="s">
        <v>11</v>
      </c>
      <c r="H132" t="s">
        <v>23</v>
      </c>
      <c r="I132" t="s">
        <v>37</v>
      </c>
      <c r="J132" t="s">
        <v>14</v>
      </c>
    </row>
    <row r="133" spans="1:10" x14ac:dyDescent="0.3">
      <c r="A133">
        <v>10591</v>
      </c>
      <c r="B133" s="1">
        <v>44900</v>
      </c>
      <c r="C133" t="s">
        <v>26</v>
      </c>
      <c r="D133">
        <v>9.9499999999999993</v>
      </c>
      <c r="E133">
        <v>201</v>
      </c>
      <c r="F133">
        <v>1999.9499999999998</v>
      </c>
      <c r="G133" t="s">
        <v>11</v>
      </c>
      <c r="H133" t="s">
        <v>23</v>
      </c>
      <c r="I133" t="s">
        <v>37</v>
      </c>
      <c r="J133" t="s">
        <v>14</v>
      </c>
    </row>
    <row r="134" spans="1:10" x14ac:dyDescent="0.3">
      <c r="A134">
        <v>10592</v>
      </c>
      <c r="B134" s="1">
        <v>44900</v>
      </c>
      <c r="C134" t="s">
        <v>10</v>
      </c>
      <c r="D134">
        <v>3.49</v>
      </c>
      <c r="E134">
        <v>573</v>
      </c>
      <c r="F134">
        <v>1999.7700000000002</v>
      </c>
      <c r="G134" t="s">
        <v>11</v>
      </c>
      <c r="H134" t="s">
        <v>23</v>
      </c>
      <c r="I134" t="s">
        <v>37</v>
      </c>
      <c r="J134" t="s">
        <v>14</v>
      </c>
    </row>
    <row r="135" spans="1:10" x14ac:dyDescent="0.3">
      <c r="A135">
        <v>10593</v>
      </c>
      <c r="B135" s="1">
        <v>44900</v>
      </c>
      <c r="C135" t="s">
        <v>15</v>
      </c>
      <c r="D135">
        <v>2.95</v>
      </c>
      <c r="E135">
        <v>678</v>
      </c>
      <c r="F135">
        <v>2000.1000000000001</v>
      </c>
      <c r="G135" t="s">
        <v>11</v>
      </c>
      <c r="H135" t="s">
        <v>23</v>
      </c>
      <c r="I135" t="s">
        <v>37</v>
      </c>
      <c r="J135" t="s">
        <v>14</v>
      </c>
    </row>
    <row r="136" spans="1:10" x14ac:dyDescent="0.3">
      <c r="A136">
        <v>10594</v>
      </c>
      <c r="B136" s="1">
        <v>44900</v>
      </c>
      <c r="C136" t="s">
        <v>18</v>
      </c>
      <c r="D136">
        <v>4.99</v>
      </c>
      <c r="E136">
        <v>200</v>
      </c>
      <c r="F136">
        <v>998</v>
      </c>
      <c r="G136" t="s">
        <v>11</v>
      </c>
      <c r="H136" t="s">
        <v>23</v>
      </c>
      <c r="I136" t="s">
        <v>37</v>
      </c>
      <c r="J136" t="s">
        <v>14</v>
      </c>
    </row>
    <row r="137" spans="1:10" x14ac:dyDescent="0.3">
      <c r="A137">
        <v>10595</v>
      </c>
      <c r="B137" s="1">
        <v>44901</v>
      </c>
      <c r="C137" t="s">
        <v>22</v>
      </c>
      <c r="D137">
        <v>12.99</v>
      </c>
      <c r="E137">
        <v>539</v>
      </c>
      <c r="F137">
        <v>7001.61</v>
      </c>
      <c r="G137" t="s">
        <v>11</v>
      </c>
      <c r="H137" t="s">
        <v>23</v>
      </c>
      <c r="I137" t="s">
        <v>37</v>
      </c>
      <c r="J137" t="s">
        <v>14</v>
      </c>
    </row>
    <row r="138" spans="1:10" x14ac:dyDescent="0.3">
      <c r="A138">
        <v>10596</v>
      </c>
      <c r="B138" s="1">
        <v>44901</v>
      </c>
      <c r="C138" t="s">
        <v>26</v>
      </c>
      <c r="D138">
        <v>9.9499999999999993</v>
      </c>
      <c r="E138">
        <v>201</v>
      </c>
      <c r="F138">
        <v>1999.9499999999998</v>
      </c>
      <c r="G138" t="s">
        <v>11</v>
      </c>
      <c r="H138" t="s">
        <v>23</v>
      </c>
      <c r="I138" t="s">
        <v>37</v>
      </c>
      <c r="J138" t="s">
        <v>14</v>
      </c>
    </row>
    <row r="139" spans="1:10" x14ac:dyDescent="0.3">
      <c r="A139">
        <v>10597</v>
      </c>
      <c r="B139" s="1">
        <v>44901</v>
      </c>
      <c r="C139" t="s">
        <v>10</v>
      </c>
      <c r="D139">
        <v>3.49</v>
      </c>
      <c r="E139">
        <v>573</v>
      </c>
      <c r="F139">
        <v>1999.7700000000002</v>
      </c>
      <c r="G139" t="s">
        <v>11</v>
      </c>
      <c r="H139" t="s">
        <v>23</v>
      </c>
      <c r="I139" t="s">
        <v>37</v>
      </c>
      <c r="J139" t="s">
        <v>14</v>
      </c>
    </row>
    <row r="140" spans="1:10" x14ac:dyDescent="0.3">
      <c r="A140">
        <v>10598</v>
      </c>
      <c r="B140" s="1">
        <v>44901</v>
      </c>
      <c r="C140" t="s">
        <v>15</v>
      </c>
      <c r="D140">
        <v>2.95</v>
      </c>
      <c r="E140">
        <v>678</v>
      </c>
      <c r="F140">
        <v>2000.1000000000001</v>
      </c>
      <c r="G140" t="s">
        <v>11</v>
      </c>
      <c r="H140" t="s">
        <v>23</v>
      </c>
      <c r="I140" t="s">
        <v>37</v>
      </c>
      <c r="J140" t="s">
        <v>14</v>
      </c>
    </row>
    <row r="141" spans="1:10" x14ac:dyDescent="0.3">
      <c r="A141">
        <v>10599</v>
      </c>
      <c r="B141" s="1">
        <v>44901</v>
      </c>
      <c r="C141" t="s">
        <v>18</v>
      </c>
      <c r="D141">
        <v>4.99</v>
      </c>
      <c r="E141">
        <v>200</v>
      </c>
      <c r="F141">
        <v>998</v>
      </c>
      <c r="G141" t="s">
        <v>11</v>
      </c>
      <c r="H141" t="s">
        <v>23</v>
      </c>
      <c r="I141" t="s">
        <v>37</v>
      </c>
      <c r="J141" t="s">
        <v>14</v>
      </c>
    </row>
    <row r="142" spans="1:10" x14ac:dyDescent="0.3">
      <c r="A142">
        <v>10600</v>
      </c>
      <c r="B142" s="1">
        <v>44902</v>
      </c>
      <c r="C142" t="s">
        <v>22</v>
      </c>
      <c r="D142">
        <v>12.99</v>
      </c>
      <c r="E142">
        <v>523</v>
      </c>
      <c r="F142">
        <v>6793.77</v>
      </c>
      <c r="G142" t="s">
        <v>11</v>
      </c>
      <c r="H142" t="s">
        <v>23</v>
      </c>
      <c r="I142" t="s">
        <v>37</v>
      </c>
      <c r="J142" t="s">
        <v>14</v>
      </c>
    </row>
    <row r="143" spans="1:10" x14ac:dyDescent="0.3">
      <c r="A143">
        <v>10601</v>
      </c>
      <c r="B143" s="1">
        <v>44902</v>
      </c>
      <c r="C143" t="s">
        <v>26</v>
      </c>
      <c r="D143">
        <v>9.9499999999999993</v>
      </c>
      <c r="E143">
        <v>201</v>
      </c>
      <c r="F143">
        <v>1999.9499999999998</v>
      </c>
      <c r="G143" t="s">
        <v>11</v>
      </c>
      <c r="H143" t="s">
        <v>23</v>
      </c>
      <c r="I143" t="s">
        <v>37</v>
      </c>
      <c r="J143" t="s">
        <v>14</v>
      </c>
    </row>
    <row r="144" spans="1:10" x14ac:dyDescent="0.3">
      <c r="A144">
        <v>10602</v>
      </c>
      <c r="B144" s="1">
        <v>44902</v>
      </c>
      <c r="C144" t="s">
        <v>10</v>
      </c>
      <c r="D144">
        <v>3.49</v>
      </c>
      <c r="E144">
        <v>630</v>
      </c>
      <c r="F144">
        <v>2198.7000000000003</v>
      </c>
      <c r="G144" t="s">
        <v>11</v>
      </c>
      <c r="H144" t="s">
        <v>36</v>
      </c>
      <c r="I144" t="s">
        <v>37</v>
      </c>
      <c r="J144" t="s">
        <v>14</v>
      </c>
    </row>
    <row r="145" spans="1:10" x14ac:dyDescent="0.3">
      <c r="A145">
        <v>10603</v>
      </c>
      <c r="B145" s="1">
        <v>44902</v>
      </c>
      <c r="C145" t="s">
        <v>15</v>
      </c>
      <c r="D145">
        <v>2.95</v>
      </c>
      <c r="E145">
        <v>678</v>
      </c>
      <c r="F145">
        <v>2000.1000000000001</v>
      </c>
      <c r="G145" t="s">
        <v>11</v>
      </c>
      <c r="H145" t="s">
        <v>36</v>
      </c>
      <c r="I145" t="s">
        <v>37</v>
      </c>
      <c r="J145" t="s">
        <v>14</v>
      </c>
    </row>
    <row r="146" spans="1:10" x14ac:dyDescent="0.3">
      <c r="A146">
        <v>10604</v>
      </c>
      <c r="B146" s="1">
        <v>44902</v>
      </c>
      <c r="C146" t="s">
        <v>18</v>
      </c>
      <c r="D146">
        <v>4.99</v>
      </c>
      <c r="E146">
        <v>200</v>
      </c>
      <c r="F146">
        <v>998</v>
      </c>
      <c r="G146" t="s">
        <v>11</v>
      </c>
      <c r="H146" t="s">
        <v>36</v>
      </c>
      <c r="I146" t="s">
        <v>37</v>
      </c>
      <c r="J146" t="s">
        <v>14</v>
      </c>
    </row>
    <row r="147" spans="1:10" x14ac:dyDescent="0.3">
      <c r="A147">
        <v>10605</v>
      </c>
      <c r="B147" s="1">
        <v>44903</v>
      </c>
      <c r="C147" t="s">
        <v>22</v>
      </c>
      <c r="D147">
        <v>12.99</v>
      </c>
      <c r="E147">
        <v>539</v>
      </c>
      <c r="F147">
        <v>7001.61</v>
      </c>
      <c r="G147" t="s">
        <v>11</v>
      </c>
      <c r="H147" t="s">
        <v>36</v>
      </c>
      <c r="I147" t="s">
        <v>37</v>
      </c>
      <c r="J147" t="s">
        <v>14</v>
      </c>
    </row>
    <row r="148" spans="1:10" x14ac:dyDescent="0.3">
      <c r="A148">
        <v>10606</v>
      </c>
      <c r="B148" s="1">
        <v>44903</v>
      </c>
      <c r="C148" t="s">
        <v>26</v>
      </c>
      <c r="D148">
        <v>9.9499999999999993</v>
      </c>
      <c r="E148">
        <v>201</v>
      </c>
      <c r="F148">
        <v>1999.9499999999998</v>
      </c>
      <c r="G148" t="s">
        <v>11</v>
      </c>
      <c r="H148" t="s">
        <v>36</v>
      </c>
      <c r="I148" t="s">
        <v>37</v>
      </c>
      <c r="J148" t="s">
        <v>14</v>
      </c>
    </row>
    <row r="149" spans="1:10" x14ac:dyDescent="0.3">
      <c r="A149">
        <v>10607</v>
      </c>
      <c r="B149" s="1">
        <v>44903</v>
      </c>
      <c r="C149" t="s">
        <v>10</v>
      </c>
      <c r="D149">
        <v>3.49</v>
      </c>
      <c r="E149">
        <v>630</v>
      </c>
      <c r="F149">
        <v>2198.7000000000003</v>
      </c>
      <c r="G149" t="s">
        <v>11</v>
      </c>
      <c r="H149" t="s">
        <v>36</v>
      </c>
      <c r="I149" t="s">
        <v>37</v>
      </c>
      <c r="J149" t="s">
        <v>14</v>
      </c>
    </row>
    <row r="150" spans="1:10" x14ac:dyDescent="0.3">
      <c r="A150">
        <v>10608</v>
      </c>
      <c r="B150" s="1">
        <v>44903</v>
      </c>
      <c r="C150" t="s">
        <v>15</v>
      </c>
      <c r="D150">
        <v>2.95</v>
      </c>
      <c r="E150">
        <v>678</v>
      </c>
      <c r="F150">
        <v>2000.1000000000001</v>
      </c>
      <c r="G150" t="s">
        <v>11</v>
      </c>
      <c r="H150" t="s">
        <v>12</v>
      </c>
      <c r="I150" t="s">
        <v>37</v>
      </c>
      <c r="J150" t="s">
        <v>14</v>
      </c>
    </row>
    <row r="151" spans="1:10" x14ac:dyDescent="0.3">
      <c r="A151">
        <v>10609</v>
      </c>
      <c r="B151" s="1">
        <v>44903</v>
      </c>
      <c r="C151" t="s">
        <v>18</v>
      </c>
      <c r="D151">
        <v>4.99</v>
      </c>
      <c r="E151">
        <v>200</v>
      </c>
      <c r="F151">
        <v>998</v>
      </c>
      <c r="G151" t="s">
        <v>11</v>
      </c>
      <c r="H151" t="s">
        <v>12</v>
      </c>
      <c r="I151" t="s">
        <v>37</v>
      </c>
      <c r="J151" t="s">
        <v>14</v>
      </c>
    </row>
    <row r="152" spans="1:10" x14ac:dyDescent="0.3">
      <c r="A152">
        <v>10610</v>
      </c>
      <c r="B152" s="1">
        <v>44904</v>
      </c>
      <c r="C152" t="s">
        <v>22</v>
      </c>
      <c r="D152">
        <v>12.99</v>
      </c>
      <c r="E152">
        <v>570</v>
      </c>
      <c r="F152">
        <v>7404.3</v>
      </c>
      <c r="G152" t="s">
        <v>11</v>
      </c>
      <c r="H152" t="s">
        <v>12</v>
      </c>
      <c r="I152" t="s">
        <v>37</v>
      </c>
      <c r="J152" t="s">
        <v>14</v>
      </c>
    </row>
    <row r="153" spans="1:10" x14ac:dyDescent="0.3">
      <c r="A153">
        <v>10611</v>
      </c>
      <c r="B153" s="1">
        <v>44904</v>
      </c>
      <c r="C153" t="s">
        <v>26</v>
      </c>
      <c r="D153">
        <v>9.9499999999999993</v>
      </c>
      <c r="E153">
        <v>201</v>
      </c>
      <c r="F153">
        <v>1999.9499999999998</v>
      </c>
      <c r="G153" t="s">
        <v>11</v>
      </c>
      <c r="H153" t="s">
        <v>12</v>
      </c>
      <c r="I153" t="s">
        <v>37</v>
      </c>
      <c r="J153" t="s">
        <v>14</v>
      </c>
    </row>
    <row r="154" spans="1:10" x14ac:dyDescent="0.3">
      <c r="A154">
        <v>10612</v>
      </c>
      <c r="B154" s="1">
        <v>44904</v>
      </c>
      <c r="C154" t="s">
        <v>10</v>
      </c>
      <c r="D154">
        <v>3.49</v>
      </c>
      <c r="E154">
        <v>630</v>
      </c>
      <c r="F154">
        <v>2198.7000000000003</v>
      </c>
      <c r="G154" t="s">
        <v>11</v>
      </c>
      <c r="H154" t="s">
        <v>12</v>
      </c>
      <c r="I154" t="s">
        <v>37</v>
      </c>
      <c r="J154" t="s">
        <v>14</v>
      </c>
    </row>
    <row r="155" spans="1:10" x14ac:dyDescent="0.3">
      <c r="A155">
        <v>10613</v>
      </c>
      <c r="B155" s="1">
        <v>44904</v>
      </c>
      <c r="C155" t="s">
        <v>15</v>
      </c>
      <c r="D155">
        <v>2.95</v>
      </c>
      <c r="E155">
        <v>678</v>
      </c>
      <c r="F155">
        <v>2000.1000000000001</v>
      </c>
      <c r="G155" t="s">
        <v>11</v>
      </c>
      <c r="H155" t="s">
        <v>12</v>
      </c>
      <c r="I155" t="s">
        <v>37</v>
      </c>
      <c r="J155" t="s">
        <v>14</v>
      </c>
    </row>
    <row r="156" spans="1:10" x14ac:dyDescent="0.3">
      <c r="A156">
        <v>10614</v>
      </c>
      <c r="B156" s="1">
        <v>44904</v>
      </c>
      <c r="C156" t="s">
        <v>18</v>
      </c>
      <c r="D156">
        <v>4.99</v>
      </c>
      <c r="E156">
        <v>200</v>
      </c>
      <c r="F156">
        <v>998</v>
      </c>
      <c r="G156" t="s">
        <v>11</v>
      </c>
      <c r="H156" t="s">
        <v>12</v>
      </c>
      <c r="I156" t="s">
        <v>37</v>
      </c>
      <c r="J156" t="s">
        <v>14</v>
      </c>
    </row>
    <row r="157" spans="1:10" x14ac:dyDescent="0.3">
      <c r="A157">
        <v>10615</v>
      </c>
      <c r="B157" s="1">
        <v>44905</v>
      </c>
      <c r="C157" t="s">
        <v>22</v>
      </c>
      <c r="D157">
        <v>12.99</v>
      </c>
      <c r="E157">
        <v>570</v>
      </c>
      <c r="F157">
        <v>7404.3</v>
      </c>
      <c r="G157" t="s">
        <v>11</v>
      </c>
      <c r="H157" t="s">
        <v>12</v>
      </c>
      <c r="I157" t="s">
        <v>37</v>
      </c>
      <c r="J157" t="s">
        <v>14</v>
      </c>
    </row>
    <row r="158" spans="1:10" x14ac:dyDescent="0.3">
      <c r="A158">
        <v>10616</v>
      </c>
      <c r="B158" s="1">
        <v>44905</v>
      </c>
      <c r="C158" t="s">
        <v>26</v>
      </c>
      <c r="D158">
        <v>9.9499999999999993</v>
      </c>
      <c r="E158">
        <v>201</v>
      </c>
      <c r="F158">
        <v>1999.9499999999998</v>
      </c>
      <c r="G158" t="s">
        <v>11</v>
      </c>
      <c r="H158" t="s">
        <v>12</v>
      </c>
      <c r="I158" t="s">
        <v>37</v>
      </c>
      <c r="J158" t="s">
        <v>14</v>
      </c>
    </row>
    <row r="159" spans="1:10" x14ac:dyDescent="0.3">
      <c r="A159">
        <v>10617</v>
      </c>
      <c r="B159" s="1">
        <v>44905</v>
      </c>
      <c r="C159" t="s">
        <v>10</v>
      </c>
      <c r="D159">
        <v>3.49</v>
      </c>
      <c r="E159">
        <v>630</v>
      </c>
      <c r="F159">
        <v>2198.7000000000003</v>
      </c>
      <c r="G159" t="s">
        <v>11</v>
      </c>
      <c r="H159" t="s">
        <v>12</v>
      </c>
      <c r="I159" t="s">
        <v>37</v>
      </c>
      <c r="J159" t="s">
        <v>14</v>
      </c>
    </row>
    <row r="160" spans="1:10" x14ac:dyDescent="0.3">
      <c r="A160">
        <v>10618</v>
      </c>
      <c r="B160" s="1">
        <v>44905</v>
      </c>
      <c r="C160" t="s">
        <v>15</v>
      </c>
      <c r="D160">
        <v>2.95</v>
      </c>
      <c r="E160">
        <v>678</v>
      </c>
      <c r="F160">
        <v>2000.1000000000001</v>
      </c>
      <c r="G160" t="s">
        <v>11</v>
      </c>
      <c r="H160" t="s">
        <v>12</v>
      </c>
      <c r="I160" t="s">
        <v>37</v>
      </c>
      <c r="J160" t="s">
        <v>14</v>
      </c>
    </row>
    <row r="161" spans="1:10" x14ac:dyDescent="0.3">
      <c r="A161">
        <v>10619</v>
      </c>
      <c r="B161" s="1">
        <v>44905</v>
      </c>
      <c r="C161" t="s">
        <v>18</v>
      </c>
      <c r="D161">
        <v>4.99</v>
      </c>
      <c r="E161">
        <v>200</v>
      </c>
      <c r="F161">
        <v>998</v>
      </c>
      <c r="G161" t="s">
        <v>11</v>
      </c>
      <c r="H161" t="s">
        <v>12</v>
      </c>
      <c r="I161" t="s">
        <v>37</v>
      </c>
      <c r="J161" t="s">
        <v>14</v>
      </c>
    </row>
    <row r="162" spans="1:10" x14ac:dyDescent="0.3">
      <c r="A162">
        <v>10620</v>
      </c>
      <c r="B162" s="1">
        <v>44906</v>
      </c>
      <c r="C162" t="s">
        <v>22</v>
      </c>
      <c r="D162">
        <v>12.99</v>
      </c>
      <c r="E162">
        <v>585</v>
      </c>
      <c r="F162">
        <v>7599.1500000000005</v>
      </c>
      <c r="G162" t="s">
        <v>11</v>
      </c>
      <c r="H162" t="s">
        <v>12</v>
      </c>
      <c r="I162" t="s">
        <v>37</v>
      </c>
      <c r="J162" t="s">
        <v>14</v>
      </c>
    </row>
    <row r="163" spans="1:10" x14ac:dyDescent="0.3">
      <c r="A163">
        <v>10621</v>
      </c>
      <c r="B163" s="1">
        <v>44906</v>
      </c>
      <c r="C163" t="s">
        <v>26</v>
      </c>
      <c r="D163">
        <v>9.9499999999999993</v>
      </c>
      <c r="E163">
        <v>201</v>
      </c>
      <c r="F163">
        <v>1999.9499999999998</v>
      </c>
      <c r="G163" t="s">
        <v>11</v>
      </c>
      <c r="H163" t="s">
        <v>12</v>
      </c>
      <c r="I163" t="s">
        <v>37</v>
      </c>
      <c r="J163" t="s">
        <v>14</v>
      </c>
    </row>
    <row r="164" spans="1:10" x14ac:dyDescent="0.3">
      <c r="A164">
        <v>10622</v>
      </c>
      <c r="B164" s="1">
        <v>44906</v>
      </c>
      <c r="C164" t="s">
        <v>10</v>
      </c>
      <c r="D164">
        <v>3.49</v>
      </c>
      <c r="E164">
        <v>630</v>
      </c>
      <c r="F164">
        <v>2198.7000000000003</v>
      </c>
      <c r="G164" t="s">
        <v>11</v>
      </c>
      <c r="H164" t="s">
        <v>12</v>
      </c>
      <c r="I164" t="s">
        <v>37</v>
      </c>
      <c r="J164" t="s">
        <v>14</v>
      </c>
    </row>
    <row r="165" spans="1:10" x14ac:dyDescent="0.3">
      <c r="A165">
        <v>10623</v>
      </c>
      <c r="B165" s="1">
        <v>44906</v>
      </c>
      <c r="C165" t="s">
        <v>15</v>
      </c>
      <c r="D165">
        <v>2.95</v>
      </c>
      <c r="E165">
        <v>746</v>
      </c>
      <c r="F165">
        <v>2200.7000000000003</v>
      </c>
      <c r="G165" t="s">
        <v>11</v>
      </c>
      <c r="H165" t="s">
        <v>12</v>
      </c>
      <c r="I165" t="s">
        <v>37</v>
      </c>
      <c r="J165" t="s">
        <v>14</v>
      </c>
    </row>
    <row r="166" spans="1:10" x14ac:dyDescent="0.3">
      <c r="A166">
        <v>10624</v>
      </c>
      <c r="B166" s="1">
        <v>44906</v>
      </c>
      <c r="C166" t="s">
        <v>18</v>
      </c>
      <c r="D166">
        <v>4.99</v>
      </c>
      <c r="E166">
        <v>200</v>
      </c>
      <c r="F166">
        <v>998</v>
      </c>
      <c r="G166" t="s">
        <v>11</v>
      </c>
      <c r="H166" t="s">
        <v>12</v>
      </c>
      <c r="I166" t="s">
        <v>37</v>
      </c>
      <c r="J166" t="s">
        <v>14</v>
      </c>
    </row>
    <row r="167" spans="1:10" x14ac:dyDescent="0.3">
      <c r="A167">
        <v>10625</v>
      </c>
      <c r="B167" s="1">
        <v>44907</v>
      </c>
      <c r="C167" t="s">
        <v>22</v>
      </c>
      <c r="D167">
        <v>12.99</v>
      </c>
      <c r="E167">
        <v>570</v>
      </c>
      <c r="F167">
        <v>7404.3</v>
      </c>
      <c r="G167" t="s">
        <v>11</v>
      </c>
      <c r="H167" t="s">
        <v>12</v>
      </c>
      <c r="I167" t="s">
        <v>37</v>
      </c>
      <c r="J167" t="s">
        <v>14</v>
      </c>
    </row>
    <row r="168" spans="1:10" x14ac:dyDescent="0.3">
      <c r="A168">
        <v>10626</v>
      </c>
      <c r="B168" s="1">
        <v>44907</v>
      </c>
      <c r="C168" t="s">
        <v>26</v>
      </c>
      <c r="D168">
        <v>9.9499999999999993</v>
      </c>
      <c r="E168">
        <v>201</v>
      </c>
      <c r="F168">
        <v>1999.9499999999998</v>
      </c>
      <c r="G168" t="s">
        <v>11</v>
      </c>
      <c r="H168" t="s">
        <v>12</v>
      </c>
      <c r="I168" t="s">
        <v>37</v>
      </c>
      <c r="J168" t="s">
        <v>14</v>
      </c>
    </row>
    <row r="169" spans="1:10" x14ac:dyDescent="0.3">
      <c r="A169">
        <v>10627</v>
      </c>
      <c r="B169" s="1">
        <v>44907</v>
      </c>
      <c r="C169" t="s">
        <v>10</v>
      </c>
      <c r="D169">
        <v>3.49</v>
      </c>
      <c r="E169">
        <v>630</v>
      </c>
      <c r="F169">
        <v>2198.7000000000003</v>
      </c>
      <c r="G169" t="s">
        <v>11</v>
      </c>
      <c r="H169" t="s">
        <v>12</v>
      </c>
      <c r="I169" t="s">
        <v>37</v>
      </c>
      <c r="J169" t="s">
        <v>14</v>
      </c>
    </row>
    <row r="170" spans="1:10" x14ac:dyDescent="0.3">
      <c r="A170">
        <v>10628</v>
      </c>
      <c r="B170" s="1">
        <v>44907</v>
      </c>
      <c r="C170" t="s">
        <v>15</v>
      </c>
      <c r="D170">
        <v>2.95</v>
      </c>
      <c r="E170">
        <v>678</v>
      </c>
      <c r="F170">
        <v>2000.1000000000001</v>
      </c>
      <c r="G170" t="s">
        <v>11</v>
      </c>
      <c r="H170" t="s">
        <v>12</v>
      </c>
      <c r="I170" t="s">
        <v>34</v>
      </c>
      <c r="J170" t="s">
        <v>21</v>
      </c>
    </row>
    <row r="171" spans="1:10" x14ac:dyDescent="0.3">
      <c r="A171">
        <v>10629</v>
      </c>
      <c r="B171" s="1">
        <v>44907</v>
      </c>
      <c r="C171" t="s">
        <v>18</v>
      </c>
      <c r="D171">
        <v>4.99</v>
      </c>
      <c r="E171">
        <v>200</v>
      </c>
      <c r="F171">
        <v>998</v>
      </c>
      <c r="G171" t="s">
        <v>11</v>
      </c>
      <c r="H171" t="s">
        <v>12</v>
      </c>
      <c r="I171" t="s">
        <v>34</v>
      </c>
      <c r="J171" t="s">
        <v>21</v>
      </c>
    </row>
    <row r="172" spans="1:10" x14ac:dyDescent="0.3">
      <c r="A172">
        <v>10630</v>
      </c>
      <c r="B172" s="1">
        <v>44908</v>
      </c>
      <c r="C172" t="s">
        <v>22</v>
      </c>
      <c r="D172">
        <v>12.99</v>
      </c>
      <c r="E172">
        <v>570</v>
      </c>
      <c r="F172">
        <v>7404.3</v>
      </c>
      <c r="G172" t="s">
        <v>11</v>
      </c>
      <c r="H172" t="s">
        <v>36</v>
      </c>
      <c r="I172" t="s">
        <v>34</v>
      </c>
      <c r="J172" t="s">
        <v>21</v>
      </c>
    </row>
    <row r="173" spans="1:10" x14ac:dyDescent="0.3">
      <c r="A173">
        <v>10631</v>
      </c>
      <c r="B173" s="1">
        <v>44908</v>
      </c>
      <c r="C173" t="s">
        <v>26</v>
      </c>
      <c r="D173">
        <v>9.9499999999999993</v>
      </c>
      <c r="E173">
        <v>201</v>
      </c>
      <c r="F173">
        <v>1999.9499999999998</v>
      </c>
      <c r="G173" t="s">
        <v>11</v>
      </c>
      <c r="H173" t="s">
        <v>12</v>
      </c>
      <c r="I173" t="s">
        <v>34</v>
      </c>
      <c r="J173" t="s">
        <v>21</v>
      </c>
    </row>
    <row r="174" spans="1:10" x14ac:dyDescent="0.3">
      <c r="A174">
        <v>10632</v>
      </c>
      <c r="B174" s="1">
        <v>44908</v>
      </c>
      <c r="C174" t="s">
        <v>10</v>
      </c>
      <c r="D174">
        <v>3.49</v>
      </c>
      <c r="E174">
        <v>630</v>
      </c>
      <c r="F174">
        <v>2198.7000000000003</v>
      </c>
      <c r="G174" t="s">
        <v>11</v>
      </c>
      <c r="H174" t="s">
        <v>12</v>
      </c>
      <c r="I174" t="s">
        <v>34</v>
      </c>
      <c r="J174" t="s">
        <v>21</v>
      </c>
    </row>
    <row r="175" spans="1:10" x14ac:dyDescent="0.3">
      <c r="A175">
        <v>10633</v>
      </c>
      <c r="B175" s="1">
        <v>44908</v>
      </c>
      <c r="C175" t="s">
        <v>15</v>
      </c>
      <c r="D175">
        <v>2.95</v>
      </c>
      <c r="E175">
        <v>678</v>
      </c>
      <c r="F175">
        <v>2000.1000000000001</v>
      </c>
      <c r="G175" t="s">
        <v>11</v>
      </c>
      <c r="H175" t="s">
        <v>12</v>
      </c>
      <c r="I175" t="s">
        <v>34</v>
      </c>
      <c r="J175" t="s">
        <v>21</v>
      </c>
    </row>
    <row r="176" spans="1:10" x14ac:dyDescent="0.3">
      <c r="A176">
        <v>10634</v>
      </c>
      <c r="B176" s="1">
        <v>44908</v>
      </c>
      <c r="C176" t="s">
        <v>18</v>
      </c>
      <c r="D176">
        <v>4.99</v>
      </c>
      <c r="E176">
        <v>200</v>
      </c>
      <c r="F176">
        <v>998</v>
      </c>
      <c r="G176" t="s">
        <v>11</v>
      </c>
      <c r="H176" t="s">
        <v>12</v>
      </c>
      <c r="I176" t="s">
        <v>34</v>
      </c>
      <c r="J176" t="s">
        <v>21</v>
      </c>
    </row>
    <row r="177" spans="1:10" x14ac:dyDescent="0.3">
      <c r="A177">
        <v>10635</v>
      </c>
      <c r="B177" s="1">
        <v>44909</v>
      </c>
      <c r="C177" t="s">
        <v>22</v>
      </c>
      <c r="D177">
        <v>12.99</v>
      </c>
      <c r="E177">
        <v>554</v>
      </c>
      <c r="F177">
        <v>7196.46</v>
      </c>
      <c r="G177" t="s">
        <v>11</v>
      </c>
      <c r="H177" t="s">
        <v>12</v>
      </c>
      <c r="I177" t="s">
        <v>34</v>
      </c>
      <c r="J177" t="s">
        <v>21</v>
      </c>
    </row>
    <row r="178" spans="1:10" x14ac:dyDescent="0.3">
      <c r="A178">
        <v>10636</v>
      </c>
      <c r="B178" s="1">
        <v>44909</v>
      </c>
      <c r="C178" t="s">
        <v>26</v>
      </c>
      <c r="D178">
        <v>9.9499999999999993</v>
      </c>
      <c r="E178">
        <v>221</v>
      </c>
      <c r="F178">
        <v>2198.9499999999998</v>
      </c>
      <c r="G178" t="s">
        <v>11</v>
      </c>
      <c r="H178" t="s">
        <v>12</v>
      </c>
      <c r="I178" t="s">
        <v>34</v>
      </c>
      <c r="J178" t="s">
        <v>21</v>
      </c>
    </row>
    <row r="179" spans="1:10" x14ac:dyDescent="0.3">
      <c r="A179">
        <v>10637</v>
      </c>
      <c r="B179" s="1">
        <v>44909</v>
      </c>
      <c r="C179" t="s">
        <v>10</v>
      </c>
      <c r="D179">
        <v>3.49</v>
      </c>
      <c r="E179">
        <v>630</v>
      </c>
      <c r="F179">
        <v>2198.7000000000003</v>
      </c>
      <c r="G179" t="s">
        <v>11</v>
      </c>
      <c r="H179" t="s">
        <v>12</v>
      </c>
      <c r="I179" t="s">
        <v>34</v>
      </c>
      <c r="J179" t="s">
        <v>21</v>
      </c>
    </row>
    <row r="180" spans="1:10" x14ac:dyDescent="0.3">
      <c r="A180">
        <v>10638</v>
      </c>
      <c r="B180" s="1">
        <v>44909</v>
      </c>
      <c r="C180" t="s">
        <v>15</v>
      </c>
      <c r="D180">
        <v>2.95</v>
      </c>
      <c r="E180">
        <v>678</v>
      </c>
      <c r="F180">
        <v>2000.1000000000001</v>
      </c>
      <c r="G180" t="s">
        <v>11</v>
      </c>
      <c r="H180" t="s">
        <v>12</v>
      </c>
      <c r="I180" t="s">
        <v>34</v>
      </c>
      <c r="J180" t="s">
        <v>21</v>
      </c>
    </row>
    <row r="181" spans="1:10" x14ac:dyDescent="0.3">
      <c r="A181">
        <v>10639</v>
      </c>
      <c r="B181" s="1">
        <v>44909</v>
      </c>
      <c r="C181" t="s">
        <v>18</v>
      </c>
      <c r="D181">
        <v>4.99</v>
      </c>
      <c r="E181">
        <v>200</v>
      </c>
      <c r="F181">
        <v>998</v>
      </c>
      <c r="G181" t="s">
        <v>11</v>
      </c>
      <c r="H181" t="s">
        <v>12</v>
      </c>
      <c r="I181" t="s">
        <v>34</v>
      </c>
      <c r="J181" t="s">
        <v>21</v>
      </c>
    </row>
    <row r="182" spans="1:10" x14ac:dyDescent="0.3">
      <c r="A182">
        <v>10640</v>
      </c>
      <c r="B182" s="1">
        <v>44910</v>
      </c>
      <c r="C182" t="s">
        <v>22</v>
      </c>
      <c r="D182">
        <v>12.99</v>
      </c>
      <c r="E182">
        <v>539</v>
      </c>
      <c r="F182">
        <v>7001.61</v>
      </c>
      <c r="G182" t="s">
        <v>11</v>
      </c>
      <c r="H182" t="s">
        <v>12</v>
      </c>
      <c r="I182" t="s">
        <v>34</v>
      </c>
      <c r="J182" t="s">
        <v>21</v>
      </c>
    </row>
    <row r="183" spans="1:10" x14ac:dyDescent="0.3">
      <c r="A183">
        <v>10641</v>
      </c>
      <c r="B183" s="1">
        <v>44910</v>
      </c>
      <c r="C183" t="s">
        <v>26</v>
      </c>
      <c r="D183">
        <v>9.9499999999999993</v>
      </c>
      <c r="E183">
        <v>221</v>
      </c>
      <c r="F183">
        <v>2198.9499999999998</v>
      </c>
      <c r="G183" t="s">
        <v>11</v>
      </c>
      <c r="H183" t="s">
        <v>12</v>
      </c>
      <c r="I183" t="s">
        <v>34</v>
      </c>
      <c r="J183" t="s">
        <v>21</v>
      </c>
    </row>
    <row r="184" spans="1:10" x14ac:dyDescent="0.3">
      <c r="A184">
        <v>10642</v>
      </c>
      <c r="B184" s="1">
        <v>44910</v>
      </c>
      <c r="C184" t="s">
        <v>10</v>
      </c>
      <c r="D184">
        <v>3.49</v>
      </c>
      <c r="E184">
        <v>630</v>
      </c>
      <c r="F184">
        <v>2198.7000000000003</v>
      </c>
      <c r="G184" t="s">
        <v>11</v>
      </c>
      <c r="H184" t="s">
        <v>36</v>
      </c>
      <c r="I184" t="s">
        <v>34</v>
      </c>
      <c r="J184" t="s">
        <v>21</v>
      </c>
    </row>
    <row r="185" spans="1:10" x14ac:dyDescent="0.3">
      <c r="A185">
        <v>10643</v>
      </c>
      <c r="B185" s="1">
        <v>44910</v>
      </c>
      <c r="C185" t="s">
        <v>15</v>
      </c>
      <c r="D185">
        <v>2.95</v>
      </c>
      <c r="E185">
        <v>678</v>
      </c>
      <c r="F185">
        <v>2000.1000000000001</v>
      </c>
      <c r="G185" t="s">
        <v>11</v>
      </c>
      <c r="H185" t="s">
        <v>36</v>
      </c>
      <c r="I185" t="s">
        <v>34</v>
      </c>
      <c r="J185" t="s">
        <v>21</v>
      </c>
    </row>
    <row r="186" spans="1:10" x14ac:dyDescent="0.3">
      <c r="A186">
        <v>10644</v>
      </c>
      <c r="B186" s="1">
        <v>44910</v>
      </c>
      <c r="C186" t="s">
        <v>18</v>
      </c>
      <c r="D186">
        <v>4.99</v>
      </c>
      <c r="E186">
        <v>200</v>
      </c>
      <c r="F186">
        <v>998</v>
      </c>
      <c r="G186" t="s">
        <v>11</v>
      </c>
      <c r="H186" t="s">
        <v>36</v>
      </c>
      <c r="I186" t="s">
        <v>34</v>
      </c>
      <c r="J186" t="s">
        <v>21</v>
      </c>
    </row>
    <row r="187" spans="1:10" x14ac:dyDescent="0.3">
      <c r="A187">
        <v>10645</v>
      </c>
      <c r="B187" s="1">
        <v>44911</v>
      </c>
      <c r="C187" t="s">
        <v>22</v>
      </c>
      <c r="D187">
        <v>12.99</v>
      </c>
      <c r="E187">
        <v>570</v>
      </c>
      <c r="F187">
        <v>7404.3</v>
      </c>
      <c r="G187" t="s">
        <v>11</v>
      </c>
      <c r="H187" t="s">
        <v>36</v>
      </c>
      <c r="I187" t="s">
        <v>34</v>
      </c>
      <c r="J187" t="s">
        <v>21</v>
      </c>
    </row>
    <row r="188" spans="1:10" x14ac:dyDescent="0.3">
      <c r="A188">
        <v>10646</v>
      </c>
      <c r="B188" s="1">
        <v>44911</v>
      </c>
      <c r="C188" t="s">
        <v>26</v>
      </c>
      <c r="D188">
        <v>9.9499999999999993</v>
      </c>
      <c r="E188">
        <v>221</v>
      </c>
      <c r="F188">
        <v>2198.9499999999998</v>
      </c>
      <c r="G188" t="s">
        <v>11</v>
      </c>
      <c r="H188" t="s">
        <v>36</v>
      </c>
      <c r="I188" t="s">
        <v>34</v>
      </c>
      <c r="J188" t="s">
        <v>21</v>
      </c>
    </row>
    <row r="189" spans="1:10" x14ac:dyDescent="0.3">
      <c r="A189">
        <v>10647</v>
      </c>
      <c r="B189" s="1">
        <v>44911</v>
      </c>
      <c r="C189" t="s">
        <v>10</v>
      </c>
      <c r="D189">
        <v>3.49</v>
      </c>
      <c r="E189">
        <v>630</v>
      </c>
      <c r="F189">
        <v>2198.7000000000003</v>
      </c>
      <c r="G189" t="s">
        <v>11</v>
      </c>
      <c r="H189" t="s">
        <v>12</v>
      </c>
      <c r="I189" t="s">
        <v>34</v>
      </c>
      <c r="J189" t="s">
        <v>21</v>
      </c>
    </row>
    <row r="190" spans="1:10" x14ac:dyDescent="0.3">
      <c r="A190">
        <v>10648</v>
      </c>
      <c r="B190" s="1">
        <v>44911</v>
      </c>
      <c r="C190" t="s">
        <v>15</v>
      </c>
      <c r="D190">
        <v>2.95</v>
      </c>
      <c r="E190">
        <v>746</v>
      </c>
      <c r="F190">
        <v>2200.7000000000003</v>
      </c>
      <c r="G190" t="s">
        <v>11</v>
      </c>
      <c r="H190" t="s">
        <v>12</v>
      </c>
      <c r="I190" t="s">
        <v>34</v>
      </c>
      <c r="J190" t="s">
        <v>21</v>
      </c>
    </row>
    <row r="191" spans="1:10" x14ac:dyDescent="0.3">
      <c r="A191">
        <v>10649</v>
      </c>
      <c r="B191" s="1">
        <v>44911</v>
      </c>
      <c r="C191" t="s">
        <v>18</v>
      </c>
      <c r="D191">
        <v>4.99</v>
      </c>
      <c r="E191">
        <v>200</v>
      </c>
      <c r="F191">
        <v>998</v>
      </c>
      <c r="G191" t="s">
        <v>11</v>
      </c>
      <c r="H191" t="s">
        <v>12</v>
      </c>
      <c r="I191" t="s">
        <v>34</v>
      </c>
      <c r="J191" t="s">
        <v>21</v>
      </c>
    </row>
    <row r="192" spans="1:10" x14ac:dyDescent="0.3">
      <c r="A192">
        <v>10650</v>
      </c>
      <c r="B192" s="1">
        <v>44912</v>
      </c>
      <c r="C192" t="s">
        <v>22</v>
      </c>
      <c r="D192">
        <v>12.99</v>
      </c>
      <c r="E192">
        <v>585</v>
      </c>
      <c r="F192">
        <v>7599.1500000000005</v>
      </c>
      <c r="G192" t="s">
        <v>11</v>
      </c>
      <c r="H192" t="s">
        <v>12</v>
      </c>
      <c r="I192" t="s">
        <v>34</v>
      </c>
      <c r="J192" t="s">
        <v>21</v>
      </c>
    </row>
    <row r="193" spans="1:10" x14ac:dyDescent="0.3">
      <c r="A193">
        <v>10651</v>
      </c>
      <c r="B193" s="1">
        <v>44912</v>
      </c>
      <c r="C193" t="s">
        <v>26</v>
      </c>
      <c r="D193">
        <v>9.9499999999999993</v>
      </c>
      <c r="E193">
        <v>221</v>
      </c>
      <c r="F193">
        <v>2198.9499999999998</v>
      </c>
      <c r="G193" t="s">
        <v>11</v>
      </c>
      <c r="H193" t="s">
        <v>12</v>
      </c>
      <c r="I193" t="s">
        <v>34</v>
      </c>
      <c r="J193" t="s">
        <v>21</v>
      </c>
    </row>
    <row r="194" spans="1:10" x14ac:dyDescent="0.3">
      <c r="A194">
        <v>10652</v>
      </c>
      <c r="B194" s="1">
        <v>44912</v>
      </c>
      <c r="C194" t="s">
        <v>10</v>
      </c>
      <c r="D194">
        <v>3.49</v>
      </c>
      <c r="E194">
        <v>688</v>
      </c>
      <c r="F194">
        <v>2401.1200000000003</v>
      </c>
      <c r="G194" t="s">
        <v>11</v>
      </c>
      <c r="H194" t="s">
        <v>12</v>
      </c>
      <c r="I194" t="s">
        <v>34</v>
      </c>
      <c r="J194" t="s">
        <v>21</v>
      </c>
    </row>
    <row r="195" spans="1:10" x14ac:dyDescent="0.3">
      <c r="A195">
        <v>10653</v>
      </c>
      <c r="B195" s="1">
        <v>44912</v>
      </c>
      <c r="C195" t="s">
        <v>15</v>
      </c>
      <c r="D195">
        <v>2.95</v>
      </c>
      <c r="E195">
        <v>746</v>
      </c>
      <c r="F195">
        <v>2200.7000000000003</v>
      </c>
      <c r="G195" t="s">
        <v>11</v>
      </c>
      <c r="H195" t="s">
        <v>12</v>
      </c>
      <c r="I195" t="s">
        <v>34</v>
      </c>
      <c r="J195" t="s">
        <v>21</v>
      </c>
    </row>
    <row r="196" spans="1:10" x14ac:dyDescent="0.3">
      <c r="A196">
        <v>10654</v>
      </c>
      <c r="B196" s="1">
        <v>44912</v>
      </c>
      <c r="C196" t="s">
        <v>18</v>
      </c>
      <c r="D196">
        <v>4.99</v>
      </c>
      <c r="E196">
        <v>200</v>
      </c>
      <c r="F196">
        <v>998</v>
      </c>
      <c r="G196" t="s">
        <v>11</v>
      </c>
      <c r="H196" t="s">
        <v>12</v>
      </c>
      <c r="I196" t="s">
        <v>34</v>
      </c>
      <c r="J196" t="s">
        <v>21</v>
      </c>
    </row>
    <row r="197" spans="1:10" x14ac:dyDescent="0.3">
      <c r="A197">
        <v>10655</v>
      </c>
      <c r="B197" s="1">
        <v>44913</v>
      </c>
      <c r="C197" t="s">
        <v>22</v>
      </c>
      <c r="D197">
        <v>12.99</v>
      </c>
      <c r="E197">
        <v>600</v>
      </c>
      <c r="F197">
        <v>7794</v>
      </c>
      <c r="G197" t="s">
        <v>11</v>
      </c>
      <c r="H197" t="s">
        <v>12</v>
      </c>
      <c r="I197" t="s">
        <v>34</v>
      </c>
      <c r="J197" t="s">
        <v>21</v>
      </c>
    </row>
    <row r="198" spans="1:10" x14ac:dyDescent="0.3">
      <c r="A198">
        <v>10656</v>
      </c>
      <c r="B198" s="1">
        <v>44913</v>
      </c>
      <c r="C198" t="s">
        <v>26</v>
      </c>
      <c r="D198">
        <v>9.9499999999999993</v>
      </c>
      <c r="E198">
        <v>221</v>
      </c>
      <c r="F198">
        <v>2198.9499999999998</v>
      </c>
      <c r="G198" t="s">
        <v>11</v>
      </c>
      <c r="H198" t="s">
        <v>12</v>
      </c>
      <c r="I198" t="s">
        <v>34</v>
      </c>
      <c r="J198" t="s">
        <v>21</v>
      </c>
    </row>
    <row r="199" spans="1:10" x14ac:dyDescent="0.3">
      <c r="A199">
        <v>10657</v>
      </c>
      <c r="B199" s="1">
        <v>44913</v>
      </c>
      <c r="C199" t="s">
        <v>10</v>
      </c>
      <c r="D199">
        <v>3.49</v>
      </c>
      <c r="E199">
        <v>688</v>
      </c>
      <c r="F199">
        <v>2401.1200000000003</v>
      </c>
      <c r="G199" t="s">
        <v>11</v>
      </c>
      <c r="H199" t="s">
        <v>12</v>
      </c>
      <c r="I199" t="s">
        <v>34</v>
      </c>
      <c r="J199" t="s">
        <v>21</v>
      </c>
    </row>
    <row r="200" spans="1:10" x14ac:dyDescent="0.3">
      <c r="A200">
        <v>10658</v>
      </c>
      <c r="B200" s="1">
        <v>44913</v>
      </c>
      <c r="C200" t="s">
        <v>15</v>
      </c>
      <c r="D200">
        <v>2.95</v>
      </c>
      <c r="E200">
        <v>746</v>
      </c>
      <c r="F200">
        <v>2200.7000000000003</v>
      </c>
      <c r="G200" t="s">
        <v>11</v>
      </c>
      <c r="H200" t="s">
        <v>36</v>
      </c>
      <c r="I200" t="s">
        <v>34</v>
      </c>
      <c r="J200" t="s">
        <v>21</v>
      </c>
    </row>
    <row r="201" spans="1:10" x14ac:dyDescent="0.3">
      <c r="A201">
        <v>10659</v>
      </c>
      <c r="B201" s="1">
        <v>44913</v>
      </c>
      <c r="C201" t="s">
        <v>18</v>
      </c>
      <c r="D201">
        <v>4.99</v>
      </c>
      <c r="E201">
        <v>200</v>
      </c>
      <c r="F201">
        <v>998</v>
      </c>
      <c r="G201" t="s">
        <v>11</v>
      </c>
      <c r="H201" t="s">
        <v>36</v>
      </c>
      <c r="I201" t="s">
        <v>34</v>
      </c>
      <c r="J201" t="s">
        <v>21</v>
      </c>
    </row>
    <row r="202" spans="1:10" x14ac:dyDescent="0.3">
      <c r="A202">
        <v>10660</v>
      </c>
      <c r="B202" s="1">
        <v>44914</v>
      </c>
      <c r="C202" t="s">
        <v>22</v>
      </c>
      <c r="D202">
        <v>12.99</v>
      </c>
      <c r="E202">
        <v>631</v>
      </c>
      <c r="F202">
        <v>8196.69</v>
      </c>
      <c r="G202" t="s">
        <v>19</v>
      </c>
      <c r="H202" t="s">
        <v>36</v>
      </c>
      <c r="I202" t="s">
        <v>34</v>
      </c>
      <c r="J202" t="s">
        <v>21</v>
      </c>
    </row>
    <row r="203" spans="1:10" x14ac:dyDescent="0.3">
      <c r="A203">
        <v>10661</v>
      </c>
      <c r="B203" s="1">
        <v>44914</v>
      </c>
      <c r="C203" t="s">
        <v>26</v>
      </c>
      <c r="D203">
        <v>9.9499999999999993</v>
      </c>
      <c r="E203">
        <v>221</v>
      </c>
      <c r="F203">
        <v>2198.9499999999998</v>
      </c>
      <c r="G203" t="s">
        <v>19</v>
      </c>
      <c r="H203" t="s">
        <v>36</v>
      </c>
      <c r="I203" t="s">
        <v>34</v>
      </c>
      <c r="J203" t="s">
        <v>21</v>
      </c>
    </row>
    <row r="204" spans="1:10" x14ac:dyDescent="0.3">
      <c r="A204">
        <v>10662</v>
      </c>
      <c r="B204" s="1">
        <v>44914</v>
      </c>
      <c r="C204" t="s">
        <v>10</v>
      </c>
      <c r="D204">
        <v>3.49</v>
      </c>
      <c r="E204">
        <v>630</v>
      </c>
      <c r="F204">
        <v>2198.7000000000003</v>
      </c>
      <c r="G204" t="s">
        <v>19</v>
      </c>
      <c r="H204" t="s">
        <v>36</v>
      </c>
      <c r="I204" t="s">
        <v>34</v>
      </c>
      <c r="J204" t="s">
        <v>21</v>
      </c>
    </row>
    <row r="205" spans="1:10" x14ac:dyDescent="0.3">
      <c r="A205">
        <v>10663</v>
      </c>
      <c r="B205" s="1">
        <v>44914</v>
      </c>
      <c r="C205" t="s">
        <v>15</v>
      </c>
      <c r="D205">
        <v>2.95</v>
      </c>
      <c r="E205">
        <v>746</v>
      </c>
      <c r="F205">
        <v>2200.7000000000003</v>
      </c>
      <c r="G205" t="s">
        <v>19</v>
      </c>
      <c r="H205" t="s">
        <v>36</v>
      </c>
      <c r="I205" t="s">
        <v>34</v>
      </c>
      <c r="J205" t="s">
        <v>21</v>
      </c>
    </row>
    <row r="206" spans="1:10" x14ac:dyDescent="0.3">
      <c r="A206">
        <v>10664</v>
      </c>
      <c r="B206" s="1">
        <v>44914</v>
      </c>
      <c r="C206" t="s">
        <v>18</v>
      </c>
      <c r="D206">
        <v>4.99</v>
      </c>
      <c r="E206">
        <v>200</v>
      </c>
      <c r="F206">
        <v>998</v>
      </c>
      <c r="G206" t="s">
        <v>19</v>
      </c>
      <c r="H206" t="s">
        <v>36</v>
      </c>
      <c r="I206" t="s">
        <v>34</v>
      </c>
      <c r="J206" t="s">
        <v>21</v>
      </c>
    </row>
    <row r="207" spans="1:10" x14ac:dyDescent="0.3">
      <c r="A207">
        <v>10665</v>
      </c>
      <c r="B207" s="1">
        <v>44915</v>
      </c>
      <c r="C207" t="s">
        <v>22</v>
      </c>
      <c r="D207">
        <v>12.99</v>
      </c>
      <c r="E207">
        <v>647</v>
      </c>
      <c r="F207">
        <v>8404.5300000000007</v>
      </c>
      <c r="G207" t="s">
        <v>19</v>
      </c>
      <c r="H207" t="s">
        <v>36</v>
      </c>
      <c r="I207" t="s">
        <v>34</v>
      </c>
      <c r="J207" t="s">
        <v>21</v>
      </c>
    </row>
    <row r="208" spans="1:10" x14ac:dyDescent="0.3">
      <c r="A208">
        <v>10666</v>
      </c>
      <c r="B208" s="1">
        <v>44915</v>
      </c>
      <c r="C208" t="s">
        <v>26</v>
      </c>
      <c r="D208">
        <v>9.9499999999999993</v>
      </c>
      <c r="E208">
        <v>221</v>
      </c>
      <c r="F208">
        <v>2198.9499999999998</v>
      </c>
      <c r="G208" t="s">
        <v>19</v>
      </c>
      <c r="H208" t="s">
        <v>36</v>
      </c>
      <c r="I208" t="s">
        <v>34</v>
      </c>
      <c r="J208" t="s">
        <v>21</v>
      </c>
    </row>
    <row r="209" spans="1:10" x14ac:dyDescent="0.3">
      <c r="A209">
        <v>10667</v>
      </c>
      <c r="B209" s="1">
        <v>44915</v>
      </c>
      <c r="C209" t="s">
        <v>10</v>
      </c>
      <c r="D209">
        <v>3.49</v>
      </c>
      <c r="E209">
        <v>630</v>
      </c>
      <c r="F209">
        <v>2198.7000000000003</v>
      </c>
      <c r="G209" t="s">
        <v>19</v>
      </c>
      <c r="H209" t="s">
        <v>36</v>
      </c>
      <c r="I209" t="s">
        <v>34</v>
      </c>
      <c r="J209" t="s">
        <v>21</v>
      </c>
    </row>
    <row r="210" spans="1:10" x14ac:dyDescent="0.3">
      <c r="A210">
        <v>10668</v>
      </c>
      <c r="B210" s="1">
        <v>44915</v>
      </c>
      <c r="C210" t="s">
        <v>15</v>
      </c>
      <c r="D210">
        <v>2.95</v>
      </c>
      <c r="E210">
        <v>746</v>
      </c>
      <c r="F210">
        <v>2200.7000000000003</v>
      </c>
      <c r="G210" t="s">
        <v>19</v>
      </c>
      <c r="H210" t="s">
        <v>36</v>
      </c>
      <c r="I210" t="s">
        <v>34</v>
      </c>
      <c r="J210" t="s">
        <v>21</v>
      </c>
    </row>
    <row r="211" spans="1:10" x14ac:dyDescent="0.3">
      <c r="A211">
        <v>10669</v>
      </c>
      <c r="B211" s="1">
        <v>44915</v>
      </c>
      <c r="C211" t="s">
        <v>18</v>
      </c>
      <c r="D211">
        <v>4.99</v>
      </c>
      <c r="E211">
        <v>200</v>
      </c>
      <c r="F211">
        <v>998</v>
      </c>
      <c r="G211" t="s">
        <v>19</v>
      </c>
      <c r="H211" t="s">
        <v>36</v>
      </c>
      <c r="I211" t="s">
        <v>34</v>
      </c>
      <c r="J211" t="s">
        <v>21</v>
      </c>
    </row>
    <row r="212" spans="1:10" x14ac:dyDescent="0.3">
      <c r="A212">
        <v>10670</v>
      </c>
      <c r="B212" s="1">
        <v>44916</v>
      </c>
      <c r="C212" t="s">
        <v>22</v>
      </c>
      <c r="D212">
        <v>12.99</v>
      </c>
      <c r="E212">
        <v>677</v>
      </c>
      <c r="F212">
        <v>8794.23</v>
      </c>
      <c r="G212" t="s">
        <v>19</v>
      </c>
      <c r="H212" t="s">
        <v>36</v>
      </c>
      <c r="I212" t="s">
        <v>34</v>
      </c>
      <c r="J212" t="s">
        <v>21</v>
      </c>
    </row>
    <row r="213" spans="1:10" x14ac:dyDescent="0.3">
      <c r="A213">
        <v>10671</v>
      </c>
      <c r="B213" s="1">
        <v>44916</v>
      </c>
      <c r="C213" t="s">
        <v>26</v>
      </c>
      <c r="D213">
        <v>9.9499999999999993</v>
      </c>
      <c r="E213">
        <v>221</v>
      </c>
      <c r="F213">
        <v>2198.9499999999998</v>
      </c>
      <c r="G213" t="s">
        <v>19</v>
      </c>
      <c r="H213" t="s">
        <v>36</v>
      </c>
      <c r="I213" t="s">
        <v>34</v>
      </c>
      <c r="J213" t="s">
        <v>21</v>
      </c>
    </row>
    <row r="214" spans="1:10" x14ac:dyDescent="0.3">
      <c r="A214">
        <v>10672</v>
      </c>
      <c r="B214" s="1">
        <v>44916</v>
      </c>
      <c r="C214" t="s">
        <v>10</v>
      </c>
      <c r="D214">
        <v>3.49</v>
      </c>
      <c r="E214">
        <v>630</v>
      </c>
      <c r="F214">
        <v>2198.7000000000003</v>
      </c>
      <c r="G214" t="s">
        <v>19</v>
      </c>
      <c r="H214" t="s">
        <v>36</v>
      </c>
      <c r="I214" t="s">
        <v>34</v>
      </c>
      <c r="J214" t="s">
        <v>21</v>
      </c>
    </row>
    <row r="215" spans="1:10" x14ac:dyDescent="0.3">
      <c r="A215">
        <v>10673</v>
      </c>
      <c r="B215" s="1">
        <v>44916</v>
      </c>
      <c r="C215" t="s">
        <v>15</v>
      </c>
      <c r="D215">
        <v>2.95</v>
      </c>
      <c r="E215">
        <v>746</v>
      </c>
      <c r="F215">
        <v>2200.7000000000003</v>
      </c>
      <c r="G215" t="s">
        <v>19</v>
      </c>
      <c r="H215" t="s">
        <v>36</v>
      </c>
      <c r="I215" t="s">
        <v>34</v>
      </c>
      <c r="J215" t="s">
        <v>21</v>
      </c>
    </row>
    <row r="216" spans="1:10" x14ac:dyDescent="0.3">
      <c r="A216">
        <v>10674</v>
      </c>
      <c r="B216" s="1">
        <v>44916</v>
      </c>
      <c r="C216" t="s">
        <v>18</v>
      </c>
      <c r="D216">
        <v>4.99</v>
      </c>
      <c r="E216">
        <v>200</v>
      </c>
      <c r="F216">
        <v>998</v>
      </c>
      <c r="G216" t="s">
        <v>19</v>
      </c>
      <c r="H216" t="s">
        <v>36</v>
      </c>
      <c r="I216" t="s">
        <v>34</v>
      </c>
      <c r="J216" t="s">
        <v>21</v>
      </c>
    </row>
    <row r="217" spans="1:10" x14ac:dyDescent="0.3">
      <c r="A217">
        <v>10675</v>
      </c>
      <c r="B217" s="1">
        <v>44917</v>
      </c>
      <c r="C217" t="s">
        <v>22</v>
      </c>
      <c r="D217">
        <v>12.99</v>
      </c>
      <c r="E217">
        <v>677</v>
      </c>
      <c r="F217">
        <v>8794.23</v>
      </c>
      <c r="G217" t="s">
        <v>19</v>
      </c>
      <c r="H217" t="s">
        <v>36</v>
      </c>
      <c r="I217" t="s">
        <v>34</v>
      </c>
      <c r="J217" t="s">
        <v>21</v>
      </c>
    </row>
    <row r="218" spans="1:10" x14ac:dyDescent="0.3">
      <c r="A218">
        <v>10676</v>
      </c>
      <c r="B218" s="1">
        <v>44917</v>
      </c>
      <c r="C218" t="s">
        <v>26</v>
      </c>
      <c r="D218">
        <v>9.9499999999999993</v>
      </c>
      <c r="E218">
        <v>241</v>
      </c>
      <c r="F218">
        <v>2397.9499999999998</v>
      </c>
      <c r="G218" t="s">
        <v>19</v>
      </c>
      <c r="H218" t="s">
        <v>36</v>
      </c>
      <c r="I218" t="s">
        <v>34</v>
      </c>
      <c r="J218" t="s">
        <v>21</v>
      </c>
    </row>
    <row r="219" spans="1:10" x14ac:dyDescent="0.3">
      <c r="A219">
        <v>10677</v>
      </c>
      <c r="B219" s="1">
        <v>44917</v>
      </c>
      <c r="C219" t="s">
        <v>10</v>
      </c>
      <c r="D219">
        <v>3.49</v>
      </c>
      <c r="E219">
        <v>630</v>
      </c>
      <c r="F219">
        <v>2198.7000000000003</v>
      </c>
      <c r="G219" t="s">
        <v>19</v>
      </c>
      <c r="H219" t="s">
        <v>36</v>
      </c>
      <c r="I219" t="s">
        <v>34</v>
      </c>
      <c r="J219" t="s">
        <v>21</v>
      </c>
    </row>
    <row r="220" spans="1:10" x14ac:dyDescent="0.3">
      <c r="A220">
        <v>10678</v>
      </c>
      <c r="B220" s="1">
        <v>44917</v>
      </c>
      <c r="C220" t="s">
        <v>15</v>
      </c>
      <c r="D220">
        <v>2.95</v>
      </c>
      <c r="E220">
        <v>746</v>
      </c>
      <c r="F220">
        <v>2200.7000000000003</v>
      </c>
      <c r="G220" t="s">
        <v>19</v>
      </c>
      <c r="H220" t="s">
        <v>36</v>
      </c>
      <c r="I220" t="s">
        <v>34</v>
      </c>
      <c r="J220" t="s">
        <v>21</v>
      </c>
    </row>
    <row r="221" spans="1:10" x14ac:dyDescent="0.3">
      <c r="A221">
        <v>10679</v>
      </c>
      <c r="B221" s="1">
        <v>44917</v>
      </c>
      <c r="C221" t="s">
        <v>18</v>
      </c>
      <c r="D221">
        <v>4.99</v>
      </c>
      <c r="E221">
        <v>200</v>
      </c>
      <c r="F221">
        <v>998</v>
      </c>
      <c r="G221" t="s">
        <v>19</v>
      </c>
      <c r="H221" t="s">
        <v>36</v>
      </c>
      <c r="I221" t="s">
        <v>34</v>
      </c>
      <c r="J221" t="s">
        <v>21</v>
      </c>
    </row>
    <row r="222" spans="1:10" x14ac:dyDescent="0.3">
      <c r="A222">
        <v>10680</v>
      </c>
      <c r="B222" s="1">
        <v>44918</v>
      </c>
      <c r="C222" t="s">
        <v>22</v>
      </c>
      <c r="D222">
        <v>12.99</v>
      </c>
      <c r="E222">
        <v>647</v>
      </c>
      <c r="F222">
        <v>8404.5300000000007</v>
      </c>
      <c r="G222" t="s">
        <v>19</v>
      </c>
      <c r="H222" t="s">
        <v>36</v>
      </c>
      <c r="I222" t="s">
        <v>34</v>
      </c>
      <c r="J222" t="s">
        <v>21</v>
      </c>
    </row>
    <row r="223" spans="1:10" x14ac:dyDescent="0.3">
      <c r="A223">
        <v>10681</v>
      </c>
      <c r="B223" s="1">
        <v>44918</v>
      </c>
      <c r="C223" t="s">
        <v>26</v>
      </c>
      <c r="D223">
        <v>9.9499999999999993</v>
      </c>
      <c r="E223">
        <v>241</v>
      </c>
      <c r="F223">
        <v>2397.9499999999998</v>
      </c>
      <c r="G223" t="s">
        <v>19</v>
      </c>
      <c r="H223" t="s">
        <v>36</v>
      </c>
      <c r="I223" t="s">
        <v>34</v>
      </c>
      <c r="J223" t="s">
        <v>21</v>
      </c>
    </row>
    <row r="224" spans="1:10" x14ac:dyDescent="0.3">
      <c r="A224">
        <v>10682</v>
      </c>
      <c r="B224" s="1">
        <v>44918</v>
      </c>
      <c r="C224" t="s">
        <v>10</v>
      </c>
      <c r="D224">
        <v>3.49</v>
      </c>
      <c r="E224">
        <v>630</v>
      </c>
      <c r="F224">
        <v>2198.7000000000003</v>
      </c>
      <c r="G224" t="s">
        <v>19</v>
      </c>
      <c r="H224" t="s">
        <v>36</v>
      </c>
      <c r="I224" t="s">
        <v>34</v>
      </c>
      <c r="J224" t="s">
        <v>21</v>
      </c>
    </row>
    <row r="225" spans="1:10" x14ac:dyDescent="0.3">
      <c r="A225">
        <v>10683</v>
      </c>
      <c r="B225" s="1">
        <v>44918</v>
      </c>
      <c r="C225" t="s">
        <v>15</v>
      </c>
      <c r="D225">
        <v>2.95</v>
      </c>
      <c r="E225">
        <v>678</v>
      </c>
      <c r="F225">
        <v>2000.1000000000001</v>
      </c>
      <c r="G225" t="s">
        <v>19</v>
      </c>
      <c r="H225" t="s">
        <v>36</v>
      </c>
      <c r="I225" t="s">
        <v>34</v>
      </c>
      <c r="J225" t="s">
        <v>21</v>
      </c>
    </row>
    <row r="226" spans="1:10" x14ac:dyDescent="0.3">
      <c r="A226">
        <v>10684</v>
      </c>
      <c r="B226" s="1">
        <v>44918</v>
      </c>
      <c r="C226" t="s">
        <v>18</v>
      </c>
      <c r="D226">
        <v>4.99</v>
      </c>
      <c r="E226">
        <v>200</v>
      </c>
      <c r="F226">
        <v>998</v>
      </c>
      <c r="G226" t="s">
        <v>19</v>
      </c>
      <c r="H226" t="s">
        <v>36</v>
      </c>
      <c r="I226" t="s">
        <v>34</v>
      </c>
      <c r="J226" t="s">
        <v>21</v>
      </c>
    </row>
    <row r="227" spans="1:10" x14ac:dyDescent="0.3">
      <c r="A227">
        <v>10685</v>
      </c>
      <c r="B227" s="1">
        <v>44919</v>
      </c>
      <c r="C227" t="s">
        <v>22</v>
      </c>
      <c r="D227">
        <v>12.99</v>
      </c>
      <c r="E227">
        <v>677</v>
      </c>
      <c r="F227">
        <v>8794.23</v>
      </c>
      <c r="G227" t="s">
        <v>19</v>
      </c>
      <c r="H227" t="s">
        <v>36</v>
      </c>
      <c r="I227" t="s">
        <v>34</v>
      </c>
      <c r="J227" t="s">
        <v>21</v>
      </c>
    </row>
    <row r="228" spans="1:10" x14ac:dyDescent="0.3">
      <c r="A228">
        <v>10686</v>
      </c>
      <c r="B228" s="1">
        <v>44919</v>
      </c>
      <c r="C228" t="s">
        <v>26</v>
      </c>
      <c r="D228">
        <v>9.9499999999999993</v>
      </c>
      <c r="E228">
        <v>241</v>
      </c>
      <c r="F228">
        <v>2397.9499999999998</v>
      </c>
      <c r="G228" t="s">
        <v>19</v>
      </c>
      <c r="H228" t="s">
        <v>36</v>
      </c>
      <c r="I228" t="s">
        <v>34</v>
      </c>
      <c r="J228" t="s">
        <v>21</v>
      </c>
    </row>
    <row r="229" spans="1:10" x14ac:dyDescent="0.3">
      <c r="A229">
        <v>10687</v>
      </c>
      <c r="B229" s="1">
        <v>44919</v>
      </c>
      <c r="C229" t="s">
        <v>10</v>
      </c>
      <c r="D229">
        <v>3.49</v>
      </c>
      <c r="E229">
        <v>630</v>
      </c>
      <c r="F229">
        <v>2198.7000000000003</v>
      </c>
      <c r="G229" t="s">
        <v>19</v>
      </c>
      <c r="H229" t="s">
        <v>36</v>
      </c>
      <c r="I229" t="s">
        <v>24</v>
      </c>
      <c r="J229" t="s">
        <v>25</v>
      </c>
    </row>
    <row r="230" spans="1:10" x14ac:dyDescent="0.3">
      <c r="A230">
        <v>10688</v>
      </c>
      <c r="B230" s="1">
        <v>44919</v>
      </c>
      <c r="C230" t="s">
        <v>15</v>
      </c>
      <c r="D230">
        <v>2.95</v>
      </c>
      <c r="E230">
        <v>678</v>
      </c>
      <c r="F230">
        <v>2000.1000000000001</v>
      </c>
      <c r="G230" t="s">
        <v>19</v>
      </c>
      <c r="H230" t="s">
        <v>36</v>
      </c>
      <c r="I230" t="s">
        <v>24</v>
      </c>
      <c r="J230" t="s">
        <v>25</v>
      </c>
    </row>
    <row r="231" spans="1:10" x14ac:dyDescent="0.3">
      <c r="A231">
        <v>10689</v>
      </c>
      <c r="B231" s="1">
        <v>44919</v>
      </c>
      <c r="C231" t="s">
        <v>18</v>
      </c>
      <c r="D231">
        <v>4.99</v>
      </c>
      <c r="E231">
        <v>200</v>
      </c>
      <c r="F231">
        <v>998</v>
      </c>
      <c r="G231" t="s">
        <v>19</v>
      </c>
      <c r="H231" t="s">
        <v>36</v>
      </c>
      <c r="I231" t="s">
        <v>24</v>
      </c>
      <c r="J231" t="s">
        <v>25</v>
      </c>
    </row>
    <row r="232" spans="1:10" x14ac:dyDescent="0.3">
      <c r="A232">
        <v>10690</v>
      </c>
      <c r="B232" s="1">
        <v>44920</v>
      </c>
      <c r="C232" t="s">
        <v>22</v>
      </c>
      <c r="D232">
        <v>12.99</v>
      </c>
      <c r="E232">
        <v>677</v>
      </c>
      <c r="F232">
        <v>8794.23</v>
      </c>
      <c r="G232" t="s">
        <v>19</v>
      </c>
      <c r="H232" t="s">
        <v>36</v>
      </c>
      <c r="I232" t="s">
        <v>24</v>
      </c>
      <c r="J232" t="s">
        <v>25</v>
      </c>
    </row>
    <row r="233" spans="1:10" x14ac:dyDescent="0.3">
      <c r="A233">
        <v>10691</v>
      </c>
      <c r="B233" s="1">
        <v>44920</v>
      </c>
      <c r="C233" t="s">
        <v>26</v>
      </c>
      <c r="D233">
        <v>9.9499999999999993</v>
      </c>
      <c r="E233">
        <v>261</v>
      </c>
      <c r="F233">
        <v>2596.9499999999998</v>
      </c>
      <c r="G233" t="s">
        <v>19</v>
      </c>
      <c r="H233" t="s">
        <v>36</v>
      </c>
      <c r="I233" t="s">
        <v>24</v>
      </c>
      <c r="J233" t="s">
        <v>25</v>
      </c>
    </row>
    <row r="234" spans="1:10" x14ac:dyDescent="0.3">
      <c r="A234">
        <v>10692</v>
      </c>
      <c r="B234" s="1">
        <v>44920</v>
      </c>
      <c r="C234" t="s">
        <v>10</v>
      </c>
      <c r="D234">
        <v>3.49</v>
      </c>
      <c r="E234">
        <v>630</v>
      </c>
      <c r="F234">
        <v>2198.7000000000003</v>
      </c>
      <c r="G234" t="s">
        <v>19</v>
      </c>
      <c r="H234" t="s">
        <v>36</v>
      </c>
      <c r="I234" t="s">
        <v>24</v>
      </c>
      <c r="J234" t="s">
        <v>25</v>
      </c>
    </row>
    <row r="235" spans="1:10" x14ac:dyDescent="0.3">
      <c r="A235">
        <v>10693</v>
      </c>
      <c r="B235" s="1">
        <v>44920</v>
      </c>
      <c r="C235" t="s">
        <v>15</v>
      </c>
      <c r="D235">
        <v>2.95</v>
      </c>
      <c r="E235">
        <v>678</v>
      </c>
      <c r="F235">
        <v>2000.1000000000001</v>
      </c>
      <c r="G235" t="s">
        <v>19</v>
      </c>
      <c r="H235" t="s">
        <v>36</v>
      </c>
      <c r="I235" t="s">
        <v>24</v>
      </c>
      <c r="J235" t="s">
        <v>25</v>
      </c>
    </row>
    <row r="236" spans="1:10" x14ac:dyDescent="0.3">
      <c r="A236">
        <v>10694</v>
      </c>
      <c r="B236" s="1">
        <v>44920</v>
      </c>
      <c r="C236" t="s">
        <v>18</v>
      </c>
      <c r="D236">
        <v>4.99</v>
      </c>
      <c r="E236">
        <v>200</v>
      </c>
      <c r="F236">
        <v>998</v>
      </c>
      <c r="G236" t="s">
        <v>19</v>
      </c>
      <c r="H236" t="s">
        <v>36</v>
      </c>
      <c r="I236" t="s">
        <v>24</v>
      </c>
      <c r="J236" t="s">
        <v>25</v>
      </c>
    </row>
    <row r="237" spans="1:10" x14ac:dyDescent="0.3">
      <c r="A237">
        <v>10695</v>
      </c>
      <c r="B237" s="1">
        <v>44921</v>
      </c>
      <c r="C237" t="s">
        <v>22</v>
      </c>
      <c r="D237">
        <v>12.99</v>
      </c>
      <c r="E237">
        <v>693</v>
      </c>
      <c r="F237">
        <v>9002.07</v>
      </c>
      <c r="G237" t="s">
        <v>19</v>
      </c>
      <c r="H237" t="s">
        <v>36</v>
      </c>
      <c r="I237" t="s">
        <v>24</v>
      </c>
      <c r="J237" t="s">
        <v>25</v>
      </c>
    </row>
    <row r="238" spans="1:10" x14ac:dyDescent="0.3">
      <c r="A238">
        <v>10696</v>
      </c>
      <c r="B238" s="1">
        <v>44921</v>
      </c>
      <c r="C238" t="s">
        <v>26</v>
      </c>
      <c r="D238">
        <v>9.9499999999999993</v>
      </c>
      <c r="E238">
        <v>281</v>
      </c>
      <c r="F238">
        <v>2795.95</v>
      </c>
      <c r="G238" t="s">
        <v>19</v>
      </c>
      <c r="H238" t="s">
        <v>36</v>
      </c>
      <c r="I238" t="s">
        <v>24</v>
      </c>
      <c r="J238" t="s">
        <v>25</v>
      </c>
    </row>
    <row r="239" spans="1:10" x14ac:dyDescent="0.3">
      <c r="A239">
        <v>10697</v>
      </c>
      <c r="B239" s="1">
        <v>44921</v>
      </c>
      <c r="C239" t="s">
        <v>10</v>
      </c>
      <c r="D239">
        <v>3.49</v>
      </c>
      <c r="E239">
        <v>630</v>
      </c>
      <c r="F239">
        <v>2198.7000000000003</v>
      </c>
      <c r="G239" t="s">
        <v>19</v>
      </c>
      <c r="H239" t="s">
        <v>36</v>
      </c>
      <c r="I239" t="s">
        <v>24</v>
      </c>
      <c r="J239" t="s">
        <v>25</v>
      </c>
    </row>
    <row r="240" spans="1:10" x14ac:dyDescent="0.3">
      <c r="A240">
        <v>10698</v>
      </c>
      <c r="B240" s="1">
        <v>44921</v>
      </c>
      <c r="C240" t="s">
        <v>15</v>
      </c>
      <c r="D240">
        <v>2.95</v>
      </c>
      <c r="E240">
        <v>678</v>
      </c>
      <c r="F240">
        <v>2000.1000000000001</v>
      </c>
      <c r="G240" t="s">
        <v>19</v>
      </c>
      <c r="H240" t="s">
        <v>36</v>
      </c>
      <c r="I240" t="s">
        <v>24</v>
      </c>
      <c r="J240" t="s">
        <v>25</v>
      </c>
    </row>
    <row r="241" spans="1:10" x14ac:dyDescent="0.3">
      <c r="A241">
        <v>10699</v>
      </c>
      <c r="B241" s="1">
        <v>44921</v>
      </c>
      <c r="C241" t="s">
        <v>18</v>
      </c>
      <c r="D241">
        <v>4.99</v>
      </c>
      <c r="E241">
        <v>200</v>
      </c>
      <c r="F241">
        <v>998</v>
      </c>
      <c r="G241" t="s">
        <v>19</v>
      </c>
      <c r="H241" t="s">
        <v>36</v>
      </c>
      <c r="I241" t="s">
        <v>24</v>
      </c>
      <c r="J241" t="s">
        <v>25</v>
      </c>
    </row>
    <row r="242" spans="1:10" x14ac:dyDescent="0.3">
      <c r="A242">
        <v>10700</v>
      </c>
      <c r="B242" s="1">
        <v>44922</v>
      </c>
      <c r="C242" t="s">
        <v>22</v>
      </c>
      <c r="D242">
        <v>12.99</v>
      </c>
      <c r="E242">
        <v>693</v>
      </c>
      <c r="F242">
        <v>9002.07</v>
      </c>
      <c r="G242" t="s">
        <v>19</v>
      </c>
      <c r="H242" t="s">
        <v>36</v>
      </c>
      <c r="I242" t="s">
        <v>24</v>
      </c>
      <c r="J242" t="s">
        <v>25</v>
      </c>
    </row>
    <row r="243" spans="1:10" x14ac:dyDescent="0.3">
      <c r="A243">
        <v>10701</v>
      </c>
      <c r="B243" s="1">
        <v>44922</v>
      </c>
      <c r="C243" t="s">
        <v>26</v>
      </c>
      <c r="D243">
        <v>9.9499999999999993</v>
      </c>
      <c r="E243">
        <v>281</v>
      </c>
      <c r="F243">
        <v>2795.95</v>
      </c>
      <c r="G243" t="s">
        <v>19</v>
      </c>
      <c r="H243" t="s">
        <v>36</v>
      </c>
      <c r="I243" t="s">
        <v>24</v>
      </c>
      <c r="J243" t="s">
        <v>25</v>
      </c>
    </row>
    <row r="244" spans="1:10" x14ac:dyDescent="0.3">
      <c r="A244">
        <v>10702</v>
      </c>
      <c r="B244" s="1">
        <v>44922</v>
      </c>
      <c r="C244" t="s">
        <v>10</v>
      </c>
      <c r="D244">
        <v>3.49</v>
      </c>
      <c r="E244">
        <v>630</v>
      </c>
      <c r="F244">
        <v>2198.7000000000003</v>
      </c>
      <c r="G244" t="s">
        <v>19</v>
      </c>
      <c r="H244" t="s">
        <v>36</v>
      </c>
      <c r="I244" t="s">
        <v>24</v>
      </c>
      <c r="J244" t="s">
        <v>25</v>
      </c>
    </row>
    <row r="245" spans="1:10" x14ac:dyDescent="0.3">
      <c r="A245">
        <v>10703</v>
      </c>
      <c r="B245" s="1">
        <v>44922</v>
      </c>
      <c r="C245" t="s">
        <v>15</v>
      </c>
      <c r="D245">
        <v>2.95</v>
      </c>
      <c r="E245">
        <v>678</v>
      </c>
      <c r="F245">
        <v>2000.1000000000001</v>
      </c>
      <c r="G245" t="s">
        <v>19</v>
      </c>
      <c r="H245" t="s">
        <v>12</v>
      </c>
      <c r="I245" t="s">
        <v>24</v>
      </c>
      <c r="J245" t="s">
        <v>25</v>
      </c>
    </row>
    <row r="246" spans="1:10" x14ac:dyDescent="0.3">
      <c r="A246">
        <v>10704</v>
      </c>
      <c r="B246" s="1">
        <v>44922</v>
      </c>
      <c r="C246" t="s">
        <v>18</v>
      </c>
      <c r="D246">
        <v>4.99</v>
      </c>
      <c r="E246">
        <v>200</v>
      </c>
      <c r="F246">
        <v>998</v>
      </c>
      <c r="G246" t="s">
        <v>35</v>
      </c>
      <c r="H246" t="s">
        <v>12</v>
      </c>
      <c r="I246" t="s">
        <v>24</v>
      </c>
      <c r="J246" t="s">
        <v>25</v>
      </c>
    </row>
    <row r="247" spans="1:10" x14ac:dyDescent="0.3">
      <c r="A247">
        <v>10705</v>
      </c>
      <c r="B247" s="1">
        <v>44923</v>
      </c>
      <c r="C247" t="s">
        <v>22</v>
      </c>
      <c r="D247">
        <v>12.99</v>
      </c>
      <c r="E247">
        <v>724</v>
      </c>
      <c r="F247">
        <v>9404.76</v>
      </c>
      <c r="G247" t="s">
        <v>35</v>
      </c>
      <c r="H247" t="s">
        <v>12</v>
      </c>
      <c r="I247" t="s">
        <v>24</v>
      </c>
      <c r="J247" t="s">
        <v>25</v>
      </c>
    </row>
    <row r="248" spans="1:10" x14ac:dyDescent="0.3">
      <c r="A248">
        <v>10706</v>
      </c>
      <c r="B248" s="1">
        <v>44923</v>
      </c>
      <c r="C248" t="s">
        <v>26</v>
      </c>
      <c r="D248">
        <v>9.9499999999999993</v>
      </c>
      <c r="E248">
        <v>302</v>
      </c>
      <c r="F248">
        <v>3004.8999999999996</v>
      </c>
      <c r="G248" t="s">
        <v>35</v>
      </c>
      <c r="H248" t="s">
        <v>12</v>
      </c>
      <c r="I248" t="s">
        <v>24</v>
      </c>
      <c r="J248" t="s">
        <v>25</v>
      </c>
    </row>
    <row r="249" spans="1:10" x14ac:dyDescent="0.3">
      <c r="A249">
        <v>10707</v>
      </c>
      <c r="B249" s="1">
        <v>44923</v>
      </c>
      <c r="C249" t="s">
        <v>10</v>
      </c>
      <c r="D249">
        <v>3.49</v>
      </c>
      <c r="E249">
        <v>630</v>
      </c>
      <c r="F249">
        <v>2198.7000000000003</v>
      </c>
      <c r="G249" t="s">
        <v>35</v>
      </c>
      <c r="H249" t="s">
        <v>12</v>
      </c>
      <c r="I249" t="s">
        <v>24</v>
      </c>
      <c r="J249" t="s">
        <v>25</v>
      </c>
    </row>
    <row r="250" spans="1:10" x14ac:dyDescent="0.3">
      <c r="A250">
        <v>10708</v>
      </c>
      <c r="B250" s="1">
        <v>44923</v>
      </c>
      <c r="C250" t="s">
        <v>15</v>
      </c>
      <c r="D250">
        <v>2.95</v>
      </c>
      <c r="E250">
        <v>678</v>
      </c>
      <c r="F250">
        <v>2000.1000000000001</v>
      </c>
      <c r="G250" t="s">
        <v>35</v>
      </c>
      <c r="H250" t="s">
        <v>12</v>
      </c>
      <c r="I250" t="s">
        <v>24</v>
      </c>
      <c r="J250" t="s">
        <v>25</v>
      </c>
    </row>
    <row r="251" spans="1:10" x14ac:dyDescent="0.3">
      <c r="A251">
        <v>10709</v>
      </c>
      <c r="B251" s="1">
        <v>44923</v>
      </c>
      <c r="C251" t="s">
        <v>18</v>
      </c>
      <c r="D251">
        <v>4.99</v>
      </c>
      <c r="E251">
        <v>200</v>
      </c>
      <c r="F251">
        <v>998</v>
      </c>
      <c r="G251" t="s">
        <v>35</v>
      </c>
      <c r="H251" t="s">
        <v>12</v>
      </c>
      <c r="I251" t="s">
        <v>24</v>
      </c>
      <c r="J251" t="s">
        <v>25</v>
      </c>
    </row>
    <row r="252" spans="1:10" x14ac:dyDescent="0.3">
      <c r="A252">
        <v>10710</v>
      </c>
      <c r="B252" s="1">
        <v>44924</v>
      </c>
      <c r="C252" t="s">
        <v>22</v>
      </c>
      <c r="D252">
        <v>12.99</v>
      </c>
      <c r="E252">
        <v>754</v>
      </c>
      <c r="F252">
        <v>9794.4600000000009</v>
      </c>
      <c r="G252" t="s">
        <v>35</v>
      </c>
      <c r="H252" t="s">
        <v>12</v>
      </c>
      <c r="I252" t="s">
        <v>24</v>
      </c>
      <c r="J252" t="s">
        <v>25</v>
      </c>
    </row>
    <row r="253" spans="1:10" x14ac:dyDescent="0.3">
      <c r="A253">
        <v>10711</v>
      </c>
      <c r="B253" s="1">
        <v>44924</v>
      </c>
      <c r="C253" t="s">
        <v>26</v>
      </c>
      <c r="D253">
        <v>9.9499999999999993</v>
      </c>
      <c r="E253">
        <v>281</v>
      </c>
      <c r="F253">
        <v>2795.95</v>
      </c>
      <c r="G253" t="s">
        <v>35</v>
      </c>
      <c r="H253" t="s">
        <v>12</v>
      </c>
      <c r="I253" t="s">
        <v>24</v>
      </c>
      <c r="J253" t="s">
        <v>25</v>
      </c>
    </row>
    <row r="254" spans="1:10" x14ac:dyDescent="0.3">
      <c r="A254">
        <v>10712</v>
      </c>
      <c r="B254" s="1">
        <v>44924</v>
      </c>
      <c r="C254" t="s">
        <v>10</v>
      </c>
      <c r="D254">
        <v>3.49</v>
      </c>
      <c r="E254">
        <v>630</v>
      </c>
      <c r="F254">
        <v>2198.7000000000003</v>
      </c>
      <c r="G254" t="s">
        <v>35</v>
      </c>
      <c r="H254" t="s">
        <v>12</v>
      </c>
      <c r="I254" t="s">
        <v>24</v>
      </c>
      <c r="J254" t="s">
        <v>25</v>
      </c>
    </row>
    <row r="255" spans="1:10" x14ac:dyDescent="0.3">
      <c r="A255">
        <v>10713</v>
      </c>
      <c r="B255" s="1">
        <v>44924</v>
      </c>
      <c r="C255" t="s">
        <v>15</v>
      </c>
      <c r="D255">
        <v>2.95</v>
      </c>
      <c r="E255">
        <v>678</v>
      </c>
      <c r="F255">
        <v>2000.1000000000001</v>
      </c>
      <c r="G255" t="s">
        <v>35</v>
      </c>
      <c r="H255" t="s">
        <v>12</v>
      </c>
      <c r="I255" t="s">
        <v>24</v>
      </c>
      <c r="J255"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59"/>
  <sheetViews>
    <sheetView showGridLines="0" zoomScale="118" workbookViewId="0">
      <selection activeCell="F20" sqref="F20"/>
    </sheetView>
  </sheetViews>
  <sheetFormatPr defaultRowHeight="14.4" x14ac:dyDescent="0.3"/>
  <cols>
    <col min="1" max="1" width="7.33203125" customWidth="1"/>
    <col min="2" max="2" width="17.44140625" bestFit="1" customWidth="1"/>
    <col min="3" max="3" width="16.44140625" bestFit="1" customWidth="1"/>
    <col min="4" max="4" width="8.109375" customWidth="1"/>
    <col min="5" max="5" width="14.33203125" bestFit="1" customWidth="1"/>
    <col min="6" max="6" width="16.6640625" bestFit="1" customWidth="1"/>
    <col min="7" max="7" width="6.6640625" customWidth="1"/>
    <col min="8" max="8" width="15.5546875" bestFit="1" customWidth="1"/>
    <col min="9" max="10" width="16.44140625" bestFit="1" customWidth="1"/>
  </cols>
  <sheetData>
    <row r="3" spans="2:9" x14ac:dyDescent="0.3">
      <c r="B3" s="2" t="s">
        <v>2</v>
      </c>
      <c r="C3" t="s">
        <v>39</v>
      </c>
      <c r="E3" s="2" t="s">
        <v>156</v>
      </c>
      <c r="F3" t="s">
        <v>39</v>
      </c>
      <c r="H3" s="2" t="s">
        <v>8</v>
      </c>
      <c r="I3" t="s">
        <v>39</v>
      </c>
    </row>
    <row r="4" spans="2:9" x14ac:dyDescent="0.3">
      <c r="B4" s="3" t="s">
        <v>15</v>
      </c>
      <c r="C4">
        <v>103214.60000000002</v>
      </c>
      <c r="E4" s="3" t="s">
        <v>101</v>
      </c>
      <c r="F4" s="16">
        <v>332015.11999999988</v>
      </c>
      <c r="H4" s="3" t="s">
        <v>34</v>
      </c>
      <c r="I4">
        <v>241635.49000000022</v>
      </c>
    </row>
    <row r="5" spans="2:9" x14ac:dyDescent="0.3">
      <c r="B5" s="3" t="s">
        <v>22</v>
      </c>
      <c r="C5">
        <v>376943.81999999989</v>
      </c>
      <c r="E5" s="4" t="s">
        <v>103</v>
      </c>
      <c r="F5" s="16">
        <v>5198.47</v>
      </c>
      <c r="H5" s="3" t="s">
        <v>16</v>
      </c>
      <c r="I5">
        <v>136154.24000000002</v>
      </c>
    </row>
    <row r="6" spans="2:9" x14ac:dyDescent="0.3">
      <c r="B6" s="3" t="s">
        <v>26</v>
      </c>
      <c r="C6">
        <v>114612.4499999999</v>
      </c>
      <c r="E6" s="4" t="s">
        <v>104</v>
      </c>
      <c r="F6" s="16">
        <v>12402.02</v>
      </c>
      <c r="H6" s="3" t="s">
        <v>29</v>
      </c>
      <c r="I6">
        <v>79777.33</v>
      </c>
    </row>
    <row r="7" spans="2:9" x14ac:dyDescent="0.3">
      <c r="B7" s="3" t="s">
        <v>10</v>
      </c>
      <c r="C7">
        <v>125626.56999999992</v>
      </c>
      <c r="E7" s="4" t="s">
        <v>105</v>
      </c>
      <c r="F7" s="16">
        <v>14194.28</v>
      </c>
      <c r="H7" s="3" t="s">
        <v>37</v>
      </c>
      <c r="I7">
        <v>211160.04000000012</v>
      </c>
    </row>
    <row r="8" spans="2:9" x14ac:dyDescent="0.3">
      <c r="B8" s="3" t="s">
        <v>18</v>
      </c>
      <c r="C8">
        <v>48902</v>
      </c>
      <c r="E8" s="4" t="s">
        <v>106</v>
      </c>
      <c r="F8" s="16">
        <v>13196.28</v>
      </c>
      <c r="H8" s="3" t="s">
        <v>24</v>
      </c>
      <c r="I8">
        <v>100572.33999999998</v>
      </c>
    </row>
    <row r="9" spans="2:9" x14ac:dyDescent="0.3">
      <c r="B9" s="3" t="s">
        <v>38</v>
      </c>
      <c r="C9">
        <v>769299.43999999983</v>
      </c>
      <c r="E9" s="4" t="s">
        <v>107</v>
      </c>
      <c r="F9" s="16">
        <v>14393.210000000001</v>
      </c>
      <c r="H9" s="3" t="s">
        <v>38</v>
      </c>
      <c r="I9">
        <v>769299.44000000029</v>
      </c>
    </row>
    <row r="10" spans="2:9" x14ac:dyDescent="0.3">
      <c r="E10" s="4" t="s">
        <v>108</v>
      </c>
      <c r="F10" s="16">
        <v>13990.520000000002</v>
      </c>
    </row>
    <row r="11" spans="2:9" x14ac:dyDescent="0.3">
      <c r="E11" s="4" t="s">
        <v>109</v>
      </c>
      <c r="F11" s="16">
        <v>27661.969999999998</v>
      </c>
      <c r="H11" s="2" t="s">
        <v>7</v>
      </c>
      <c r="I11" t="s">
        <v>39</v>
      </c>
    </row>
    <row r="12" spans="2:9" x14ac:dyDescent="0.3">
      <c r="E12" s="4" t="s">
        <v>110</v>
      </c>
      <c r="F12" s="16">
        <v>17829.620000000003</v>
      </c>
      <c r="H12" s="3" t="s">
        <v>36</v>
      </c>
      <c r="I12">
        <v>239137.24000000025</v>
      </c>
    </row>
    <row r="13" spans="2:9" x14ac:dyDescent="0.3">
      <c r="E13" s="4" t="s">
        <v>111</v>
      </c>
      <c r="F13" s="16">
        <v>13596.74</v>
      </c>
      <c r="H13" s="3" t="s">
        <v>23</v>
      </c>
      <c r="I13">
        <v>361593.3000000004</v>
      </c>
    </row>
    <row r="14" spans="2:9" x14ac:dyDescent="0.3">
      <c r="B14" s="2" t="s">
        <v>9</v>
      </c>
      <c r="C14" t="s">
        <v>39</v>
      </c>
      <c r="E14" s="4" t="s">
        <v>112</v>
      </c>
      <c r="F14" s="16">
        <v>13596.74</v>
      </c>
      <c r="H14" s="3" t="s">
        <v>12</v>
      </c>
      <c r="I14">
        <v>168568.90000000002</v>
      </c>
    </row>
    <row r="15" spans="2:9" x14ac:dyDescent="0.3">
      <c r="B15" s="3" t="s">
        <v>25</v>
      </c>
      <c r="C15">
        <v>100572.33999999998</v>
      </c>
      <c r="E15" s="4" t="s">
        <v>113</v>
      </c>
      <c r="F15" s="16">
        <v>13990.520000000002</v>
      </c>
      <c r="H15" s="3" t="s">
        <v>38</v>
      </c>
      <c r="I15">
        <v>769299.44000000064</v>
      </c>
    </row>
    <row r="16" spans="2:9" x14ac:dyDescent="0.3">
      <c r="B16" s="3" t="s">
        <v>21</v>
      </c>
      <c r="C16">
        <v>241635.49000000022</v>
      </c>
      <c r="E16" s="4" t="s">
        <v>114</v>
      </c>
      <c r="F16" s="16">
        <v>14400.78</v>
      </c>
    </row>
    <row r="17" spans="2:9" x14ac:dyDescent="0.3">
      <c r="B17" s="3" t="s">
        <v>14</v>
      </c>
      <c r="C17">
        <v>211160.04000000012</v>
      </c>
      <c r="E17" s="4" t="s">
        <v>115</v>
      </c>
      <c r="F17" s="16">
        <v>13998.09</v>
      </c>
      <c r="H17" s="2" t="s">
        <v>6</v>
      </c>
      <c r="I17" t="s">
        <v>39</v>
      </c>
    </row>
    <row r="18" spans="2:9" x14ac:dyDescent="0.3">
      <c r="B18" s="3" t="s">
        <v>17</v>
      </c>
      <c r="C18">
        <v>136154.24000000002</v>
      </c>
      <c r="E18" s="4" t="s">
        <v>116</v>
      </c>
      <c r="F18" s="16">
        <v>8196.18</v>
      </c>
      <c r="H18" s="3" t="s">
        <v>35</v>
      </c>
      <c r="I18">
        <v>178562.86000000002</v>
      </c>
    </row>
    <row r="19" spans="2:9" x14ac:dyDescent="0.3">
      <c r="B19" s="3" t="s">
        <v>28</v>
      </c>
      <c r="C19">
        <v>79777.33</v>
      </c>
      <c r="E19" s="4" t="s">
        <v>117</v>
      </c>
      <c r="F19" s="16">
        <v>14003.840000000002</v>
      </c>
      <c r="H19" s="3" t="s">
        <v>19</v>
      </c>
      <c r="I19">
        <v>285603.24000000028</v>
      </c>
    </row>
    <row r="20" spans="2:9" x14ac:dyDescent="0.3">
      <c r="B20" s="3" t="s">
        <v>38</v>
      </c>
      <c r="C20">
        <v>769299.44000000029</v>
      </c>
      <c r="E20" s="4" t="s">
        <v>118</v>
      </c>
      <c r="F20" s="16">
        <v>13601.150000000001</v>
      </c>
      <c r="H20" s="3" t="s">
        <v>11</v>
      </c>
      <c r="I20">
        <v>305133.34000000026</v>
      </c>
    </row>
    <row r="21" spans="2:9" x14ac:dyDescent="0.3">
      <c r="E21" s="4" t="s">
        <v>119</v>
      </c>
      <c r="F21" s="16">
        <v>13796.000000000002</v>
      </c>
      <c r="H21" s="3" t="s">
        <v>38</v>
      </c>
      <c r="I21">
        <v>769299.44000000064</v>
      </c>
    </row>
    <row r="22" spans="2:9" x14ac:dyDescent="0.3">
      <c r="E22" s="4" t="s">
        <v>120</v>
      </c>
      <c r="F22" s="16">
        <v>13593.580000000002</v>
      </c>
    </row>
    <row r="23" spans="2:9" x14ac:dyDescent="0.3">
      <c r="E23" s="4" t="s">
        <v>121</v>
      </c>
      <c r="F23" s="16">
        <v>13398.730000000001</v>
      </c>
    </row>
    <row r="24" spans="2:9" x14ac:dyDescent="0.3">
      <c r="E24" s="4" t="s">
        <v>122</v>
      </c>
      <c r="F24" s="16">
        <v>13190.890000000001</v>
      </c>
    </row>
    <row r="25" spans="2:9" x14ac:dyDescent="0.3">
      <c r="E25" s="4" t="s">
        <v>123</v>
      </c>
      <c r="F25" s="16">
        <v>13398.730000000001</v>
      </c>
    </row>
    <row r="26" spans="2:9" x14ac:dyDescent="0.3">
      <c r="E26" s="4" t="s">
        <v>124</v>
      </c>
      <c r="F26" s="16">
        <v>13392.980000000001</v>
      </c>
    </row>
    <row r="27" spans="2:9" x14ac:dyDescent="0.3">
      <c r="E27" s="4" t="s">
        <v>125</v>
      </c>
      <c r="F27" s="16">
        <v>13392.980000000001</v>
      </c>
    </row>
    <row r="28" spans="2:9" x14ac:dyDescent="0.3">
      <c r="E28" s="4" t="s">
        <v>126</v>
      </c>
      <c r="F28" s="16">
        <v>13600.820000000002</v>
      </c>
    </row>
    <row r="29" spans="2:9" x14ac:dyDescent="0.3">
      <c r="E29" s="3" t="s">
        <v>102</v>
      </c>
      <c r="F29" s="16">
        <v>437284.32000000007</v>
      </c>
    </row>
    <row r="30" spans="2:9" x14ac:dyDescent="0.3">
      <c r="E30" s="4" t="s">
        <v>127</v>
      </c>
      <c r="F30" s="16">
        <v>13401.890000000001</v>
      </c>
    </row>
    <row r="31" spans="2:9" x14ac:dyDescent="0.3">
      <c r="E31" s="4" t="s">
        <v>128</v>
      </c>
      <c r="F31" s="16">
        <v>13990.520000000002</v>
      </c>
    </row>
    <row r="32" spans="2:9" x14ac:dyDescent="0.3">
      <c r="E32" s="4" t="s">
        <v>129</v>
      </c>
      <c r="F32" s="16">
        <v>13990.520000000002</v>
      </c>
    </row>
    <row r="33" spans="5:6" x14ac:dyDescent="0.3">
      <c r="E33" s="4" t="s">
        <v>130</v>
      </c>
      <c r="F33" s="16">
        <v>9001.56</v>
      </c>
    </row>
    <row r="34" spans="5:6" x14ac:dyDescent="0.3">
      <c r="E34" s="4" t="s">
        <v>131</v>
      </c>
      <c r="F34" s="16">
        <v>14194.28</v>
      </c>
    </row>
    <row r="35" spans="5:6" x14ac:dyDescent="0.3">
      <c r="E35" s="4" t="s">
        <v>132</v>
      </c>
      <c r="F35" s="16">
        <v>13999.43</v>
      </c>
    </row>
    <row r="36" spans="5:6" x14ac:dyDescent="0.3">
      <c r="E36" s="4" t="s">
        <v>133</v>
      </c>
      <c r="F36" s="16">
        <v>13990.520000000002</v>
      </c>
    </row>
    <row r="37" spans="5:6" x14ac:dyDescent="0.3">
      <c r="E37" s="4" t="s">
        <v>134</v>
      </c>
      <c r="F37" s="16">
        <v>14198.36</v>
      </c>
    </row>
    <row r="38" spans="5:6" x14ac:dyDescent="0.3">
      <c r="E38" s="4" t="s">
        <v>135</v>
      </c>
      <c r="F38" s="16">
        <v>14601.050000000001</v>
      </c>
    </row>
    <row r="39" spans="5:6" x14ac:dyDescent="0.3">
      <c r="E39" s="4" t="s">
        <v>136</v>
      </c>
      <c r="F39" s="16">
        <v>14601.050000000001</v>
      </c>
    </row>
    <row r="40" spans="5:6" x14ac:dyDescent="0.3">
      <c r="E40" s="4" t="s">
        <v>137</v>
      </c>
      <c r="F40" s="16">
        <v>14996.500000000002</v>
      </c>
    </row>
    <row r="41" spans="5:6" x14ac:dyDescent="0.3">
      <c r="E41" s="4" t="s">
        <v>138</v>
      </c>
      <c r="F41" s="16">
        <v>14601.050000000001</v>
      </c>
    </row>
    <row r="42" spans="5:6" x14ac:dyDescent="0.3">
      <c r="E42" s="4" t="s">
        <v>139</v>
      </c>
      <c r="F42" s="16">
        <v>14601.050000000001</v>
      </c>
    </row>
    <row r="43" spans="5:6" x14ac:dyDescent="0.3">
      <c r="E43" s="4" t="s">
        <v>140</v>
      </c>
      <c r="F43" s="16">
        <v>14592.210000000001</v>
      </c>
    </row>
    <row r="44" spans="5:6" x14ac:dyDescent="0.3">
      <c r="E44" s="4" t="s">
        <v>141</v>
      </c>
      <c r="F44" s="16">
        <v>14397.36</v>
      </c>
    </row>
    <row r="45" spans="5:6" x14ac:dyDescent="0.3">
      <c r="E45" s="4" t="s">
        <v>142</v>
      </c>
      <c r="F45" s="16">
        <v>15000.650000000001</v>
      </c>
    </row>
    <row r="46" spans="5:6" x14ac:dyDescent="0.3">
      <c r="E46" s="4" t="s">
        <v>143</v>
      </c>
      <c r="F46" s="16">
        <v>15397.920000000002</v>
      </c>
    </row>
    <row r="47" spans="5:6" x14ac:dyDescent="0.3">
      <c r="E47" s="4" t="s">
        <v>144</v>
      </c>
      <c r="F47" s="16">
        <v>15592.770000000002</v>
      </c>
    </row>
    <row r="48" spans="5:6" x14ac:dyDescent="0.3">
      <c r="E48" s="4" t="s">
        <v>145</v>
      </c>
      <c r="F48" s="16">
        <v>15793.04</v>
      </c>
    </row>
    <row r="49" spans="5:6" x14ac:dyDescent="0.3">
      <c r="E49" s="4" t="s">
        <v>146</v>
      </c>
      <c r="F49" s="16">
        <v>16000.880000000001</v>
      </c>
    </row>
    <row r="50" spans="5:6" x14ac:dyDescent="0.3">
      <c r="E50" s="4" t="s">
        <v>147</v>
      </c>
      <c r="F50" s="16">
        <v>16390.580000000002</v>
      </c>
    </row>
    <row r="51" spans="5:6" x14ac:dyDescent="0.3">
      <c r="E51" s="4" t="s">
        <v>148</v>
      </c>
      <c r="F51" s="16">
        <v>16589.580000000002</v>
      </c>
    </row>
    <row r="52" spans="5:6" x14ac:dyDescent="0.3">
      <c r="E52" s="4" t="s">
        <v>149</v>
      </c>
      <c r="F52" s="16">
        <v>15999.28</v>
      </c>
    </row>
    <row r="53" spans="5:6" x14ac:dyDescent="0.3">
      <c r="E53" s="4" t="s">
        <v>150</v>
      </c>
      <c r="F53" s="16">
        <v>16388.980000000003</v>
      </c>
    </row>
    <row r="54" spans="5:6" x14ac:dyDescent="0.3">
      <c r="E54" s="4" t="s">
        <v>151</v>
      </c>
      <c r="F54" s="16">
        <v>16587.980000000003</v>
      </c>
    </row>
    <row r="55" spans="5:6" x14ac:dyDescent="0.3">
      <c r="E55" s="4" t="s">
        <v>152</v>
      </c>
      <c r="F55" s="16">
        <v>16994.82</v>
      </c>
    </row>
    <row r="56" spans="5:6" x14ac:dyDescent="0.3">
      <c r="E56" s="4" t="s">
        <v>153</v>
      </c>
      <c r="F56" s="16">
        <v>16994.82</v>
      </c>
    </row>
    <row r="57" spans="5:6" x14ac:dyDescent="0.3">
      <c r="E57" s="4" t="s">
        <v>154</v>
      </c>
      <c r="F57" s="16">
        <v>17606.46</v>
      </c>
    </row>
    <row r="58" spans="5:6" x14ac:dyDescent="0.3">
      <c r="E58" s="4" t="s">
        <v>155</v>
      </c>
      <c r="F58" s="16">
        <v>16789.21</v>
      </c>
    </row>
    <row r="59" spans="5:6" x14ac:dyDescent="0.3">
      <c r="E59" s="3" t="s">
        <v>38</v>
      </c>
      <c r="F59" s="16">
        <v>769299.43999999971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68711-F1DA-45E3-BB4A-CD33B12A4404}">
  <dimension ref="A1"/>
  <sheetViews>
    <sheetView showGridLines="0" workbookViewId="0">
      <selection activeCell="F17" sqref="F17"/>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A428-9F6F-4A85-8583-6DA8096B5B93}">
  <dimension ref="A1:G7"/>
  <sheetViews>
    <sheetView workbookViewId="0">
      <selection activeCell="G5" sqref="G5"/>
    </sheetView>
  </sheetViews>
  <sheetFormatPr defaultRowHeight="14.4" x14ac:dyDescent="0.3"/>
  <cols>
    <col min="1" max="1" width="27.88671875" style="5" bestFit="1" customWidth="1"/>
    <col min="2" max="2" width="22.6640625" customWidth="1"/>
    <col min="3" max="3" width="21.5546875" customWidth="1"/>
    <col min="6" max="6" width="25.88671875" bestFit="1" customWidth="1"/>
    <col min="7" max="7" width="24.109375" customWidth="1"/>
  </cols>
  <sheetData>
    <row r="1" spans="1:7" ht="21" customHeight="1" x14ac:dyDescent="0.4">
      <c r="A1" s="13" t="s">
        <v>157</v>
      </c>
      <c r="B1" s="13"/>
      <c r="C1" s="13"/>
      <c r="F1" s="13" t="s">
        <v>158</v>
      </c>
      <c r="G1" s="13"/>
    </row>
    <row r="2" spans="1:7" ht="21" x14ac:dyDescent="0.4">
      <c r="A2" s="8" t="s">
        <v>160</v>
      </c>
      <c r="B2" s="6">
        <f>COUNTA(Raw_Data[Order ID])</f>
        <v>254</v>
      </c>
      <c r="C2" s="14" t="s">
        <v>162</v>
      </c>
      <c r="F2" s="8" t="s">
        <v>5</v>
      </c>
      <c r="G2" s="9">
        <f>SUM(Sales_Data_Analysis[Total Sales])</f>
        <v>769299.43999999843</v>
      </c>
    </row>
    <row r="3" spans="1:7" ht="21" x14ac:dyDescent="0.4">
      <c r="A3" s="8" t="s">
        <v>159</v>
      </c>
      <c r="B3" s="6">
        <f>COUNTA(Sales_Data_Analysis[Order ID])</f>
        <v>254</v>
      </c>
      <c r="C3" s="14"/>
      <c r="F3" s="8" t="s">
        <v>170</v>
      </c>
      <c r="G3" s="9">
        <f>COUNTA(_xlfn.UNIQUE(Sales_Data_Analysis[Order ID]))</f>
        <v>254</v>
      </c>
    </row>
    <row r="4" spans="1:7" ht="21" x14ac:dyDescent="0.4">
      <c r="A4" s="8" t="s">
        <v>161</v>
      </c>
      <c r="B4" s="6">
        <f>ROWS(Sales_Data_Analysis[Order ID])-COUNTA(_xlfn.UNIQUE(Sales_Data_Analysis[Order ID]))</f>
        <v>0</v>
      </c>
      <c r="C4" s="7" t="s">
        <v>163</v>
      </c>
      <c r="F4" s="8" t="s">
        <v>171</v>
      </c>
      <c r="G4" s="9">
        <f>ROUND('QA &amp; KPI'!G2/'QA &amp; KPI'!G3,2)</f>
        <v>3028.74</v>
      </c>
    </row>
    <row r="5" spans="1:7" ht="21" x14ac:dyDescent="0.4">
      <c r="A5" s="8" t="s">
        <v>164</v>
      </c>
      <c r="B5" s="6">
        <f>COUNTBLANK(Sales_Data_Analysis[Manager])</f>
        <v>0</v>
      </c>
      <c r="C5" s="7" t="s">
        <v>165</v>
      </c>
      <c r="F5" s="8" t="s">
        <v>172</v>
      </c>
      <c r="G5" s="10">
        <f>ROUND(SUMIFS(Sales_Data_Analysis[Total Sales],Sales_Data_Analysis[Purchase Type],"Online")/G2,2)</f>
        <v>0.4</v>
      </c>
    </row>
    <row r="6" spans="1:7" ht="21" x14ac:dyDescent="0.4">
      <c r="A6" s="8" t="s">
        <v>166</v>
      </c>
      <c r="B6" s="6" cm="1">
        <f t="array" ref="B6">SUMPRODUCT(--(Sales_Data_Analysis[Quantity]&lt;=0))</f>
        <v>0</v>
      </c>
      <c r="C6" s="7" t="s">
        <v>167</v>
      </c>
    </row>
    <row r="7" spans="1:7" ht="21" x14ac:dyDescent="0.4">
      <c r="A7" s="8" t="s">
        <v>168</v>
      </c>
      <c r="B7" s="6" cm="1">
        <f t="array" ref="B7">SUM(Sales_Data_Analysis[Price]*Sales_Data_Analysis[Quantity])-SUM(Sales_Data_Analysis[Total Sales])</f>
        <v>0</v>
      </c>
      <c r="C7" s="7" t="s">
        <v>169</v>
      </c>
    </row>
  </sheetData>
  <mergeCells count="3">
    <mergeCell ref="F1:G1"/>
    <mergeCell ref="C2:C3"/>
    <mergeCell ref="A1:C1"/>
  </mergeCells>
  <conditionalFormatting sqref="B2">
    <cfRule type="cellIs" dxfId="3" priority="1" operator="equal">
      <formula>$B$3</formula>
    </cfRule>
  </conditionalFormatting>
  <conditionalFormatting sqref="B3">
    <cfRule type="cellIs" dxfId="2" priority="4" operator="equal">
      <formula>$B$2</formula>
    </cfRule>
  </conditionalFormatting>
  <conditionalFormatting sqref="B4:B7">
    <cfRule type="cellIs" dxfId="1" priority="2" operator="equal">
      <formula>0</formula>
    </cfRule>
    <cfRule type="cellIs" dxfId="0" priority="3" operator="greater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0B461-E48B-4953-BFD4-1C9974DF6051}">
  <dimension ref="C1:Q2"/>
  <sheetViews>
    <sheetView showGridLines="0" tabSelected="1" topLeftCell="B1" workbookViewId="0">
      <selection activeCell="K9" sqref="K9"/>
    </sheetView>
  </sheetViews>
  <sheetFormatPr defaultRowHeight="14.4" x14ac:dyDescent="0.3"/>
  <cols>
    <col min="3" max="3" width="14.77734375" bestFit="1" customWidth="1"/>
    <col min="4" max="4" width="19.33203125" customWidth="1"/>
    <col min="5" max="5" width="19.21875" customWidth="1"/>
    <col min="6" max="6" width="17.21875" customWidth="1"/>
    <col min="7" max="7" width="30.21875" bestFit="1" customWidth="1"/>
    <col min="8" max="8" width="17" customWidth="1"/>
    <col min="9" max="9" width="23.109375" customWidth="1"/>
    <col min="10" max="10" width="33.6640625" customWidth="1"/>
  </cols>
  <sheetData>
    <row r="1" spans="3:17" ht="28.8" customHeight="1" x14ac:dyDescent="0.55000000000000004">
      <c r="C1" s="15" t="s">
        <v>173</v>
      </c>
      <c r="D1" s="15"/>
      <c r="E1" s="15"/>
      <c r="F1" s="15"/>
      <c r="G1" s="15"/>
      <c r="H1" s="15"/>
      <c r="I1" s="15"/>
      <c r="J1" s="15"/>
      <c r="K1" s="11"/>
      <c r="L1" s="11"/>
      <c r="M1" s="11"/>
      <c r="N1" s="11"/>
      <c r="O1" s="11"/>
      <c r="P1" s="11"/>
      <c r="Q1" s="11"/>
    </row>
    <row r="2" spans="3:17" ht="21" x14ac:dyDescent="0.4">
      <c r="C2" s="12" t="s">
        <v>5</v>
      </c>
      <c r="D2" s="9">
        <f>SUM(Sales_Data_Analysis[Total Sales])</f>
        <v>769299.43999999843</v>
      </c>
      <c r="E2" s="12" t="s">
        <v>170</v>
      </c>
      <c r="F2" s="9">
        <f>COUNTA(_xlfn.UNIQUE(Sales_Data_Analysis[Order ID]))</f>
        <v>254</v>
      </c>
      <c r="G2" s="12" t="s">
        <v>171</v>
      </c>
      <c r="H2" s="9">
        <f>ROUND('QA &amp; KPI'!G2/'QA &amp; KPI'!G3,2)</f>
        <v>3028.74</v>
      </c>
      <c r="I2" s="12" t="s">
        <v>172</v>
      </c>
      <c r="J2" s="10">
        <f>ROUND(SUMIFS(Sales_Data_Analysis[Total Sales],Sales_Data_Analysis[Purchase Type],"Online")/D2,2)</f>
        <v>0.4</v>
      </c>
    </row>
  </sheetData>
  <mergeCells count="1">
    <mergeCell ref="C1:J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5A3D40-5725-41E3-8C46-660D21D1F2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Sales-Data-Analysis</vt:lpstr>
      <vt:lpstr>Pivot Table</vt:lpstr>
      <vt:lpstr>Charts</vt:lpstr>
      <vt:lpstr>QA &amp; 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Haneen hakam</dc:creator>
  <cp:lastModifiedBy>Office</cp:lastModifiedBy>
  <dcterms:created xsi:type="dcterms:W3CDTF">2015-06-05T18:17:20Z</dcterms:created>
  <dcterms:modified xsi:type="dcterms:W3CDTF">2025-08-18T09:54:30Z</dcterms:modified>
</cp:coreProperties>
</file>