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WUM\OneDrive - Bayer\Desktop\"/>
    </mc:Choice>
  </mc:AlternateContent>
  <xr:revisionPtr revIDLastSave="0" documentId="13_ncr:1_{75464901-24BC-40E6-812F-F08C2DB80F36}" xr6:coauthVersionLast="47" xr6:coauthVersionMax="47" xr10:uidLastSave="{00000000-0000-0000-0000-000000000000}"/>
  <bookViews>
    <workbookView xWindow="-110" yWindow="-110" windowWidth="19420" windowHeight="10420" xr2:uid="{DCBB6D83-94B4-48B2-987E-5A2D970B162A}"/>
  </bookViews>
  <sheets>
    <sheet name="XARELTO PLAN" sheetId="1" r:id="rId1"/>
    <sheet name="VERQUVO PLAN" sheetId="2" r:id="rId2"/>
    <sheet name="Doctors na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24" i="1"/>
  <c r="H25" i="1"/>
  <c r="H22" i="1"/>
  <c r="G4" i="2"/>
  <c r="F4" i="2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4" i="1"/>
  <c r="F4" i="1" s="1"/>
  <c r="F14" i="1" l="1"/>
  <c r="C10" i="2" s="1"/>
  <c r="D10" i="2" s="1"/>
  <c r="E10" i="2" s="1"/>
  <c r="E14" i="1"/>
</calcChain>
</file>

<file path=xl/sharedStrings.xml><?xml version="1.0" encoding="utf-8"?>
<sst xmlns="http://schemas.openxmlformats.org/spreadsheetml/2006/main" count="89" uniqueCount="70">
  <si>
    <t>Indications</t>
  </si>
  <si>
    <t xml:space="preserve">Per Rxn Value </t>
  </si>
  <si>
    <t>DVT</t>
  </si>
  <si>
    <t>5 Rxn</t>
  </si>
  <si>
    <t>PE</t>
  </si>
  <si>
    <t>S.no</t>
  </si>
  <si>
    <t>TKR</t>
  </si>
  <si>
    <t>THR</t>
  </si>
  <si>
    <t>SPAF</t>
  </si>
  <si>
    <t>CAT</t>
  </si>
  <si>
    <t>CAD</t>
  </si>
  <si>
    <t>PAD</t>
  </si>
  <si>
    <t>WHF</t>
  </si>
  <si>
    <t>SPECIALITIES</t>
  </si>
  <si>
    <t>PULMO, CCM</t>
  </si>
  <si>
    <t>ORTHO SURGEON</t>
  </si>
  <si>
    <t>CARDIO, NEURO</t>
  </si>
  <si>
    <t>ONCO, HEMATO</t>
  </si>
  <si>
    <t>CARDIO, CARDIO PHY, MD</t>
  </si>
  <si>
    <t>Patients Type</t>
  </si>
  <si>
    <t>ADMIT, BACK. FOUN. TREATMENT</t>
  </si>
  <si>
    <t>INTER. CARDIO, CARDIO PHY</t>
  </si>
  <si>
    <t>10 Doctors/50Rxn</t>
  </si>
  <si>
    <t>5 Rxn/Doc</t>
  </si>
  <si>
    <t>5Doc/Indication/2Rxn/month</t>
  </si>
  <si>
    <t>S.No.</t>
  </si>
  <si>
    <t>TKR THR</t>
  </si>
  <si>
    <t>DOCTORS NAME VERQUVO</t>
  </si>
  <si>
    <t>DOCTORS NAME XARELTO</t>
  </si>
  <si>
    <t>INDICATION XARELTO and VERQUVO REVIVAL PLAN</t>
  </si>
  <si>
    <t>TOTAL XARELTO +VERQUVO Plan/MONTH</t>
  </si>
  <si>
    <t>30%Drop</t>
  </si>
  <si>
    <t>3 Months Plan increment Per ME</t>
  </si>
  <si>
    <t>PER ME PLAN</t>
  </si>
  <si>
    <t>CTVS, CARDIO, SURGEON, CCM</t>
  </si>
  <si>
    <t>DVT: 15mg BD 21days- 20mg OD 6Months- 20/10mg OD</t>
  </si>
  <si>
    <t>PE: 15mg BD 21days- 20mg OD 6Months- 20/10mg OD</t>
  </si>
  <si>
    <t>CAT: 15mg BD 21days- 20mg OD 6Months- 20/10mg OD</t>
  </si>
  <si>
    <t>CAD: 2.5mg BD+Low Dose Asp- Life long</t>
  </si>
  <si>
    <t>PAD: 2.5mg BD+LOW Dose Asp: Life Long</t>
  </si>
  <si>
    <t>IR, CTVS, Vas SUR</t>
  </si>
  <si>
    <t>TKR: 10mg OD 2 weeks</t>
  </si>
  <si>
    <t xml:space="preserve">THR: 10mg OD 5 weeks </t>
  </si>
  <si>
    <t>15mg</t>
  </si>
  <si>
    <t xml:space="preserve"> 1 box Value</t>
  </si>
  <si>
    <t xml:space="preserve">20mg </t>
  </si>
  <si>
    <t xml:space="preserve">10mg </t>
  </si>
  <si>
    <t>1305 (1*28)</t>
  </si>
  <si>
    <t>652 (1*7)</t>
  </si>
  <si>
    <t>2.5mg</t>
  </si>
  <si>
    <t>326 (1*14)</t>
  </si>
  <si>
    <t>BD</t>
  </si>
  <si>
    <t>OD</t>
  </si>
  <si>
    <t>BD-OD</t>
  </si>
  <si>
    <t>10mg</t>
  </si>
  <si>
    <t>20mg</t>
  </si>
  <si>
    <t>March</t>
  </si>
  <si>
    <t>15 TKR- 30</t>
  </si>
  <si>
    <t>SPAF: 15mg OD, 20mg OD</t>
  </si>
  <si>
    <t>Riva, Apixa, Dabi</t>
  </si>
  <si>
    <t xml:space="preserve">RIVA  </t>
  </si>
  <si>
    <t>Riva</t>
  </si>
  <si>
    <t>Venous Throm/Vascular Thrombo</t>
  </si>
  <si>
    <t>RIVA/APIXA</t>
  </si>
  <si>
    <t>SLS</t>
  </si>
  <si>
    <t>2.5 - 2 weeks(1*14)</t>
  </si>
  <si>
    <t>5mg- 2 weeks (1*14)</t>
  </si>
  <si>
    <t>10mg- Long Life (11+3)</t>
  </si>
  <si>
    <t>VERQUVO / OD</t>
  </si>
  <si>
    <t>Rxn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</si>
</sst>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6" borderId="0" xfId="0" applyFill="1"/>
    <xf numFmtId="3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98D9-9705-4DD1-91C2-B9AB1AD6FFB1}">
  <dimension ref="A2:J34"/>
  <sheetViews>
    <sheetView tabSelected="1" topLeftCell="A7" workbookViewId="0">
      <selection activeCell="F21" sqref="F21"/>
    </sheetView>
  </sheetViews>
  <sheetFormatPr defaultRowHeight="14.5" x14ac:dyDescent="0.35"/>
  <cols>
    <col min="2" max="2" width="16.81640625" customWidth="1"/>
    <col min="3" max="3" width="47.81640625" bestFit="1" customWidth="1"/>
    <col min="4" max="4" width="21.08984375" customWidth="1"/>
    <col min="5" max="5" width="16.453125" customWidth="1"/>
    <col min="6" max="6" width="27.08984375" customWidth="1"/>
  </cols>
  <sheetData>
    <row r="2" spans="1:7" x14ac:dyDescent="0.35">
      <c r="C2" s="8" t="s">
        <v>33</v>
      </c>
      <c r="D2" s="8"/>
    </row>
    <row r="3" spans="1:7" x14ac:dyDescent="0.35">
      <c r="A3" s="1" t="s">
        <v>5</v>
      </c>
      <c r="B3" s="1" t="s">
        <v>0</v>
      </c>
      <c r="C3" s="1" t="s">
        <v>13</v>
      </c>
      <c r="D3" s="1" t="s">
        <v>1</v>
      </c>
      <c r="E3" s="1" t="s">
        <v>3</v>
      </c>
      <c r="F3" s="1" t="s">
        <v>24</v>
      </c>
    </row>
    <row r="4" spans="1:7" x14ac:dyDescent="0.35">
      <c r="A4" s="1">
        <v>1</v>
      </c>
      <c r="B4" s="2" t="s">
        <v>2</v>
      </c>
      <c r="C4" s="2" t="s">
        <v>34</v>
      </c>
      <c r="D4" s="2">
        <v>2000</v>
      </c>
      <c r="E4" s="2">
        <f>5*D4</f>
        <v>10000</v>
      </c>
      <c r="F4" s="3">
        <f>2*E4</f>
        <v>20000</v>
      </c>
    </row>
    <row r="5" spans="1:7" x14ac:dyDescent="0.35">
      <c r="A5" s="1">
        <v>2</v>
      </c>
      <c r="B5" s="2" t="s">
        <v>4</v>
      </c>
      <c r="C5" s="2" t="s">
        <v>14</v>
      </c>
      <c r="D5" s="2">
        <v>2000</v>
      </c>
      <c r="E5" s="2">
        <f>5*D5</f>
        <v>10000</v>
      </c>
      <c r="F5" s="3">
        <f t="shared" ref="F5:F11" si="0">2*E5</f>
        <v>20000</v>
      </c>
    </row>
    <row r="6" spans="1:7" x14ac:dyDescent="0.35">
      <c r="A6" s="1">
        <v>3</v>
      </c>
      <c r="B6" s="2" t="s">
        <v>6</v>
      </c>
      <c r="C6" s="2" t="s">
        <v>15</v>
      </c>
      <c r="D6" s="2">
        <v>1305</v>
      </c>
      <c r="E6" s="2">
        <f t="shared" ref="E6:E11" si="1">5*D6</f>
        <v>6525</v>
      </c>
      <c r="F6" s="3">
        <f t="shared" si="0"/>
        <v>13050</v>
      </c>
    </row>
    <row r="7" spans="1:7" x14ac:dyDescent="0.35">
      <c r="A7" s="1">
        <v>4</v>
      </c>
      <c r="B7" s="2" t="s">
        <v>7</v>
      </c>
      <c r="C7" s="2" t="s">
        <v>15</v>
      </c>
      <c r="D7" s="2">
        <v>3260</v>
      </c>
      <c r="E7" s="2">
        <f t="shared" si="1"/>
        <v>16300</v>
      </c>
      <c r="F7" s="3">
        <f t="shared" si="0"/>
        <v>32600</v>
      </c>
    </row>
    <row r="8" spans="1:7" x14ac:dyDescent="0.35">
      <c r="A8" s="1">
        <v>5</v>
      </c>
      <c r="B8" s="2" t="s">
        <v>8</v>
      </c>
      <c r="C8" s="2" t="s">
        <v>16</v>
      </c>
      <c r="D8" s="2">
        <v>1305</v>
      </c>
      <c r="E8" s="2">
        <f t="shared" si="1"/>
        <v>6525</v>
      </c>
      <c r="F8" s="3">
        <f t="shared" si="0"/>
        <v>13050</v>
      </c>
    </row>
    <row r="9" spans="1:7" x14ac:dyDescent="0.35">
      <c r="A9" s="1">
        <v>6</v>
      </c>
      <c r="B9" s="2" t="s">
        <v>9</v>
      </c>
      <c r="C9" s="2" t="s">
        <v>17</v>
      </c>
      <c r="D9" s="2">
        <v>2000</v>
      </c>
      <c r="E9" s="2">
        <f t="shared" si="1"/>
        <v>10000</v>
      </c>
      <c r="F9" s="3">
        <f t="shared" si="0"/>
        <v>20000</v>
      </c>
    </row>
    <row r="10" spans="1:7" x14ac:dyDescent="0.35">
      <c r="A10" s="1">
        <v>7</v>
      </c>
      <c r="B10" s="2" t="s">
        <v>10</v>
      </c>
      <c r="C10" s="2" t="s">
        <v>18</v>
      </c>
      <c r="D10" s="2">
        <v>1305</v>
      </c>
      <c r="E10" s="2">
        <f t="shared" si="1"/>
        <v>6525</v>
      </c>
      <c r="F10" s="3">
        <f t="shared" si="0"/>
        <v>13050</v>
      </c>
    </row>
    <row r="11" spans="1:7" x14ac:dyDescent="0.35">
      <c r="A11" s="1">
        <v>8</v>
      </c>
      <c r="B11" s="2" t="s">
        <v>11</v>
      </c>
      <c r="C11" s="2" t="s">
        <v>40</v>
      </c>
      <c r="D11" s="2">
        <v>1305</v>
      </c>
      <c r="E11" s="2">
        <f t="shared" si="1"/>
        <v>6525</v>
      </c>
      <c r="F11" s="3">
        <f t="shared" si="0"/>
        <v>13050</v>
      </c>
    </row>
    <row r="12" spans="1:7" x14ac:dyDescent="0.35">
      <c r="C12" s="13" t="s">
        <v>44</v>
      </c>
      <c r="G12" t="s">
        <v>64</v>
      </c>
    </row>
    <row r="13" spans="1:7" x14ac:dyDescent="0.35">
      <c r="A13" t="s">
        <v>53</v>
      </c>
      <c r="B13" s="12" t="s">
        <v>43</v>
      </c>
      <c r="C13" t="s">
        <v>47</v>
      </c>
    </row>
    <row r="14" spans="1:7" x14ac:dyDescent="0.35">
      <c r="A14" t="s">
        <v>52</v>
      </c>
      <c r="B14" s="12" t="s">
        <v>45</v>
      </c>
      <c r="C14" t="s">
        <v>47</v>
      </c>
      <c r="E14">
        <f>SUM(E4:E13)</f>
        <v>72400</v>
      </c>
      <c r="F14">
        <f>SUM(F4:F13)</f>
        <v>144800</v>
      </c>
    </row>
    <row r="15" spans="1:7" x14ac:dyDescent="0.35">
      <c r="A15" t="s">
        <v>52</v>
      </c>
      <c r="B15" s="12" t="s">
        <v>46</v>
      </c>
      <c r="C15" s="12" t="s">
        <v>48</v>
      </c>
    </row>
    <row r="16" spans="1:7" x14ac:dyDescent="0.35">
      <c r="A16" t="s">
        <v>51</v>
      </c>
      <c r="B16" s="12" t="s">
        <v>49</v>
      </c>
      <c r="C16" s="12" t="s">
        <v>50</v>
      </c>
    </row>
    <row r="17" spans="2:10" x14ac:dyDescent="0.35">
      <c r="B17" s="12"/>
      <c r="C17" s="12"/>
      <c r="I17">
        <v>25</v>
      </c>
    </row>
    <row r="18" spans="2:10" x14ac:dyDescent="0.35">
      <c r="B18" s="12"/>
      <c r="C18" s="12" t="s">
        <v>62</v>
      </c>
    </row>
    <row r="19" spans="2:10" x14ac:dyDescent="0.35">
      <c r="B19" s="12"/>
      <c r="C19" s="12"/>
    </row>
    <row r="20" spans="2:10" x14ac:dyDescent="0.35">
      <c r="B20" t="s">
        <v>59</v>
      </c>
      <c r="C20" t="s">
        <v>58</v>
      </c>
      <c r="D20">
        <v>1305</v>
      </c>
      <c r="F20" t="s">
        <v>56</v>
      </c>
    </row>
    <row r="21" spans="2:10" x14ac:dyDescent="0.35">
      <c r="B21" t="s">
        <v>59</v>
      </c>
      <c r="C21" t="s">
        <v>35</v>
      </c>
      <c r="D21">
        <v>2000</v>
      </c>
    </row>
    <row r="22" spans="2:10" x14ac:dyDescent="0.35">
      <c r="B22" t="s">
        <v>59</v>
      </c>
      <c r="C22" t="s">
        <v>36</v>
      </c>
      <c r="D22">
        <v>2000</v>
      </c>
      <c r="E22" t="s">
        <v>54</v>
      </c>
      <c r="F22">
        <v>72</v>
      </c>
      <c r="G22">
        <v>15</v>
      </c>
      <c r="H22">
        <f>F22-G22</f>
        <v>57</v>
      </c>
      <c r="I22">
        <v>30</v>
      </c>
      <c r="J22">
        <v>27</v>
      </c>
    </row>
    <row r="23" spans="2:10" x14ac:dyDescent="0.35">
      <c r="B23" t="s">
        <v>60</v>
      </c>
      <c r="C23" t="s">
        <v>37</v>
      </c>
      <c r="D23">
        <v>2000</v>
      </c>
      <c r="E23" t="s">
        <v>43</v>
      </c>
      <c r="F23">
        <v>44</v>
      </c>
      <c r="G23">
        <v>5</v>
      </c>
      <c r="H23">
        <f t="shared" ref="H23:H25" si="2">F23-G23</f>
        <v>39</v>
      </c>
    </row>
    <row r="24" spans="2:10" x14ac:dyDescent="0.35">
      <c r="B24" t="s">
        <v>61</v>
      </c>
      <c r="C24" s="14" t="s">
        <v>38</v>
      </c>
      <c r="D24">
        <v>1305</v>
      </c>
      <c r="E24" t="s">
        <v>55</v>
      </c>
      <c r="F24">
        <v>39</v>
      </c>
      <c r="G24">
        <v>20</v>
      </c>
      <c r="H24">
        <f t="shared" si="2"/>
        <v>19</v>
      </c>
    </row>
    <row r="25" spans="2:10" x14ac:dyDescent="0.35">
      <c r="B25" t="s">
        <v>61</v>
      </c>
      <c r="C25" s="14" t="s">
        <v>39</v>
      </c>
      <c r="D25">
        <v>1305</v>
      </c>
      <c r="E25" t="s">
        <v>49</v>
      </c>
      <c r="F25">
        <v>126</v>
      </c>
      <c r="G25">
        <v>25</v>
      </c>
      <c r="H25">
        <f t="shared" si="2"/>
        <v>101</v>
      </c>
    </row>
    <row r="26" spans="2:10" x14ac:dyDescent="0.35">
      <c r="B26" t="s">
        <v>63</v>
      </c>
      <c r="C26" t="s">
        <v>41</v>
      </c>
      <c r="D26">
        <v>1305</v>
      </c>
    </row>
    <row r="27" spans="2:10" x14ac:dyDescent="0.35">
      <c r="B27" t="s">
        <v>63</v>
      </c>
      <c r="C27" t="s">
        <v>42</v>
      </c>
      <c r="D27">
        <v>3200</v>
      </c>
    </row>
    <row r="29" spans="2:10" x14ac:dyDescent="0.35">
      <c r="C29" t="s">
        <v>57</v>
      </c>
    </row>
    <row r="31" spans="2:10" x14ac:dyDescent="0.35">
      <c r="C31" t="s">
        <v>68</v>
      </c>
      <c r="E31" t="s">
        <v>69</v>
      </c>
    </row>
    <row r="32" spans="2:10" x14ac:dyDescent="0.35">
      <c r="B32">
        <v>127</v>
      </c>
      <c r="C32" t="s">
        <v>65</v>
      </c>
      <c r="D32">
        <v>1147</v>
      </c>
      <c r="E32">
        <v>10</v>
      </c>
      <c r="F32" s="15">
        <v>10.343173594618898</v>
      </c>
    </row>
    <row r="33" spans="2:6" x14ac:dyDescent="0.35">
      <c r="B33">
        <v>145</v>
      </c>
      <c r="C33" t="s">
        <v>66</v>
      </c>
      <c r="D33">
        <v>1310</v>
      </c>
      <c r="F33" s="15">
        <v>14.954180340812014</v>
      </c>
    </row>
    <row r="34" spans="2:6" x14ac:dyDescent="0.35">
      <c r="B34">
        <v>163</v>
      </c>
      <c r="C34" t="s">
        <v>67</v>
      </c>
      <c r="D34">
        <v>1475</v>
      </c>
      <c r="F34" s="15">
        <v>6.2227745136988108</v>
      </c>
    </row>
  </sheetData>
  <mergeCells count="1">
    <mergeCell ref="C2:D2"/>
  </mergeCells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0E84-4B59-4036-BFF9-F6CFB63F0715}">
  <dimension ref="B3:G10"/>
  <sheetViews>
    <sheetView workbookViewId="0">
      <selection activeCell="E10" sqref="E10"/>
    </sheetView>
  </sheetViews>
  <sheetFormatPr defaultRowHeight="14.5" x14ac:dyDescent="0.35"/>
  <cols>
    <col min="2" max="2" width="35.54296875" customWidth="1"/>
    <col min="3" max="3" width="16.26953125" customWidth="1"/>
    <col min="4" max="4" width="24.7265625" bestFit="1" customWidth="1"/>
    <col min="5" max="5" width="24.81640625" customWidth="1"/>
    <col min="6" max="6" width="18.26953125" customWidth="1"/>
    <col min="7" max="7" width="18.54296875" customWidth="1"/>
  </cols>
  <sheetData>
    <row r="3" spans="2:7" x14ac:dyDescent="0.35">
      <c r="B3" s="1" t="s">
        <v>19</v>
      </c>
      <c r="C3" s="1" t="s">
        <v>0</v>
      </c>
      <c r="D3" s="1" t="s">
        <v>13</v>
      </c>
      <c r="E3" s="1" t="s">
        <v>1</v>
      </c>
      <c r="F3" s="1" t="s">
        <v>23</v>
      </c>
      <c r="G3" s="1" t="s">
        <v>22</v>
      </c>
    </row>
    <row r="4" spans="2:7" x14ac:dyDescent="0.35">
      <c r="B4" s="3" t="s">
        <v>20</v>
      </c>
      <c r="C4" s="3" t="s">
        <v>12</v>
      </c>
      <c r="D4" s="3" t="s">
        <v>21</v>
      </c>
      <c r="E4" s="3">
        <v>2200</v>
      </c>
      <c r="F4" s="3">
        <f>2200*5</f>
        <v>11000</v>
      </c>
      <c r="G4" s="3">
        <f>E4*50</f>
        <v>110000</v>
      </c>
    </row>
    <row r="9" spans="2:7" ht="29" x14ac:dyDescent="0.35">
      <c r="B9" s="2"/>
      <c r="C9" s="2"/>
      <c r="D9" s="2" t="s">
        <v>31</v>
      </c>
      <c r="E9" s="7" t="s">
        <v>32</v>
      </c>
    </row>
    <row r="10" spans="2:7" x14ac:dyDescent="0.35">
      <c r="B10" t="s">
        <v>30</v>
      </c>
      <c r="C10">
        <f>G4+'XARELTO PLAN'!F14</f>
        <v>254800</v>
      </c>
      <c r="D10" s="6">
        <f>C10-0.3*C10</f>
        <v>178360</v>
      </c>
      <c r="E10">
        <f>D10*3</f>
        <v>535080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0380-A44D-4A64-9493-CD7AF7B5CD05}">
  <dimension ref="A1:K15"/>
  <sheetViews>
    <sheetView workbookViewId="0">
      <selection activeCell="A10" sqref="A10"/>
    </sheetView>
  </sheetViews>
  <sheetFormatPr defaultRowHeight="14.5" x14ac:dyDescent="0.35"/>
  <cols>
    <col min="2" max="2" width="12.6328125" bestFit="1" customWidth="1"/>
    <col min="3" max="3" width="15.54296875" customWidth="1"/>
    <col min="4" max="4" width="17.08984375" customWidth="1"/>
    <col min="5" max="5" width="14.453125" customWidth="1"/>
    <col min="6" max="6" width="14.54296875" customWidth="1"/>
    <col min="7" max="7" width="15.1796875" customWidth="1"/>
    <col min="8" max="8" width="14.90625" customWidth="1"/>
    <col min="9" max="9" width="16.1796875" customWidth="1"/>
    <col min="10" max="10" width="22.81640625" customWidth="1"/>
    <col min="11" max="11" width="15.453125" customWidth="1"/>
  </cols>
  <sheetData>
    <row r="1" spans="1:11" x14ac:dyDescent="0.35">
      <c r="A1" s="3"/>
      <c r="B1" s="3"/>
      <c r="C1" s="9" t="s">
        <v>29</v>
      </c>
      <c r="D1" s="9"/>
      <c r="E1" s="9"/>
      <c r="F1" s="9"/>
      <c r="G1" s="9"/>
      <c r="H1" s="9"/>
      <c r="I1" s="9"/>
      <c r="J1" s="9"/>
      <c r="K1" s="3"/>
    </row>
    <row r="2" spans="1:11" x14ac:dyDescent="0.35">
      <c r="A2" s="3" t="s">
        <v>25</v>
      </c>
      <c r="B2" s="3"/>
      <c r="C2" s="3" t="s">
        <v>26</v>
      </c>
      <c r="D2" s="3" t="s">
        <v>10</v>
      </c>
      <c r="E2" s="3" t="s">
        <v>11</v>
      </c>
      <c r="F2" s="3" t="s">
        <v>2</v>
      </c>
      <c r="G2" s="3" t="s">
        <v>4</v>
      </c>
      <c r="H2" s="3" t="s">
        <v>8</v>
      </c>
      <c r="I2" s="3" t="s">
        <v>9</v>
      </c>
      <c r="J2" s="3" t="s">
        <v>12</v>
      </c>
      <c r="K2" s="3"/>
    </row>
    <row r="3" spans="1:11" x14ac:dyDescent="0.35">
      <c r="A3" s="3">
        <v>1</v>
      </c>
      <c r="B3" s="10" t="s">
        <v>28</v>
      </c>
      <c r="C3" s="4"/>
      <c r="D3" s="4"/>
      <c r="E3" s="4"/>
      <c r="F3" s="4"/>
      <c r="G3" s="4"/>
      <c r="H3" s="4"/>
      <c r="I3" s="4"/>
      <c r="J3" s="5"/>
      <c r="K3" s="11" t="s">
        <v>27</v>
      </c>
    </row>
    <row r="4" spans="1:11" x14ac:dyDescent="0.35">
      <c r="A4" s="3">
        <v>2</v>
      </c>
      <c r="B4" s="10"/>
      <c r="C4" s="4"/>
      <c r="D4" s="4"/>
      <c r="E4" s="4"/>
      <c r="F4" s="4"/>
      <c r="G4" s="4"/>
      <c r="H4" s="4"/>
      <c r="I4" s="4"/>
      <c r="J4" s="5"/>
      <c r="K4" s="11"/>
    </row>
    <row r="5" spans="1:11" x14ac:dyDescent="0.35">
      <c r="A5" s="3">
        <v>3</v>
      </c>
      <c r="B5" s="10"/>
      <c r="C5" s="4"/>
      <c r="D5" s="4"/>
      <c r="E5" s="4"/>
      <c r="F5" s="4"/>
      <c r="G5" s="4"/>
      <c r="H5" s="4"/>
      <c r="I5" s="4"/>
      <c r="J5" s="5"/>
      <c r="K5" s="11"/>
    </row>
    <row r="6" spans="1:11" x14ac:dyDescent="0.35">
      <c r="A6" s="3">
        <v>4</v>
      </c>
      <c r="B6" s="10"/>
      <c r="C6" s="4"/>
      <c r="D6" s="4"/>
      <c r="E6" s="4"/>
      <c r="F6" s="4"/>
      <c r="G6" s="4"/>
      <c r="H6" s="4"/>
      <c r="I6" s="4"/>
      <c r="J6" s="5"/>
      <c r="K6" s="11"/>
    </row>
    <row r="7" spans="1:11" x14ac:dyDescent="0.35">
      <c r="A7" s="3">
        <v>5</v>
      </c>
      <c r="B7" s="10"/>
      <c r="C7" s="4"/>
      <c r="D7" s="4"/>
      <c r="E7" s="4"/>
      <c r="F7" s="4"/>
      <c r="G7" s="4"/>
      <c r="H7" s="4"/>
      <c r="I7" s="4"/>
      <c r="J7" s="5"/>
      <c r="K7" s="11"/>
    </row>
    <row r="8" spans="1:11" x14ac:dyDescent="0.35">
      <c r="A8" s="3"/>
      <c r="B8" s="3"/>
      <c r="C8" s="4"/>
      <c r="D8" s="4"/>
      <c r="E8" s="4"/>
      <c r="F8" s="4"/>
      <c r="G8" s="4"/>
      <c r="H8" s="4"/>
      <c r="I8" s="4"/>
      <c r="J8" s="5"/>
      <c r="K8" s="11"/>
    </row>
    <row r="9" spans="1:11" x14ac:dyDescent="0.35">
      <c r="A9" s="3"/>
      <c r="B9" s="3"/>
      <c r="C9" s="3"/>
      <c r="D9" s="3"/>
      <c r="E9" s="3"/>
      <c r="F9" s="3"/>
      <c r="G9" s="3"/>
      <c r="H9" s="3"/>
      <c r="I9" s="3"/>
      <c r="J9" s="5"/>
      <c r="K9" s="11"/>
    </row>
    <row r="10" spans="1:11" x14ac:dyDescent="0.35">
      <c r="A10" s="3"/>
      <c r="B10" s="3"/>
      <c r="C10" s="3"/>
      <c r="D10" s="3"/>
      <c r="E10" s="3"/>
      <c r="F10" s="3"/>
      <c r="G10" s="3"/>
      <c r="H10" s="3"/>
      <c r="I10" s="3"/>
      <c r="J10" s="5"/>
      <c r="K10" s="11"/>
    </row>
    <row r="11" spans="1:11" x14ac:dyDescent="0.35">
      <c r="A11" s="3"/>
      <c r="B11" s="3"/>
      <c r="C11" s="3"/>
      <c r="D11" s="3"/>
      <c r="E11" s="3"/>
      <c r="F11" s="3"/>
      <c r="G11" s="3"/>
      <c r="H11" s="3"/>
      <c r="I11" s="3"/>
      <c r="J11" s="5"/>
      <c r="K11" s="11"/>
    </row>
    <row r="12" spans="1:11" x14ac:dyDescent="0.35">
      <c r="A12" s="3"/>
      <c r="B12" s="3"/>
      <c r="C12" s="3"/>
      <c r="D12" s="3"/>
      <c r="E12" s="3"/>
      <c r="F12" s="3"/>
      <c r="G12" s="3"/>
      <c r="H12" s="3"/>
      <c r="I12" s="3"/>
      <c r="J12" s="5"/>
      <c r="K12" s="11"/>
    </row>
    <row r="13" spans="1:11" x14ac:dyDescent="0.35">
      <c r="A13" s="3"/>
      <c r="B13" s="3"/>
      <c r="C13" s="3"/>
      <c r="D13" s="3"/>
      <c r="E13" s="3"/>
      <c r="F13" s="3"/>
      <c r="G13" s="3"/>
      <c r="H13" s="3"/>
      <c r="I13" s="3"/>
      <c r="J13" s="5"/>
      <c r="K13" s="11"/>
    </row>
    <row r="14" spans="1:11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2"/>
    </row>
    <row r="15" spans="1:1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</sheetData>
  <mergeCells count="3">
    <mergeCell ref="C1:J1"/>
    <mergeCell ref="B3:B7"/>
    <mergeCell ref="K3:K13"/>
  </mergeCells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XARELTO PLAN</vt:lpstr>
      <vt:lpstr>VERQUVO PLAN</vt:lpstr>
      <vt:lpstr>Doctors name</vt:lpstr>
    </vt:vector>
  </TitlesOfParts>
  <Company>Bayer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Hanit Pal Singh</dc:creator>
  <cp:lastModifiedBy>Hanit Pal Singh</cp:lastModifiedBy>
  <dcterms:created xsi:type="dcterms:W3CDTF">2022-10-30T10:01:14Z</dcterms:created>
  <dcterms:modified xsi:type="dcterms:W3CDTF">2023-03-02T07:12:44Z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2023-03-02T07:12:44Z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f0c1c7bd-03f3-405e-9617-58db4d6f6721</vt:lpwstr>
  </property>
  <property fmtid="{D5CDD505-2E9C-101B-9397-08002B2CF9AE}" pid="8" name="MSIP_Label_2c76c141-ac86-40e5-abf2-c6f60e474cee_ContentBits">
    <vt:lpwstr>2</vt:lpwstr>
  </property>
</Properties>
</file>