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H1 Budget\"/>
    </mc:Choice>
  </mc:AlternateContent>
  <xr:revisionPtr revIDLastSave="0" documentId="8_{6CDFC7FC-EBB4-4AEC-8014-8F25BBC40439}" xr6:coauthVersionLast="47" xr6:coauthVersionMax="47" xr10:uidLastSave="{00000000-0000-0000-0000-000000000000}"/>
  <bookViews>
    <workbookView xWindow="-110" yWindow="-110" windowWidth="19420" windowHeight="10420" activeTab="1" xr2:uid="{93D45A1F-2145-4B58-9929-BE34E229B056}"/>
  </bookViews>
  <sheets>
    <sheet name="Base file" sheetId="1" r:id="rId1"/>
    <sheet name="HQ-wise" sheetId="2" r:id="rId2"/>
    <sheet name="SKU-wise" sheetId="3" r:id="rId3"/>
  </sheets>
  <definedNames>
    <definedName name="_xlnm._FilterDatabase" localSheetId="0" hidden="1">'Base file'!$A$2:$N$42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7" i="1"/>
  <c r="V11" i="1"/>
  <c r="V15" i="1"/>
  <c r="V19" i="1"/>
  <c r="V23" i="1"/>
  <c r="V27" i="1"/>
  <c r="V31" i="1"/>
  <c r="V35" i="1"/>
  <c r="V39" i="1"/>
  <c r="V42" i="1"/>
  <c r="V41" i="1"/>
  <c r="V40" i="1"/>
  <c r="V38" i="1"/>
  <c r="V37" i="1"/>
  <c r="V36" i="1"/>
  <c r="V34" i="1"/>
  <c r="V33" i="1"/>
  <c r="V32" i="1"/>
  <c r="V30" i="1"/>
  <c r="V29" i="1"/>
  <c r="V28" i="1"/>
  <c r="V26" i="1"/>
  <c r="V25" i="1"/>
  <c r="V24" i="1"/>
  <c r="V22" i="1"/>
  <c r="V21" i="1"/>
  <c r="V20" i="1"/>
  <c r="V18" i="1"/>
  <c r="V17" i="1"/>
  <c r="V16" i="1"/>
  <c r="V14" i="1"/>
  <c r="V13" i="1"/>
  <c r="V12" i="1"/>
  <c r="V10" i="1"/>
  <c r="V9" i="1"/>
  <c r="V8" i="1"/>
  <c r="V6" i="1"/>
  <c r="V5" i="1"/>
  <c r="V4" i="1"/>
  <c r="U42" i="1"/>
  <c r="U41" i="1"/>
  <c r="U40" i="1"/>
  <c r="U38" i="1"/>
  <c r="U37" i="1"/>
  <c r="U36" i="1"/>
  <c r="U34" i="1"/>
  <c r="U33" i="1"/>
  <c r="U32" i="1"/>
  <c r="U30" i="1"/>
  <c r="U29" i="1"/>
  <c r="U28" i="1"/>
  <c r="U26" i="1"/>
  <c r="U25" i="1"/>
  <c r="U24" i="1"/>
  <c r="U22" i="1"/>
  <c r="U21" i="1"/>
  <c r="U20" i="1"/>
  <c r="U18" i="1"/>
  <c r="U17" i="1"/>
  <c r="U16" i="1"/>
  <c r="U14" i="1"/>
  <c r="U13" i="1"/>
  <c r="U12" i="1"/>
  <c r="U10" i="1"/>
  <c r="U9" i="1"/>
  <c r="U8" i="1"/>
  <c r="U6" i="1"/>
  <c r="U5" i="1"/>
  <c r="U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42" i="1"/>
  <c r="F38" i="1"/>
  <c r="F34" i="1"/>
  <c r="F30" i="1"/>
  <c r="F26" i="1"/>
  <c r="F22" i="1"/>
  <c r="F18" i="1"/>
  <c r="F14" i="1"/>
  <c r="F10" i="1"/>
  <c r="F6" i="1"/>
  <c r="W33" i="1" l="1"/>
  <c r="X9" i="1"/>
  <c r="X25" i="1"/>
  <c r="X41" i="1"/>
  <c r="X27" i="1"/>
  <c r="W4" i="1"/>
  <c r="W9" i="1"/>
  <c r="W20" i="1"/>
  <c r="W25" i="1"/>
  <c r="W36" i="1"/>
  <c r="W41" i="1"/>
  <c r="X12" i="1"/>
  <c r="X17" i="1"/>
  <c r="X28" i="1"/>
  <c r="X33" i="1"/>
  <c r="X23" i="1"/>
  <c r="X7" i="1"/>
  <c r="W17" i="1"/>
  <c r="W5" i="1"/>
  <c r="W16" i="1"/>
  <c r="W21" i="1"/>
  <c r="W32" i="1"/>
  <c r="W37" i="1"/>
  <c r="X8" i="1"/>
  <c r="X13" i="1"/>
  <c r="X24" i="1"/>
  <c r="X29" i="1"/>
  <c r="X40" i="1"/>
  <c r="W14" i="1"/>
  <c r="W30" i="1"/>
  <c r="X6" i="1"/>
  <c r="X22" i="1"/>
  <c r="X38" i="1"/>
  <c r="W10" i="1"/>
  <c r="W26" i="1"/>
  <c r="W42" i="1"/>
  <c r="X18" i="1"/>
  <c r="X34" i="1"/>
  <c r="X19" i="1"/>
  <c r="W6" i="1"/>
  <c r="W12" i="1"/>
  <c r="W22" i="1"/>
  <c r="W28" i="1"/>
  <c r="W38" i="1"/>
  <c r="X4" i="1"/>
  <c r="X14" i="1"/>
  <c r="X20" i="1"/>
  <c r="X30" i="1"/>
  <c r="X36" i="1"/>
  <c r="X35" i="1"/>
  <c r="X15" i="1"/>
  <c r="X39" i="1"/>
  <c r="X3" i="1"/>
  <c r="W8" i="1"/>
  <c r="W13" i="1"/>
  <c r="W18" i="1"/>
  <c r="W24" i="1"/>
  <c r="W29" i="1"/>
  <c r="W34" i="1"/>
  <c r="W40" i="1"/>
  <c r="X5" i="1"/>
  <c r="X10" i="1"/>
  <c r="X16" i="1"/>
  <c r="X21" i="1"/>
  <c r="X26" i="1"/>
  <c r="X32" i="1"/>
  <c r="X37" i="1"/>
  <c r="X42" i="1"/>
  <c r="X31" i="1"/>
  <c r="X11" i="1"/>
  <c r="U39" i="1"/>
  <c r="W39" i="1" s="1"/>
  <c r="U35" i="1"/>
  <c r="W35" i="1" s="1"/>
  <c r="U31" i="1"/>
  <c r="W31" i="1" s="1"/>
  <c r="U27" i="1"/>
  <c r="W27" i="1" s="1"/>
  <c r="U23" i="1"/>
  <c r="W23" i="1" s="1"/>
  <c r="U19" i="1"/>
  <c r="W19" i="1" s="1"/>
  <c r="U15" i="1"/>
  <c r="W15" i="1" s="1"/>
  <c r="U11" i="1"/>
  <c r="W11" i="1" s="1"/>
  <c r="U7" i="1"/>
  <c r="W7" i="1" s="1"/>
  <c r="U3" i="1"/>
  <c r="W3" i="1" s="1"/>
</calcChain>
</file>

<file path=xl/sharedStrings.xml><?xml version="1.0" encoding="utf-8"?>
<sst xmlns="http://schemas.openxmlformats.org/spreadsheetml/2006/main" count="257" uniqueCount="68">
  <si>
    <t>HQ Name</t>
  </si>
  <si>
    <t>ABM HQ</t>
  </si>
  <si>
    <t>RBM HQ</t>
  </si>
  <si>
    <t>Material</t>
  </si>
  <si>
    <t>Short Text</t>
  </si>
  <si>
    <t>NRV</t>
  </si>
  <si>
    <t>XARELTO 10MG 7TABL</t>
  </si>
  <si>
    <t>XARELTO 15MG 28TABL</t>
  </si>
  <si>
    <t>XARELTO 20MG 28TABL</t>
  </si>
  <si>
    <t>XARELTO 2.5MG TAFI 14 IN</t>
  </si>
  <si>
    <t>CHANDIGARH</t>
  </si>
  <si>
    <t>CHANDIGARH ABM</t>
  </si>
  <si>
    <t>DELHI SM</t>
  </si>
  <si>
    <t>JALANDHAR</t>
  </si>
  <si>
    <t>LUDHIANA</t>
  </si>
  <si>
    <t>SRINAGAR</t>
  </si>
  <si>
    <t>DEHRADUN</t>
  </si>
  <si>
    <t>DELHI ABM</t>
  </si>
  <si>
    <t>DELHI</t>
  </si>
  <si>
    <t>JAMSHEDPUR</t>
  </si>
  <si>
    <t>LUCKNOW ABM</t>
  </si>
  <si>
    <t>LUCKNOW</t>
  </si>
  <si>
    <t>PATNA</t>
  </si>
  <si>
    <t>VARANASI</t>
  </si>
  <si>
    <t>Jan'22 Units</t>
  </si>
  <si>
    <t>Jan'22 Value</t>
  </si>
  <si>
    <t>Feb'22 Value</t>
  </si>
  <si>
    <t>Feb'22 Units</t>
  </si>
  <si>
    <t>Mar'22 Units</t>
  </si>
  <si>
    <t>Mar'22 Value</t>
  </si>
  <si>
    <t>1st Qtr Units</t>
  </si>
  <si>
    <t>1st Qtr Value</t>
  </si>
  <si>
    <t>(All)</t>
  </si>
  <si>
    <t>Grand Total</t>
  </si>
  <si>
    <t>DELHI SM Total</t>
  </si>
  <si>
    <t>DELHI ABM Total</t>
  </si>
  <si>
    <t>Sum of Jan'22 Units</t>
  </si>
  <si>
    <t>Values</t>
  </si>
  <si>
    <t>Sum of Jan'22 Value</t>
  </si>
  <si>
    <t>Sum of Feb'22 Units</t>
  </si>
  <si>
    <t>Sum of Feb'22 Value</t>
  </si>
  <si>
    <t>Sum of Mar'22 Units</t>
  </si>
  <si>
    <t>Sum of Mar'22 Value</t>
  </si>
  <si>
    <t>Sum of 1st Qtr Units</t>
  </si>
  <si>
    <t>Sum of 1st Qtr Value</t>
  </si>
  <si>
    <t>Apr'22 Units</t>
  </si>
  <si>
    <t>Apr'22 Value</t>
  </si>
  <si>
    <t>May'22 Units</t>
  </si>
  <si>
    <t>May'22 Value</t>
  </si>
  <si>
    <t>Jun'22 Units</t>
  </si>
  <si>
    <t>June'22 Value</t>
  </si>
  <si>
    <t>2nd Qtr Units</t>
  </si>
  <si>
    <t>2nd Qtr Value</t>
  </si>
  <si>
    <t>1st Half Units</t>
  </si>
  <si>
    <t>1st Half Value</t>
  </si>
  <si>
    <t>Sum of Apr'22 Units</t>
  </si>
  <si>
    <t>Sum of Apr'22 Value</t>
  </si>
  <si>
    <t>Sum of May'22 Units</t>
  </si>
  <si>
    <t>Sum of May'22 Value</t>
  </si>
  <si>
    <t>Sum of Jun'22 Units</t>
  </si>
  <si>
    <t>Sum of June'22 Value</t>
  </si>
  <si>
    <t>Sum of 2nd Qtr Units</t>
  </si>
  <si>
    <t>Sum of 2nd Qtr Value</t>
  </si>
  <si>
    <t>Sum of 1st Half Units</t>
  </si>
  <si>
    <t>Sum of 1st Half Value</t>
  </si>
  <si>
    <t>=</t>
  </si>
  <si>
    <t>CHANDIGARH ABM Total</t>
  </si>
  <si>
    <t>LUCKNOW ABM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</si>
</sst>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38" fontId="3" fillId="0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4" borderId="0" xfId="0" applyFill="1"/>
    <xf numFmtId="38" fontId="0" fillId="0" borderId="0" xfId="0" applyNumberFormat="1"/>
    <xf numFmtId="38" fontId="0" fillId="0" borderId="0" xfId="0" applyNumberFormat="1" applyAlignment="1">
      <alignment horizontal="center" wrapText="1"/>
    </xf>
    <xf numFmtId="38" fontId="0" fillId="0" borderId="0" xfId="0" pivotButton="1" applyNumberFormat="1" applyAlignment="1">
      <alignment horizontal="center" wrapText="1"/>
    </xf>
    <xf numFmtId="38" fontId="0" fillId="4" borderId="0" xfId="0" applyNumberFormat="1" applyFill="1" applyAlignment="1">
      <alignment horizontal="center" wrapText="1"/>
    </xf>
    <xf numFmtId="0" fontId="0" fillId="0" borderId="0" xfId="0" pivotButton="1" applyAlignment="1">
      <alignment vertical="center"/>
    </xf>
    <xf numFmtId="38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0" fillId="0" borderId="1" xfId="0" applyNumberFormat="1" applyFill="1" applyBorder="1" applyAlignment="1">
      <alignment horizontal="center"/>
    </xf>
    <xf numFmtId="38" fontId="1" fillId="3" borderId="1" xfId="1" applyNumberFormat="1" applyFont="1" applyFill="1" applyBorder="1" applyAlignment="1">
      <alignment horizontal="center" vertical="center"/>
    </xf>
    <xf numFmtId="38" fontId="0" fillId="5" borderId="0" xfId="0" applyNumberFormat="1" applyFill="1" applyAlignment="1">
      <alignment horizontal="center" wrapText="1"/>
    </xf>
    <xf numFmtId="38" fontId="0" fillId="5" borderId="0" xfId="0" applyNumberFormat="1" applyFill="1" applyAlignment="1">
      <alignment horizontal="center" vertical="center" wrapText="1"/>
    </xf>
    <xf numFmtId="38" fontId="0" fillId="6" borderId="0" xfId="0" applyNumberFormat="1" applyFill="1" applyAlignment="1">
      <alignment horizontal="center" wrapText="1"/>
    </xf>
    <xf numFmtId="38" fontId="0" fillId="6" borderId="0" xfId="0" applyNumberFormat="1" applyFill="1" applyAlignment="1">
      <alignment horizontal="center" vertical="center" wrapText="1"/>
    </xf>
    <xf numFmtId="38" fontId="2" fillId="5" borderId="1" xfId="0" applyNumberFormat="1" applyFont="1" applyFill="1" applyBorder="1" applyAlignment="1">
      <alignment horizontal="center" vertical="center" wrapText="1"/>
    </xf>
    <xf numFmtId="38" fontId="0" fillId="5" borderId="1" xfId="0" applyNumberFormat="1" applyFill="1" applyBorder="1" applyAlignment="1">
      <alignment horizontal="center"/>
    </xf>
    <xf numFmtId="38" fontId="1" fillId="7" borderId="1" xfId="1" applyNumberFormat="1" applyFont="1" applyFill="1" applyBorder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0" fillId="6" borderId="1" xfId="0" applyNumberFormat="1" applyFill="1" applyBorder="1" applyAlignment="1">
      <alignment horizontal="center"/>
    </xf>
    <xf numFmtId="38" fontId="1" fillId="8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1">
    <dxf>
      <fill>
        <patternFill patternType="solid">
          <bgColor theme="4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6" formatCode="#,##0_);[Red]\(#,##0\)"/>
      <alignment horizontal="center"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640.84850925926" createdVersion="6" refreshedVersion="6" minRefreshableVersion="3" recordCount="40" xr:uid="{135457DC-1171-41A9-A125-002A44D2A638}">
  <cacheSource type="worksheet">
    <worksheetSource ref="A2:X42" sheet="Base file"/>
  </cacheSource>
  <cacheFields count="24">
    <cacheField name="HQ Name" numFmtId="38">
      <sharedItems count="44">
        <s v="CHANDIGARH"/>
        <s v="JALANDHAR"/>
        <s v="LUDHIANA"/>
        <s v="SRINAGAR"/>
        <s v="DEHRADUN"/>
        <s v="DELHI"/>
        <s v="JAMSHEDPUR"/>
        <s v="LUCKNOW"/>
        <s v="PATNA"/>
        <s v="VARANASI"/>
        <s v="TRIVANDRUM" u="1"/>
        <s v="NASHIK" u="1"/>
        <s v="NEPAL" u="1"/>
        <s v="RAIPUR" u="1"/>
        <s v="BANGALORE" u="1"/>
        <s v="CALICUT" u="1"/>
        <s v="COIMBATORE" u="1"/>
        <s v="MADURAI" u="1"/>
        <s v="VISAKHAPATNAM" u="1"/>
        <s v="HO INSTITUTION" u="1"/>
        <s v="SURAT" u="1"/>
        <s v="NAGPUR" u="1"/>
        <s v="TRICHY" u="1"/>
        <s v="GUWAHATI" u="1"/>
        <s v="ERNAKULAM" u="1"/>
        <s v="AHMEDABAD" u="1"/>
        <s v="PUNE" u="1"/>
        <s v="BARODA" u="1"/>
        <s v="MUMBAI" u="1"/>
        <s v="RAJKOT" u="1"/>
        <s v="VIJAYAWADA" u="1"/>
        <s v="JAIPUR" u="1"/>
        <s v="MANGALORE" u="1"/>
        <s v="KOLKATA" u="1"/>
        <s v="TIRUPATHI" u="1"/>
        <s v="UDAIPUR" u="1"/>
        <s v="INDORE" u="1"/>
        <s v="HYDERABAD" u="1"/>
        <s v="JABALPUR" u="1"/>
        <s v="KOLHAPUR" u="1"/>
        <s v="CHENNAI" u="1"/>
        <s v="BHOPAL" u="1"/>
        <s v="BHUBANESWAR" u="1"/>
        <s v="SILIGURI" u="1"/>
      </sharedItems>
    </cacheField>
    <cacheField name="ABM HQ" numFmtId="38">
      <sharedItems count="14">
        <s v="CHANDIGARH ABM"/>
        <s v="DELHI ABM"/>
        <s v="LUCKNOW ABM"/>
        <s v="INDORE ABM" u="1"/>
        <s v="HYDERABAD ABM" u="1"/>
        <s v="NAGPUR ABM" u="1"/>
        <s v="BANGALORE ABM" u="1"/>
        <s v="HO" u="1"/>
        <s v="MUMBAI ABM" u="1"/>
        <s v="KOLKATA ABM" u="1"/>
        <s v="ERNAKuLAM ABM" u="1"/>
        <s v="CHENNAI ABM" u="1"/>
        <s v="AHMEDABAD ABM" u="1"/>
        <s v="PUNE ABM" u="1"/>
      </sharedItems>
    </cacheField>
    <cacheField name="RBM HQ" numFmtId="38">
      <sharedItems count="5">
        <s v="DELHI SM"/>
        <s v="MUMBAI SM" u="1"/>
        <s v="KOLKATA SM" u="1"/>
        <s v="CHENNAI SM" u="1"/>
        <s v="HO" u="1"/>
      </sharedItems>
    </cacheField>
    <cacheField name="Material" numFmtId="0">
      <sharedItems containsSemiMixedTypes="0" containsString="0" containsNumber="1" containsInteger="1" minValue="80802625" maxValue="86415798"/>
    </cacheField>
    <cacheField name="Short Text" numFmtId="38">
      <sharedItems count="4">
        <s v="XARELTO 10MG 7TABL"/>
        <s v="XARELTO 15MG 28TABL"/>
        <s v="XARELTO 20MG 28TABL"/>
        <s v="XARELTO 2.5MG TAFI 14 IN"/>
      </sharedItems>
    </cacheField>
    <cacheField name="NRV" numFmtId="0">
      <sharedItems containsSemiMixedTypes="0" containsString="0" containsNumber="1" minValue="326.25" maxValue="1305"/>
    </cacheField>
    <cacheField name="Jan'22 Units" numFmtId="38">
      <sharedItems containsSemiMixedTypes="0" containsString="0" containsNumber="1" minValue="84.456000000000003" maxValue="4645.08"/>
    </cacheField>
    <cacheField name="Jan'22 Value" numFmtId="38">
      <sharedItems containsSemiMixedTypes="0" containsString="0" containsNumber="1" minValue="61230.600000000006" maxValue="3030914.6999999997"/>
    </cacheField>
    <cacheField name="Feb'22 Units" numFmtId="38">
      <sharedItems containsSemiMixedTypes="0" containsString="0" containsNumber="1" minValue="79.92" maxValue="4395.5999999999995"/>
    </cacheField>
    <cacheField name="Feb'22 Value" numFmtId="38">
      <sharedItems containsSemiMixedTypes="0" containsString="0" containsNumber="1" minValue="57942" maxValue="2868128.9999999995"/>
    </cacheField>
    <cacheField name="Mar'22 Units" numFmtId="38">
      <sharedItems containsSemiMixedTypes="0" containsString="0" containsNumber="1" minValue="70.2" maxValue="3861"/>
    </cacheField>
    <cacheField name="Mar'22 Value" numFmtId="38">
      <sharedItems containsSemiMixedTypes="0" containsString="0" containsNumber="1" minValue="50895" maxValue="2519302.5"/>
    </cacheField>
    <cacheField name="1st Qtr Units" numFmtId="38">
      <sharedItems containsSemiMixedTypes="0" containsString="0" containsNumber="1" minValue="234.57600000000002" maxValue="12901.68"/>
    </cacheField>
    <cacheField name="1st Qtr Value" numFmtId="38">
      <sharedItems containsSemiMixedTypes="0" containsString="0" containsNumber="1" minValue="170067.6" maxValue="8418346.1999999993"/>
    </cacheField>
    <cacheField name="Apr'22 Units" numFmtId="38">
      <sharedItems containsSemiMixedTypes="0" containsString="0" containsNumber="1" minValue="85.535999999999973" maxValue="4704.4799999999987"/>
    </cacheField>
    <cacheField name="Apr'22 Value" numFmtId="38">
      <sharedItems containsSemiMixedTypes="0" containsString="0" containsNumber="1" minValue="62013.599999999984" maxValue="3069673.1999999993"/>
    </cacheField>
    <cacheField name="May'22 Units" numFmtId="38">
      <sharedItems containsSemiMixedTypes="0" containsString="0" containsNumber="1" minValue="82.943999999999974" maxValue="4561.9199999999992"/>
    </cacheField>
    <cacheField name="May'22 Value" numFmtId="38">
      <sharedItems containsSemiMixedTypes="0" containsString="0" containsNumber="1" minValue="60134.39999999998" maxValue="2976652.7999999993"/>
    </cacheField>
    <cacheField name="Jun'22 Units" numFmtId="38">
      <sharedItems containsSemiMixedTypes="0" containsString="0" containsNumber="1" minValue="90.71999999999997" maxValue="4989.5999999999985"/>
    </cacheField>
    <cacheField name="June'22 Value" numFmtId="38">
      <sharedItems containsSemiMixedTypes="0" containsString="0" containsNumber="1" minValue="65771.999999999985" maxValue="3255713.9999999991"/>
    </cacheField>
    <cacheField name="2nd Qtr Units" numFmtId="38">
      <sharedItems containsSemiMixedTypes="0" containsString="0" containsNumber="1" minValue="259.19999999999993" maxValue="14255.999999999996"/>
    </cacheField>
    <cacheField name="2nd Qtr Value" numFmtId="38">
      <sharedItems containsSemiMixedTypes="0" containsString="0" containsNumber="1" minValue="187919.99999999994" maxValue="9302039.9999999963"/>
    </cacheField>
    <cacheField name="1st Half Units" numFmtId="38">
      <sharedItems containsSemiMixedTypes="0" containsString="0" containsNumber="1" minValue="493.77599999999995" maxValue="27157.679999999997"/>
    </cacheField>
    <cacheField name="1st Half Value" numFmtId="38">
      <sharedItems containsSemiMixedTypes="0" containsString="0" containsNumber="1" minValue="357987.6" maxValue="17720386.1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1571686"/>
    <x v="0"/>
    <n v="652.5"/>
    <n v="1079.1600000000001"/>
    <n v="704151.9"/>
    <n v="1021.1999999999999"/>
    <n v="666333"/>
    <n v="897"/>
    <n v="585292.5"/>
    <n v="2997.36"/>
    <n v="1955777.4"/>
    <n v="1092.9599999999998"/>
    <n v="713156.39999999991"/>
    <n v="1059.8399999999997"/>
    <n v="691545.59999999974"/>
    <n v="1159.1999999999996"/>
    <n v="756377.99999999977"/>
    <n v="3311.9999999999991"/>
    <n v="2161079.9999999991"/>
    <n v="6309.3599999999988"/>
    <n v="4116857.399999999"/>
  </r>
  <r>
    <x v="0"/>
    <x v="0"/>
    <x v="0"/>
    <n v="80802625"/>
    <x v="1"/>
    <n v="1305"/>
    <n v="223.96360153256711"/>
    <n v="292272.50000000006"/>
    <n v="211.93486590038316"/>
    <n v="276575"/>
    <n v="186.15900383141766"/>
    <n v="242937.50000000006"/>
    <n v="622.0574712643679"/>
    <n v="811785"/>
    <n v="226.82758620689654"/>
    <n v="296010"/>
    <n v="219.95402298850573"/>
    <n v="287040"/>
    <n v="240.57471264367814"/>
    <n v="313950"/>
    <n v="687.35632183908046"/>
    <n v="897000"/>
    <n v="1309.4137931034484"/>
    <n v="1708785"/>
  </r>
  <r>
    <x v="0"/>
    <x v="0"/>
    <x v="0"/>
    <n v="80802633"/>
    <x v="2"/>
    <n v="1305"/>
    <n v="282.38888888888897"/>
    <n v="368517.50000000012"/>
    <n v="267.22222222222229"/>
    <n v="348725.00000000006"/>
    <n v="234.72222222222229"/>
    <n v="306312.50000000006"/>
    <n v="784.3333333333336"/>
    <n v="1023555.0000000002"/>
    <n v="286"/>
    <n v="373230"/>
    <n v="277.33333333333331"/>
    <n v="361920"/>
    <n v="303.33333333333331"/>
    <n v="395850"/>
    <n v="866.66666666666652"/>
    <n v="1131000"/>
    <n v="1651"/>
    <n v="2154555"/>
  </r>
  <r>
    <x v="0"/>
    <x v="0"/>
    <x v="0"/>
    <n v="86415798"/>
    <x v="3"/>
    <n v="326.25"/>
    <n v="428.45210727969356"/>
    <n v="139782.50000000003"/>
    <n v="405.44061302681996"/>
    <n v="132275"/>
    <n v="356.13026819923374"/>
    <n v="116187.50000000001"/>
    <n v="1190.0229885057472"/>
    <n v="388245"/>
    <n v="433.93103448275855"/>
    <n v="141569.99999999997"/>
    <n v="420.78160919540221"/>
    <n v="137279.99999999997"/>
    <n v="460.22988505747117"/>
    <n v="150149.99999999997"/>
    <n v="1314.9425287356319"/>
    <n v="428999.99999999988"/>
    <n v="2504.9655172413791"/>
    <n v="817244.99999999988"/>
  </r>
  <r>
    <x v="1"/>
    <x v="0"/>
    <x v="0"/>
    <n v="81571686"/>
    <x v="0"/>
    <n v="652.5"/>
    <n v="403.51200000000006"/>
    <n v="263291.58"/>
    <n v="381.84"/>
    <n v="249150.59999999998"/>
    <n v="335.40000000000003"/>
    <n v="218848.50000000003"/>
    <n v="1120.7520000000002"/>
    <n v="731290.68"/>
    <n v="408.67199999999991"/>
    <n v="266658.47999999992"/>
    <n v="396.2879999999999"/>
    <n v="258577.91999999993"/>
    <n v="433.43999999999988"/>
    <n v="282819.59999999992"/>
    <n v="1238.3999999999996"/>
    <n v="808055.99999999977"/>
    <n v="2359.152"/>
    <n v="1539346.6799999997"/>
  </r>
  <r>
    <x v="1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1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1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2"/>
    <x v="0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2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2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2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3"/>
    <x v="0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3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3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3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4"/>
    <x v="1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4"/>
    <x v="1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4"/>
    <x v="1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4"/>
    <x v="1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5"/>
    <x v="1"/>
    <x v="0"/>
    <n v="81571686"/>
    <x v="0"/>
    <n v="652.5"/>
    <n v="4645.08"/>
    <n v="3030914.6999999997"/>
    <n v="4395.5999999999995"/>
    <n v="2868128.9999999995"/>
    <n v="3861"/>
    <n v="2519302.5"/>
    <n v="12901.68"/>
    <n v="8418346.1999999993"/>
    <n v="4704.4799999999987"/>
    <n v="3069673.1999999993"/>
    <n v="4561.9199999999992"/>
    <n v="2976652.7999999993"/>
    <n v="4989.5999999999985"/>
    <n v="3255713.9999999991"/>
    <n v="14255.999999999996"/>
    <n v="9302039.9999999963"/>
    <n v="27157.679999999997"/>
    <n v="17720386.199999996"/>
  </r>
  <r>
    <x v="5"/>
    <x v="1"/>
    <x v="0"/>
    <n v="80802625"/>
    <x v="1"/>
    <n v="1305"/>
    <n v="1651.5840000000001"/>
    <n v="2155317.12"/>
    <n v="1562.8799999999999"/>
    <n v="2039558.4"/>
    <n v="1372.8"/>
    <n v="1791504"/>
    <n v="4587.2640000000001"/>
    <n v="5986379.5199999996"/>
    <n v="1672.7039999999995"/>
    <n v="2182878.7199999993"/>
    <n v="1622.0159999999996"/>
    <n v="2116730.8799999994"/>
    <n v="1774.0799999999995"/>
    <n v="2315174.3999999994"/>
    <n v="5068.7999999999993"/>
    <n v="6614783.9999999981"/>
    <n v="9656.0639999999985"/>
    <n v="12601163.519999998"/>
  </r>
  <r>
    <x v="5"/>
    <x v="1"/>
    <x v="0"/>
    <n v="80802633"/>
    <x v="2"/>
    <n v="1305"/>
    <n v="2064.48"/>
    <n v="2694146.4"/>
    <n v="1953.6"/>
    <n v="2549448"/>
    <n v="1716"/>
    <n v="2239380"/>
    <n v="5734.08"/>
    <n v="7482974.4000000004"/>
    <n v="2090.8799999999997"/>
    <n v="2728598.3999999994"/>
    <n v="2027.5199999999995"/>
    <n v="2645913.5999999992"/>
    <n v="2217.5999999999995"/>
    <n v="2893967.9999999991"/>
    <n v="6335.9999999999991"/>
    <n v="8268479.9999999972"/>
    <n v="12070.079999999998"/>
    <n v="15751454.399999999"/>
  </r>
  <r>
    <x v="5"/>
    <x v="1"/>
    <x v="0"/>
    <n v="86415798"/>
    <x v="3"/>
    <n v="326.25"/>
    <n v="2683.8240000000001"/>
    <n v="875597.58000000007"/>
    <n v="2539.6799999999998"/>
    <n v="828570.6"/>
    <n v="2230.8000000000002"/>
    <n v="727798.50000000012"/>
    <n v="7454.3040000000001"/>
    <n v="2431966.6800000002"/>
    <n v="2718.1439999999993"/>
    <n v="886794.47999999975"/>
    <n v="2635.7759999999994"/>
    <n v="859921.91999999981"/>
    <n v="2882.8799999999992"/>
    <n v="940539.59999999974"/>
    <n v="8236.7999999999975"/>
    <n v="2687255.9999999991"/>
    <n v="15691.103999999998"/>
    <n v="5119222.68"/>
  </r>
  <r>
    <x v="6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6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6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6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7"/>
    <x v="2"/>
    <x v="0"/>
    <n v="81571686"/>
    <x v="0"/>
    <n v="652.5"/>
    <n v="398.82000000000005"/>
    <n v="260230.05000000005"/>
    <n v="377.4"/>
    <n v="246253.49999999997"/>
    <n v="331.5"/>
    <n v="216303.75"/>
    <n v="1107.72"/>
    <n v="722787.3"/>
    <n v="403.9199999999999"/>
    <n v="263557.79999999993"/>
    <n v="391.67999999999989"/>
    <n v="255571.19999999992"/>
    <n v="428.39999999999986"/>
    <n v="279530.99999999988"/>
    <n v="1223.9999999999995"/>
    <n v="798659.99999999977"/>
    <n v="2331.7199999999993"/>
    <n v="1521447.2999999998"/>
  </r>
  <r>
    <x v="7"/>
    <x v="2"/>
    <x v="0"/>
    <n v="80802625"/>
    <x v="1"/>
    <n v="1305"/>
    <n v="111.98180076628356"/>
    <n v="146136.25000000003"/>
    <n v="105.96743295019158"/>
    <n v="138287.5"/>
    <n v="93.079501915708832"/>
    <n v="121468.75000000003"/>
    <n v="311.02873563218395"/>
    <n v="405892.5"/>
    <n v="113.41379310344827"/>
    <n v="148005"/>
    <n v="109.97701149425286"/>
    <n v="143520"/>
    <n v="120.28735632183907"/>
    <n v="156975"/>
    <n v="343.67816091954023"/>
    <n v="448500"/>
    <n v="654.70689655172418"/>
    <n v="854392.5"/>
  </r>
  <r>
    <x v="7"/>
    <x v="2"/>
    <x v="0"/>
    <n v="80802633"/>
    <x v="2"/>
    <n v="1305"/>
    <n v="141.19444444444449"/>
    <n v="184258.75000000006"/>
    <n v="133.61111111111114"/>
    <n v="174362.50000000003"/>
    <n v="117.36111111111114"/>
    <n v="153156.25000000003"/>
    <n v="392.1666666666668"/>
    <n v="511777.50000000012"/>
    <n v="143"/>
    <n v="186615"/>
    <n v="138.66666666666666"/>
    <n v="180960"/>
    <n v="151.66666666666666"/>
    <n v="197925"/>
    <n v="433.33333333333326"/>
    <n v="565500"/>
    <n v="825.5"/>
    <n v="1077277.5"/>
  </r>
  <r>
    <x v="7"/>
    <x v="2"/>
    <x v="0"/>
    <n v="86415798"/>
    <x v="3"/>
    <n v="326.25"/>
    <n v="214.22605363984678"/>
    <n v="69891.250000000015"/>
    <n v="202.72030651340998"/>
    <n v="66137.5"/>
    <n v="178.06513409961687"/>
    <n v="58093.750000000007"/>
    <n v="595.0114942528736"/>
    <n v="194122.5"/>
    <n v="216.96551724137927"/>
    <n v="70784.999999999985"/>
    <n v="210.39080459770111"/>
    <n v="68639.999999999985"/>
    <n v="230.11494252873558"/>
    <n v="75074.999999999985"/>
    <n v="657.47126436781593"/>
    <n v="214499.99999999994"/>
    <n v="1252.4827586206895"/>
    <n v="408622.49999999994"/>
  </r>
  <r>
    <x v="8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8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8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8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9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9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9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9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3EBB-D5B6-4F5A-8445-4DA2269A389B}" name="PivotTable3" cacheId="21" applyNumberFormats="0" applyBorderFormats="0" applyFontFormats="0" applyPatternFormats="0" applyAlignmentFormats="0" applyWidthHeightFormats="1" dataCaption="Values" showError="1" updatedVersion="6" minRefreshableVersion="3" itemPrintTitles="1" createdVersion="6" indent="0" compact="0" compactData="0" gridDropZones="1" multipleFieldFilters="0">
  <location ref="A4:U20" firstHeaderRow="1" firstDataRow="2" firstDataCol="3"/>
  <pivotFields count="24">
    <pivotField axis="axisRow" compact="0" outline="0" showAll="0">
      <items count="45">
        <item m="1" x="25"/>
        <item m="1" x="14"/>
        <item m="1" x="27"/>
        <item m="1" x="41"/>
        <item m="1" x="42"/>
        <item m="1" x="15"/>
        <item x="0"/>
        <item m="1" x="40"/>
        <item m="1" x="16"/>
        <item x="4"/>
        <item x="5"/>
        <item m="1" x="24"/>
        <item m="1" x="23"/>
        <item m="1" x="19"/>
        <item m="1" x="37"/>
        <item m="1" x="36"/>
        <item m="1" x="38"/>
        <item m="1" x="31"/>
        <item x="1"/>
        <item x="6"/>
        <item m="1" x="39"/>
        <item m="1" x="33"/>
        <item x="7"/>
        <item x="2"/>
        <item m="1" x="17"/>
        <item m="1" x="32"/>
        <item m="1" x="28"/>
        <item m="1" x="21"/>
        <item m="1" x="11"/>
        <item m="1" x="12"/>
        <item x="8"/>
        <item m="1" x="26"/>
        <item m="1" x="13"/>
        <item m="1" x="29"/>
        <item m="1" x="43"/>
        <item x="3"/>
        <item m="1" x="20"/>
        <item m="1" x="34"/>
        <item m="1" x="22"/>
        <item m="1" x="10"/>
        <item m="1" x="35"/>
        <item x="9"/>
        <item m="1" x="30"/>
        <item m="1" x="18"/>
        <item t="default"/>
      </items>
    </pivotField>
    <pivotField axis="axisRow" compact="0" outline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Row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3">
    <field x="2"/>
    <field x="1"/>
    <field x="0"/>
  </rowFields>
  <rowItems count="15">
    <i>
      <x v="1"/>
      <x v="2"/>
      <x v="6"/>
    </i>
    <i r="2">
      <x v="18"/>
    </i>
    <i r="2">
      <x v="23"/>
    </i>
    <i r="2">
      <x v="35"/>
    </i>
    <i t="default" r="1">
      <x v="2"/>
    </i>
    <i r="1">
      <x v="4"/>
      <x v="9"/>
    </i>
    <i r="2">
      <x v="10"/>
    </i>
    <i t="default" r="1">
      <x v="4"/>
    </i>
    <i r="1">
      <x v="10"/>
      <x v="19"/>
    </i>
    <i r="2">
      <x v="22"/>
    </i>
    <i r="2">
      <x v="30"/>
    </i>
    <i r="2">
      <x v="41"/>
    </i>
    <i t="default" r="1">
      <x v="10"/>
    </i>
    <i t="default"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Jan'22 Units" fld="6" baseField="0" baseItem="0"/>
    <dataField name="Sum of Jan'22 Value" fld="7" baseField="0" baseItem="0"/>
    <dataField name="Sum of Feb'22 Units" fld="8" baseField="0" baseItem="0"/>
    <dataField name="Sum of Feb'22 Value" fld="9" baseField="0" baseItem="0"/>
    <dataField name="Sum of Mar'22 Units" fld="10" baseField="0" baseItem="0"/>
    <dataField name="Sum of Mar'22 Value" fld="11" baseField="0" baseItem="0"/>
    <dataField name="Sum of 1st Qtr Units" fld="12" baseField="0" baseItem="0"/>
    <dataField name="Sum of 1st Qtr Value" fld="13" baseField="0" baseItem="0"/>
    <dataField name="Sum of Apr'22 Units" fld="14" baseField="0" baseItem="0"/>
    <dataField name="Sum of Apr'22 Value" fld="15" baseField="0" baseItem="0"/>
    <dataField name="Sum of May'22 Units" fld="16" baseField="0" baseItem="0"/>
    <dataField name="Sum of May'22 Value" fld="17" baseField="0" baseItem="0"/>
    <dataField name="Sum of Jun'22 Units" fld="18" baseField="0" baseItem="0"/>
    <dataField name="Sum of June'22 Value" fld="19" baseField="0" baseItem="0"/>
    <dataField name="Sum of 2nd Qtr Units" fld="20" baseField="0" baseItem="0"/>
    <dataField name="Sum of 2nd Qtr Value" fld="21" baseField="0" baseItem="0"/>
    <dataField name="Sum of 1st Half Units" fld="22" baseField="0" baseItem="0"/>
    <dataField name="Sum of 1st Half Value" fld="23" baseField="0" baseItem="0"/>
  </dataFields>
  <formats count="28">
    <format dxfId="90">
      <pivotArea dataOnly="0" outline="0" fieldPosition="0">
        <references count="1">
          <reference field="1" count="0" defaultSubtotal="1"/>
        </references>
      </pivotArea>
    </format>
    <format dxfId="89">
      <pivotArea outline="0" collapsedLevelsAreSubtotals="1" fieldPosition="0"/>
    </format>
    <format dxfId="88">
      <pivotArea field="-2" type="button" dataOnly="0" labelOnly="1" outline="0" axis="axisCol" fieldPosition="0"/>
    </format>
    <format dxfId="87">
      <pivotArea type="topRight" dataOnly="0" labelOnly="1" outline="0" fieldPosition="0"/>
    </format>
    <format dxfId="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5">
      <pivotArea outline="0" collapsedLevelsAreSubtotals="1" fieldPosition="0"/>
    </format>
    <format dxfId="84">
      <pivotArea field="-2" type="button" dataOnly="0" labelOnly="1" outline="0" axis="axisCol" fieldPosition="0"/>
    </format>
    <format dxfId="83">
      <pivotArea type="topRight" dataOnly="0" labelOnly="1" outline="0" fieldPosition="0"/>
    </format>
    <format dxfId="8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1">
      <pivotArea outline="0" collapsedLevelsAreSubtotals="1" fieldPosition="0"/>
    </format>
    <format dxfId="80">
      <pivotArea field="-2" type="button" dataOnly="0" labelOnly="1" outline="0" axis="axisCol" fieldPosition="0"/>
    </format>
    <format dxfId="79">
      <pivotArea type="topRight" dataOnly="0" labelOnly="1" outline="0" fieldPosition="0"/>
    </format>
    <format dxfId="7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7">
      <pivotArea field="2" type="button" dataOnly="0" labelOnly="1" outline="0" axis="axisRow" fieldPosition="0"/>
    </format>
    <format dxfId="76">
      <pivotArea field="1" type="button" dataOnly="0" labelOnly="1" outline="0" axis="axisRow" fieldPosition="1"/>
    </format>
    <format dxfId="75">
      <pivotArea field="0" type="button" dataOnly="0" labelOnly="1" outline="0" axis="axisRow" fieldPosition="2"/>
    </format>
    <format dxfId="7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3">
      <pivotArea type="topRight" dataOnly="0" labelOnly="1" outline="0" offset="F1" fieldPosition="0"/>
    </format>
    <format dxfId="7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1">
      <pivotArea type="topRight" dataOnly="0" labelOnly="1" outline="0" offset="G1" fieldPosition="0"/>
    </format>
    <format dxfId="7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">
      <pivotArea dataOnly="0" labelOnly="1" outline="0" fieldPosition="0">
        <references count="1">
          <reference field="4294967294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68">
      <pivotArea type="topRight" dataOnly="0" labelOnly="1" outline="0" offset="O1:P1" fieldPosition="0"/>
    </format>
    <format dxfId="67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66">
      <pivotArea type="topRight" dataOnly="0" labelOnly="1" outline="0" offset="N1" fieldPosition="0"/>
    </format>
    <format dxfId="6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4">
      <pivotArea type="topRight" dataOnly="0" labelOnly="1" outline="0" offset="P1:Q1" fieldPosition="0"/>
    </format>
    <format dxfId="63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D4ED0-15FE-4CF9-8D0C-158361B261B0}" name="PivotTable3" cacheId="2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5:S11" firstHeaderRow="1" firstDataRow="2" firstDataCol="1" rowPageCount="3" colPageCount="1"/>
  <pivotFields count="24">
    <pivotField axis="axisPage" compact="0" outline="0" showAll="0">
      <items count="45">
        <item m="1" x="25"/>
        <item m="1" x="14"/>
        <item m="1" x="27"/>
        <item m="1" x="41"/>
        <item m="1" x="42"/>
        <item m="1" x="15"/>
        <item x="0"/>
        <item m="1" x="40"/>
        <item m="1" x="16"/>
        <item x="4"/>
        <item x="5"/>
        <item m="1" x="24"/>
        <item m="1" x="23"/>
        <item m="1" x="19"/>
        <item m="1" x="37"/>
        <item m="1" x="36"/>
        <item m="1" x="38"/>
        <item m="1" x="31"/>
        <item x="1"/>
        <item x="6"/>
        <item m="1" x="39"/>
        <item m="1" x="33"/>
        <item x="7"/>
        <item x="2"/>
        <item m="1" x="17"/>
        <item m="1" x="32"/>
        <item m="1" x="28"/>
        <item m="1" x="21"/>
        <item m="1" x="11"/>
        <item m="1" x="12"/>
        <item x="8"/>
        <item m="1" x="26"/>
        <item m="1" x="13"/>
        <item m="1" x="29"/>
        <item m="1" x="43"/>
        <item x="3"/>
        <item m="1" x="20"/>
        <item m="1" x="34"/>
        <item m="1" x="22"/>
        <item m="1" x="10"/>
        <item m="1" x="35"/>
        <item x="9"/>
        <item m="1" x="30"/>
        <item m="1" x="18"/>
        <item t="default"/>
      </items>
    </pivotField>
    <pivotField axis="axisPage" compact="0" outline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Page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3">
    <pageField fld="2" hier="-1"/>
    <pageField fld="1" item="10" hier="-1"/>
    <pageField fld="0" item="19" hier="-1"/>
  </pageFields>
  <dataFields count="18">
    <dataField name="Sum of Jan'22 Units" fld="6" baseField="0" baseItem="0"/>
    <dataField name="Sum of Jan'22 Value" fld="7" baseField="0" baseItem="0"/>
    <dataField name="Sum of Feb'22 Units" fld="8" baseField="0" baseItem="0"/>
    <dataField name="Sum of Feb'22 Value" fld="9" baseField="0" baseItem="0"/>
    <dataField name="Sum of Mar'22 Units" fld="10" baseField="0" baseItem="0"/>
    <dataField name="Sum of Mar'22 Value" fld="11" baseField="0" baseItem="0"/>
    <dataField name="Sum of 1st Qtr Units" fld="12" baseField="0" baseItem="0"/>
    <dataField name="Sum of 1st Qtr Value" fld="13" baseField="0" baseItem="0"/>
    <dataField name="Sum of Apr'22 Units" fld="14" baseField="0" baseItem="0"/>
    <dataField name="Sum of Apr'22 Value" fld="15" baseField="0" baseItem="0"/>
    <dataField name="Sum of May'22 Units" fld="16" baseField="0" baseItem="0"/>
    <dataField name="Sum of May'22 Value" fld="17" baseField="0" baseItem="0"/>
    <dataField name="Sum of Jun'22 Units" fld="18" baseField="0" baseItem="0"/>
    <dataField name="Sum of June'22 Value" fld="19" baseField="0" baseItem="0"/>
    <dataField name="Sum of 2nd Qtr Units" fld="20" baseField="0" baseItem="0"/>
    <dataField name="Sum of 2nd Qtr Value" fld="21" baseField="0" baseItem="0"/>
    <dataField name="Sum of 1st Half Units" fld="22" baseField="0" baseItem="0"/>
    <dataField name="Sum of 1st Half Value" fld="23" baseField="0" baseItem="0"/>
  </dataFields>
  <formats count="21">
    <format dxfId="62">
      <pivotArea dataOnly="0" outline="0" fieldPosition="0">
        <references count="1">
          <reference field="1" count="0" defaultSubtotal="1"/>
        </references>
      </pivotArea>
    </format>
    <format dxfId="61">
      <pivotArea outline="0" collapsedLevelsAreSubtotals="1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outline="0" collapsedLevelsAreSubtotals="1" fieldPosition="0"/>
    </format>
    <format dxfId="56">
      <pivotArea field="-2" type="button" dataOnly="0" labelOnly="1" outline="0" axis="axisCol" fieldPosition="0"/>
    </format>
    <format dxfId="55">
      <pivotArea type="topRight" dataOnly="0" labelOnly="1" outline="0" fieldPosition="0"/>
    </format>
    <format dxfId="5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3">
      <pivotArea outline="0" collapsedLevelsAreSubtotals="1" fieldPosition="0"/>
    </format>
    <format dxfId="52">
      <pivotArea field="-2" type="button" dataOnly="0" labelOnly="1" outline="0" axis="axisCol" fieldPosition="0"/>
    </format>
    <format dxfId="51">
      <pivotArea type="topRight" dataOnly="0" labelOnly="1" outline="0" fieldPosition="0"/>
    </format>
    <format dxfId="5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9">
      <pivotArea field="2" type="button" dataOnly="0" labelOnly="1" outline="0" axis="axisPage" fieldPosition="0"/>
    </format>
    <format dxfId="48">
      <pivotArea field="1" type="button" dataOnly="0" labelOnly="1" outline="0" axis="axisPage" fieldPosition="1"/>
    </format>
    <format dxfId="47">
      <pivotArea field="0" type="button" dataOnly="0" labelOnly="1" outline="0" axis="axisPage" fieldPosition="2"/>
    </format>
    <format dxfId="4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5">
      <pivotArea dataOnly="0" labelOnly="1" outline="0" fieldPosition="0">
        <references count="1">
          <reference field="4294967294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51F1-9BD0-4BA3-96DD-2AC9AD669FB2}">
  <dimension ref="A2:X43"/>
  <sheetViews>
    <sheetView workbookViewId="0">
      <pane xSplit="4" ySplit="2" topLeftCell="E3" activePane="bottomRight" state="frozen"/>
      <selection pane="topRight" activeCell="E1" sqref="E1"/>
      <selection pane="bottomLeft" activeCell="A4" sqref="A4"/>
      <selection pane="bottomRight" activeCell="B12" sqref="B12"/>
    </sheetView>
  </sheetViews>
  <sheetFormatPr defaultRowHeight="13" x14ac:dyDescent="0.3"/>
  <cols>
    <col min="1" max="1" width="15.59765625" customWidth="1"/>
    <col min="2" max="2" width="15.3984375" customWidth="1"/>
    <col min="3" max="3" width="11.69921875" customWidth="1"/>
    <col min="4" max="4" width="13.8984375" customWidth="1"/>
    <col min="5" max="5" width="26" customWidth="1"/>
    <col min="6" max="6" width="6.69921875" customWidth="1"/>
    <col min="7" max="7" width="9.296875" style="11" bestFit="1" customWidth="1"/>
    <col min="8" max="8" width="9.3984375" style="11" bestFit="1" customWidth="1"/>
    <col min="9" max="9" width="9.296875" style="11" bestFit="1" customWidth="1"/>
    <col min="10" max="10" width="9.3984375" style="11" bestFit="1" customWidth="1"/>
    <col min="11" max="11" width="9.296875" style="11" bestFit="1" customWidth="1"/>
    <col min="12" max="12" width="9.3984375" style="11" bestFit="1" customWidth="1"/>
    <col min="13" max="13" width="9.296875" style="11" bestFit="1" customWidth="1"/>
    <col min="14" max="14" width="10.3984375" style="11" bestFit="1" customWidth="1"/>
    <col min="15" max="15" width="9.3984375" style="11" customWidth="1"/>
    <col min="16" max="18" width="10.3984375" style="11" bestFit="1" customWidth="1"/>
    <col min="19" max="19" width="9.09765625" style="11" customWidth="1"/>
    <col min="20" max="24" width="10.3984375" style="11" bestFit="1" customWidth="1"/>
  </cols>
  <sheetData>
    <row r="2" spans="1:24" ht="26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8" t="s">
        <v>24</v>
      </c>
      <c r="H2" s="18" t="s">
        <v>25</v>
      </c>
      <c r="I2" s="18" t="s">
        <v>27</v>
      </c>
      <c r="J2" s="18" t="s">
        <v>26</v>
      </c>
      <c r="K2" s="18" t="s">
        <v>28</v>
      </c>
      <c r="L2" s="18" t="s">
        <v>29</v>
      </c>
      <c r="M2" s="25" t="s">
        <v>30</v>
      </c>
      <c r="N2" s="25" t="s">
        <v>31</v>
      </c>
      <c r="O2" s="18" t="s">
        <v>45</v>
      </c>
      <c r="P2" s="18" t="s">
        <v>46</v>
      </c>
      <c r="Q2" s="18" t="s">
        <v>47</v>
      </c>
      <c r="R2" s="18" t="s">
        <v>48</v>
      </c>
      <c r="S2" s="18" t="s">
        <v>49</v>
      </c>
      <c r="T2" s="18" t="s">
        <v>50</v>
      </c>
      <c r="U2" s="25" t="s">
        <v>51</v>
      </c>
      <c r="V2" s="25" t="s">
        <v>52</v>
      </c>
      <c r="W2" s="28" t="s">
        <v>53</v>
      </c>
      <c r="X2" s="28" t="s">
        <v>54</v>
      </c>
    </row>
    <row r="3" spans="1:24" s="7" customFormat="1" ht="26" x14ac:dyDescent="0.3">
      <c r="A3" s="4" t="s">
        <v>10</v>
      </c>
      <c r="B3" s="4" t="s">
        <v>11</v>
      </c>
      <c r="C3" s="4" t="s">
        <v>12</v>
      </c>
      <c r="D3" s="5">
        <v>81571686</v>
      </c>
      <c r="E3" s="4" t="s">
        <v>6</v>
      </c>
      <c r="F3" s="6">
        <v>652.5</v>
      </c>
      <c r="G3" s="19">
        <v>1079.1600000000001</v>
      </c>
      <c r="H3" s="19">
        <v>704151.9</v>
      </c>
      <c r="I3" s="19">
        <v>1021.1999999999999</v>
      </c>
      <c r="J3" s="19">
        <v>666333</v>
      </c>
      <c r="K3" s="19">
        <v>897</v>
      </c>
      <c r="L3" s="19">
        <v>585292.5</v>
      </c>
      <c r="M3" s="26">
        <f t="shared" ref="M3:N15" si="0">+G3+I3+K3</f>
        <v>2997.36</v>
      </c>
      <c r="N3" s="26">
        <f t="shared" si="0"/>
        <v>1955777.4</v>
      </c>
      <c r="O3" s="19">
        <v>1092.9599999999998</v>
      </c>
      <c r="P3" s="19">
        <v>713156.39999999991</v>
      </c>
      <c r="Q3" s="19">
        <v>1059.8399999999997</v>
      </c>
      <c r="R3" s="19">
        <v>691545.59999999974</v>
      </c>
      <c r="S3" s="19">
        <v>1159.1999999999996</v>
      </c>
      <c r="T3" s="19">
        <v>756377.99999999977</v>
      </c>
      <c r="U3" s="26">
        <f t="shared" ref="U3:V15" si="1">+O3+Q3+S3</f>
        <v>3311.9999999999991</v>
      </c>
      <c r="V3" s="26">
        <f t="shared" si="1"/>
        <v>2161079.9999999991</v>
      </c>
      <c r="W3" s="29">
        <f t="shared" ref="W3:W15" si="2">+M3+U3</f>
        <v>6309.3599999999988</v>
      </c>
      <c r="X3" s="29">
        <f t="shared" ref="X3:X15" si="3">+N3+V3</f>
        <v>4116857.399999999</v>
      </c>
    </row>
    <row r="4" spans="1:24" s="7" customFormat="1" ht="26" x14ac:dyDescent="0.3">
      <c r="A4" s="4" t="s">
        <v>10</v>
      </c>
      <c r="B4" s="4" t="s">
        <v>11</v>
      </c>
      <c r="C4" s="4" t="s">
        <v>12</v>
      </c>
      <c r="D4" s="5">
        <v>80802625</v>
      </c>
      <c r="E4" s="4" t="s">
        <v>7</v>
      </c>
      <c r="F4" s="8">
        <v>1305</v>
      </c>
      <c r="G4" s="19">
        <v>223.96360153256711</v>
      </c>
      <c r="H4" s="19">
        <v>292272.50000000006</v>
      </c>
      <c r="I4" s="19">
        <v>211.93486590038316</v>
      </c>
      <c r="J4" s="19">
        <v>276575</v>
      </c>
      <c r="K4" s="19">
        <v>186.15900383141766</v>
      </c>
      <c r="L4" s="19">
        <v>242937.50000000006</v>
      </c>
      <c r="M4" s="26">
        <f t="shared" si="0"/>
        <v>622.0574712643679</v>
      </c>
      <c r="N4" s="26">
        <f t="shared" si="0"/>
        <v>811785</v>
      </c>
      <c r="O4" s="19">
        <v>226.82758620689654</v>
      </c>
      <c r="P4" s="19">
        <v>296010</v>
      </c>
      <c r="Q4" s="19">
        <v>219.95402298850573</v>
      </c>
      <c r="R4" s="19">
        <v>287040</v>
      </c>
      <c r="S4" s="19">
        <v>240.57471264367814</v>
      </c>
      <c r="T4" s="19">
        <v>313950</v>
      </c>
      <c r="U4" s="26">
        <f t="shared" si="1"/>
        <v>687.35632183908046</v>
      </c>
      <c r="V4" s="26">
        <f t="shared" si="1"/>
        <v>897000</v>
      </c>
      <c r="W4" s="29">
        <f t="shared" si="2"/>
        <v>1309.4137931034484</v>
      </c>
      <c r="X4" s="29">
        <f t="shared" si="3"/>
        <v>1708785</v>
      </c>
    </row>
    <row r="5" spans="1:24" s="7" customFormat="1" ht="26" x14ac:dyDescent="0.3">
      <c r="A5" s="4" t="s">
        <v>10</v>
      </c>
      <c r="B5" s="4" t="s">
        <v>11</v>
      </c>
      <c r="C5" s="4" t="s">
        <v>12</v>
      </c>
      <c r="D5" s="5">
        <v>80802633</v>
      </c>
      <c r="E5" s="4" t="s">
        <v>8</v>
      </c>
      <c r="F5" s="8">
        <v>1305</v>
      </c>
      <c r="G5" s="19">
        <v>282.38888888888897</v>
      </c>
      <c r="H5" s="19">
        <v>368517.50000000012</v>
      </c>
      <c r="I5" s="19">
        <v>267.22222222222229</v>
      </c>
      <c r="J5" s="19">
        <v>348725.00000000006</v>
      </c>
      <c r="K5" s="19">
        <v>234.72222222222229</v>
      </c>
      <c r="L5" s="19">
        <v>306312.50000000006</v>
      </c>
      <c r="M5" s="26">
        <f t="shared" si="0"/>
        <v>784.3333333333336</v>
      </c>
      <c r="N5" s="26">
        <f t="shared" si="0"/>
        <v>1023555.0000000002</v>
      </c>
      <c r="O5" s="19">
        <v>286</v>
      </c>
      <c r="P5" s="19">
        <v>373230</v>
      </c>
      <c r="Q5" s="19">
        <v>277.33333333333331</v>
      </c>
      <c r="R5" s="19">
        <v>361920</v>
      </c>
      <c r="S5" s="19">
        <v>303.33333333333331</v>
      </c>
      <c r="T5" s="19">
        <v>395850</v>
      </c>
      <c r="U5" s="26">
        <f t="shared" si="1"/>
        <v>866.66666666666652</v>
      </c>
      <c r="V5" s="26">
        <f t="shared" si="1"/>
        <v>1131000</v>
      </c>
      <c r="W5" s="29">
        <f t="shared" si="2"/>
        <v>1651</v>
      </c>
      <c r="X5" s="29">
        <f t="shared" si="3"/>
        <v>2154555</v>
      </c>
    </row>
    <row r="6" spans="1:24" s="7" customFormat="1" ht="26" x14ac:dyDescent="0.3">
      <c r="A6" s="4" t="s">
        <v>10</v>
      </c>
      <c r="B6" s="4" t="s">
        <v>11</v>
      </c>
      <c r="C6" s="4" t="s">
        <v>12</v>
      </c>
      <c r="D6" s="5">
        <v>86415798</v>
      </c>
      <c r="E6" s="4" t="s">
        <v>9</v>
      </c>
      <c r="F6" s="6">
        <f>652.5/2</f>
        <v>326.25</v>
      </c>
      <c r="G6" s="19">
        <v>428.45210727969356</v>
      </c>
      <c r="H6" s="19">
        <v>139782.50000000003</v>
      </c>
      <c r="I6" s="19">
        <v>405.44061302681996</v>
      </c>
      <c r="J6" s="19">
        <v>132275</v>
      </c>
      <c r="K6" s="19">
        <v>356.13026819923374</v>
      </c>
      <c r="L6" s="19">
        <v>116187.50000000001</v>
      </c>
      <c r="M6" s="26">
        <f t="shared" si="0"/>
        <v>1190.0229885057472</v>
      </c>
      <c r="N6" s="26">
        <f t="shared" si="0"/>
        <v>388245</v>
      </c>
      <c r="O6" s="19">
        <v>433.93103448275855</v>
      </c>
      <c r="P6" s="19">
        <v>141569.99999999997</v>
      </c>
      <c r="Q6" s="19">
        <v>420.78160919540221</v>
      </c>
      <c r="R6" s="19">
        <v>137279.99999999997</v>
      </c>
      <c r="S6" s="19">
        <v>460.22988505747117</v>
      </c>
      <c r="T6" s="19">
        <v>150149.99999999997</v>
      </c>
      <c r="U6" s="26">
        <f t="shared" si="1"/>
        <v>1314.9425287356319</v>
      </c>
      <c r="V6" s="26">
        <f t="shared" si="1"/>
        <v>428999.99999999988</v>
      </c>
      <c r="W6" s="29">
        <f t="shared" si="2"/>
        <v>2504.9655172413791</v>
      </c>
      <c r="X6" s="29">
        <f t="shared" si="3"/>
        <v>817244.99999999988</v>
      </c>
    </row>
    <row r="7" spans="1:24" s="7" customFormat="1" ht="26" x14ac:dyDescent="0.3">
      <c r="A7" s="4" t="s">
        <v>13</v>
      </c>
      <c r="B7" s="4" t="s">
        <v>11</v>
      </c>
      <c r="C7" s="4" t="s">
        <v>12</v>
      </c>
      <c r="D7" s="5">
        <v>81571686</v>
      </c>
      <c r="E7" s="4" t="s">
        <v>6</v>
      </c>
      <c r="F7" s="6">
        <v>652.5</v>
      </c>
      <c r="G7" s="19">
        <v>403.51200000000006</v>
      </c>
      <c r="H7" s="19">
        <v>263291.58</v>
      </c>
      <c r="I7" s="19">
        <v>381.84</v>
      </c>
      <c r="J7" s="19">
        <v>249150.59999999998</v>
      </c>
      <c r="K7" s="19">
        <v>335.40000000000003</v>
      </c>
      <c r="L7" s="19">
        <v>218848.50000000003</v>
      </c>
      <c r="M7" s="26">
        <f t="shared" si="0"/>
        <v>1120.7520000000002</v>
      </c>
      <c r="N7" s="26">
        <f t="shared" si="0"/>
        <v>731290.68</v>
      </c>
      <c r="O7" s="19">
        <v>408.67199999999991</v>
      </c>
      <c r="P7" s="19">
        <v>266658.47999999992</v>
      </c>
      <c r="Q7" s="19">
        <v>396.2879999999999</v>
      </c>
      <c r="R7" s="19">
        <v>258577.91999999993</v>
      </c>
      <c r="S7" s="19">
        <v>433.43999999999988</v>
      </c>
      <c r="T7" s="19">
        <v>282819.59999999992</v>
      </c>
      <c r="U7" s="26">
        <f t="shared" si="1"/>
        <v>1238.3999999999996</v>
      </c>
      <c r="V7" s="26">
        <f t="shared" si="1"/>
        <v>808055.99999999977</v>
      </c>
      <c r="W7" s="29">
        <f t="shared" si="2"/>
        <v>2359.152</v>
      </c>
      <c r="X7" s="29">
        <f t="shared" si="3"/>
        <v>1539346.6799999997</v>
      </c>
    </row>
    <row r="8" spans="1:24" s="7" customFormat="1" ht="26" x14ac:dyDescent="0.3">
      <c r="A8" s="4" t="s">
        <v>13</v>
      </c>
      <c r="B8" s="4" t="s">
        <v>11</v>
      </c>
      <c r="C8" s="4" t="s">
        <v>12</v>
      </c>
      <c r="D8" s="5">
        <v>80802625</v>
      </c>
      <c r="E8" s="4" t="s">
        <v>7</v>
      </c>
      <c r="F8" s="8">
        <v>1305</v>
      </c>
      <c r="G8" s="19">
        <v>84.456000000000003</v>
      </c>
      <c r="H8" s="19">
        <v>110215.08</v>
      </c>
      <c r="I8" s="19">
        <v>79.92</v>
      </c>
      <c r="J8" s="19">
        <v>104295.6</v>
      </c>
      <c r="K8" s="19">
        <v>70.2</v>
      </c>
      <c r="L8" s="19">
        <v>91611</v>
      </c>
      <c r="M8" s="26">
        <f t="shared" si="0"/>
        <v>234.57600000000002</v>
      </c>
      <c r="N8" s="26">
        <f t="shared" si="0"/>
        <v>306121.68</v>
      </c>
      <c r="O8" s="19">
        <v>85.535999999999973</v>
      </c>
      <c r="P8" s="19">
        <v>111624.47999999997</v>
      </c>
      <c r="Q8" s="19">
        <v>82.943999999999974</v>
      </c>
      <c r="R8" s="19">
        <v>108241.91999999997</v>
      </c>
      <c r="S8" s="19">
        <v>90.71999999999997</v>
      </c>
      <c r="T8" s="19">
        <v>118389.59999999996</v>
      </c>
      <c r="U8" s="26">
        <f t="shared" si="1"/>
        <v>259.19999999999993</v>
      </c>
      <c r="V8" s="26">
        <f t="shared" si="1"/>
        <v>338255.99999999988</v>
      </c>
      <c r="W8" s="29">
        <f t="shared" si="2"/>
        <v>493.77599999999995</v>
      </c>
      <c r="X8" s="29">
        <f t="shared" si="3"/>
        <v>644377.67999999993</v>
      </c>
    </row>
    <row r="9" spans="1:24" s="7" customFormat="1" ht="26" x14ac:dyDescent="0.3">
      <c r="A9" s="4" t="s">
        <v>13</v>
      </c>
      <c r="B9" s="4" t="s">
        <v>11</v>
      </c>
      <c r="C9" s="4" t="s">
        <v>12</v>
      </c>
      <c r="D9" s="5">
        <v>80802633</v>
      </c>
      <c r="E9" s="4" t="s">
        <v>8</v>
      </c>
      <c r="F9" s="8">
        <v>1305</v>
      </c>
      <c r="G9" s="19">
        <v>93.84</v>
      </c>
      <c r="H9" s="19">
        <v>122461.20000000001</v>
      </c>
      <c r="I9" s="19">
        <v>88.8</v>
      </c>
      <c r="J9" s="19">
        <v>115884</v>
      </c>
      <c r="K9" s="19">
        <v>78</v>
      </c>
      <c r="L9" s="19">
        <v>101790</v>
      </c>
      <c r="M9" s="26">
        <f t="shared" si="0"/>
        <v>260.64</v>
      </c>
      <c r="N9" s="26">
        <f t="shared" si="0"/>
        <v>340135.2</v>
      </c>
      <c r="O9" s="19">
        <v>95.039999999999978</v>
      </c>
      <c r="P9" s="19">
        <v>124027.19999999997</v>
      </c>
      <c r="Q9" s="19">
        <v>92.159999999999968</v>
      </c>
      <c r="R9" s="19">
        <v>120268.79999999996</v>
      </c>
      <c r="S9" s="19">
        <v>100.79999999999997</v>
      </c>
      <c r="T9" s="19">
        <v>131543.99999999997</v>
      </c>
      <c r="U9" s="26">
        <f t="shared" si="1"/>
        <v>287.99999999999989</v>
      </c>
      <c r="V9" s="26">
        <f t="shared" si="1"/>
        <v>375839.99999999988</v>
      </c>
      <c r="W9" s="29">
        <f t="shared" si="2"/>
        <v>548.63999999999987</v>
      </c>
      <c r="X9" s="29">
        <f t="shared" si="3"/>
        <v>715975.2</v>
      </c>
    </row>
    <row r="10" spans="1:24" s="7" customFormat="1" ht="26" x14ac:dyDescent="0.3">
      <c r="A10" s="4" t="s">
        <v>13</v>
      </c>
      <c r="B10" s="4" t="s">
        <v>11</v>
      </c>
      <c r="C10" s="4" t="s">
        <v>12</v>
      </c>
      <c r="D10" s="5">
        <v>86415798</v>
      </c>
      <c r="E10" s="4" t="s">
        <v>9</v>
      </c>
      <c r="F10" s="6">
        <f>652.5/2</f>
        <v>326.25</v>
      </c>
      <c r="G10" s="19">
        <v>187.68</v>
      </c>
      <c r="H10" s="19">
        <v>61230.600000000006</v>
      </c>
      <c r="I10" s="19">
        <v>177.6</v>
      </c>
      <c r="J10" s="19">
        <v>57942</v>
      </c>
      <c r="K10" s="19">
        <v>156</v>
      </c>
      <c r="L10" s="19">
        <v>50895</v>
      </c>
      <c r="M10" s="26">
        <f t="shared" si="0"/>
        <v>521.28</v>
      </c>
      <c r="N10" s="26">
        <f t="shared" si="0"/>
        <v>170067.6</v>
      </c>
      <c r="O10" s="19">
        <v>190.07999999999996</v>
      </c>
      <c r="P10" s="19">
        <v>62013.599999999984</v>
      </c>
      <c r="Q10" s="19">
        <v>184.31999999999994</v>
      </c>
      <c r="R10" s="19">
        <v>60134.39999999998</v>
      </c>
      <c r="S10" s="19">
        <v>201.59999999999994</v>
      </c>
      <c r="T10" s="19">
        <v>65771.999999999985</v>
      </c>
      <c r="U10" s="26">
        <f t="shared" si="1"/>
        <v>575.99999999999977</v>
      </c>
      <c r="V10" s="26">
        <f t="shared" si="1"/>
        <v>187919.99999999994</v>
      </c>
      <c r="W10" s="29">
        <f t="shared" si="2"/>
        <v>1097.2799999999997</v>
      </c>
      <c r="X10" s="29">
        <f t="shared" si="3"/>
        <v>357987.6</v>
      </c>
    </row>
    <row r="11" spans="1:24" s="7" customFormat="1" ht="26" x14ac:dyDescent="0.3">
      <c r="A11" s="4" t="s">
        <v>14</v>
      </c>
      <c r="B11" s="4" t="s">
        <v>11</v>
      </c>
      <c r="C11" s="4" t="s">
        <v>12</v>
      </c>
      <c r="D11" s="5">
        <v>81571686</v>
      </c>
      <c r="E11" s="4" t="s">
        <v>6</v>
      </c>
      <c r="F11" s="6">
        <v>652.5</v>
      </c>
      <c r="G11" s="19">
        <v>258.06</v>
      </c>
      <c r="H11" s="19">
        <v>168384.15</v>
      </c>
      <c r="I11" s="19">
        <v>244.2</v>
      </c>
      <c r="J11" s="19">
        <v>159340.5</v>
      </c>
      <c r="K11" s="19">
        <v>214.5</v>
      </c>
      <c r="L11" s="19">
        <v>139961.25</v>
      </c>
      <c r="M11" s="26">
        <f t="shared" si="0"/>
        <v>716.76</v>
      </c>
      <c r="N11" s="26">
        <f t="shared" si="0"/>
        <v>467685.9</v>
      </c>
      <c r="O11" s="19">
        <v>261.35999999999996</v>
      </c>
      <c r="P11" s="19">
        <v>170537.39999999997</v>
      </c>
      <c r="Q11" s="19">
        <v>253.43999999999994</v>
      </c>
      <c r="R11" s="19">
        <v>165369.59999999995</v>
      </c>
      <c r="S11" s="19">
        <v>277.19999999999993</v>
      </c>
      <c r="T11" s="19">
        <v>180872.99999999994</v>
      </c>
      <c r="U11" s="26">
        <f t="shared" si="1"/>
        <v>791.99999999999989</v>
      </c>
      <c r="V11" s="26">
        <f t="shared" si="1"/>
        <v>516779.99999999983</v>
      </c>
      <c r="W11" s="29">
        <f t="shared" si="2"/>
        <v>1508.7599999999998</v>
      </c>
      <c r="X11" s="29">
        <f t="shared" si="3"/>
        <v>984465.89999999991</v>
      </c>
    </row>
    <row r="12" spans="1:24" s="7" customFormat="1" ht="26" x14ac:dyDescent="0.3">
      <c r="A12" s="4" t="s">
        <v>14</v>
      </c>
      <c r="B12" s="4" t="s">
        <v>11</v>
      </c>
      <c r="C12" s="4" t="s">
        <v>12</v>
      </c>
      <c r="D12" s="5">
        <v>80802625</v>
      </c>
      <c r="E12" s="4" t="s">
        <v>7</v>
      </c>
      <c r="F12" s="8">
        <v>1305</v>
      </c>
      <c r="G12" s="19">
        <v>84.456000000000003</v>
      </c>
      <c r="H12" s="19">
        <v>110215.08</v>
      </c>
      <c r="I12" s="19">
        <v>79.92</v>
      </c>
      <c r="J12" s="19">
        <v>104295.6</v>
      </c>
      <c r="K12" s="19">
        <v>70.2</v>
      </c>
      <c r="L12" s="19">
        <v>91611</v>
      </c>
      <c r="M12" s="26">
        <f t="shared" si="0"/>
        <v>234.57600000000002</v>
      </c>
      <c r="N12" s="26">
        <f t="shared" si="0"/>
        <v>306121.68</v>
      </c>
      <c r="O12" s="19">
        <v>85.535999999999973</v>
      </c>
      <c r="P12" s="19">
        <v>111624.47999999997</v>
      </c>
      <c r="Q12" s="19">
        <v>82.943999999999974</v>
      </c>
      <c r="R12" s="19">
        <v>108241.91999999997</v>
      </c>
      <c r="S12" s="19">
        <v>90.71999999999997</v>
      </c>
      <c r="T12" s="19">
        <v>118389.59999999996</v>
      </c>
      <c r="U12" s="26">
        <f t="shared" si="1"/>
        <v>259.19999999999993</v>
      </c>
      <c r="V12" s="26">
        <f t="shared" si="1"/>
        <v>338255.99999999988</v>
      </c>
      <c r="W12" s="29">
        <f t="shared" si="2"/>
        <v>493.77599999999995</v>
      </c>
      <c r="X12" s="29">
        <f t="shared" si="3"/>
        <v>644377.67999999993</v>
      </c>
    </row>
    <row r="13" spans="1:24" s="7" customFormat="1" ht="26" x14ac:dyDescent="0.3">
      <c r="A13" s="4" t="s">
        <v>14</v>
      </c>
      <c r="B13" s="4" t="s">
        <v>11</v>
      </c>
      <c r="C13" s="4" t="s">
        <v>12</v>
      </c>
      <c r="D13" s="5">
        <v>80802633</v>
      </c>
      <c r="E13" s="4" t="s">
        <v>8</v>
      </c>
      <c r="F13" s="8">
        <v>1305</v>
      </c>
      <c r="G13" s="19">
        <v>93.84</v>
      </c>
      <c r="H13" s="19">
        <v>122461.20000000001</v>
      </c>
      <c r="I13" s="19">
        <v>88.8</v>
      </c>
      <c r="J13" s="19">
        <v>115884</v>
      </c>
      <c r="K13" s="19">
        <v>78</v>
      </c>
      <c r="L13" s="19">
        <v>101790</v>
      </c>
      <c r="M13" s="26">
        <f t="shared" si="0"/>
        <v>260.64</v>
      </c>
      <c r="N13" s="26">
        <f t="shared" si="0"/>
        <v>340135.2</v>
      </c>
      <c r="O13" s="19">
        <v>95.039999999999978</v>
      </c>
      <c r="P13" s="19">
        <v>124027.19999999997</v>
      </c>
      <c r="Q13" s="19">
        <v>92.159999999999968</v>
      </c>
      <c r="R13" s="19">
        <v>120268.79999999996</v>
      </c>
      <c r="S13" s="19">
        <v>100.79999999999997</v>
      </c>
      <c r="T13" s="19">
        <v>131543.99999999997</v>
      </c>
      <c r="U13" s="26">
        <f t="shared" si="1"/>
        <v>287.99999999999989</v>
      </c>
      <c r="V13" s="26">
        <f t="shared" si="1"/>
        <v>375839.99999999988</v>
      </c>
      <c r="W13" s="29">
        <f t="shared" si="2"/>
        <v>548.63999999999987</v>
      </c>
      <c r="X13" s="29">
        <f t="shared" si="3"/>
        <v>715975.2</v>
      </c>
    </row>
    <row r="14" spans="1:24" s="7" customFormat="1" ht="26" x14ac:dyDescent="0.3">
      <c r="A14" s="4" t="s">
        <v>14</v>
      </c>
      <c r="B14" s="4" t="s">
        <v>11</v>
      </c>
      <c r="C14" s="4" t="s">
        <v>12</v>
      </c>
      <c r="D14" s="5">
        <v>86415798</v>
      </c>
      <c r="E14" s="4" t="s">
        <v>9</v>
      </c>
      <c r="F14" s="6">
        <f>652.5/2</f>
        <v>326.25</v>
      </c>
      <c r="G14" s="19">
        <v>187.68</v>
      </c>
      <c r="H14" s="19">
        <v>61230.600000000006</v>
      </c>
      <c r="I14" s="19">
        <v>177.6</v>
      </c>
      <c r="J14" s="19">
        <v>57942</v>
      </c>
      <c r="K14" s="19">
        <v>156</v>
      </c>
      <c r="L14" s="19">
        <v>50895</v>
      </c>
      <c r="M14" s="26">
        <f t="shared" si="0"/>
        <v>521.28</v>
      </c>
      <c r="N14" s="26">
        <f t="shared" si="0"/>
        <v>170067.6</v>
      </c>
      <c r="O14" s="19">
        <v>190.07999999999996</v>
      </c>
      <c r="P14" s="19">
        <v>62013.599999999984</v>
      </c>
      <c r="Q14" s="19">
        <v>184.31999999999994</v>
      </c>
      <c r="R14" s="19">
        <v>60134.39999999998</v>
      </c>
      <c r="S14" s="19">
        <v>201.59999999999994</v>
      </c>
      <c r="T14" s="19">
        <v>65771.999999999985</v>
      </c>
      <c r="U14" s="26">
        <f t="shared" si="1"/>
        <v>575.99999999999977</v>
      </c>
      <c r="V14" s="26">
        <f t="shared" si="1"/>
        <v>187919.99999999994</v>
      </c>
      <c r="W14" s="29">
        <f t="shared" si="2"/>
        <v>1097.2799999999997</v>
      </c>
      <c r="X14" s="29">
        <f t="shared" si="3"/>
        <v>357987.6</v>
      </c>
    </row>
    <row r="15" spans="1:24" s="7" customFormat="1" ht="26" x14ac:dyDescent="0.3">
      <c r="A15" s="4" t="s">
        <v>15</v>
      </c>
      <c r="B15" s="4" t="s">
        <v>11</v>
      </c>
      <c r="C15" s="4" t="s">
        <v>12</v>
      </c>
      <c r="D15" s="5">
        <v>81571686</v>
      </c>
      <c r="E15" s="4" t="s">
        <v>6</v>
      </c>
      <c r="F15" s="6">
        <v>652.5</v>
      </c>
      <c r="G15" s="19">
        <v>258.06</v>
      </c>
      <c r="H15" s="19">
        <v>168384.15</v>
      </c>
      <c r="I15" s="19">
        <v>244.2</v>
      </c>
      <c r="J15" s="19">
        <v>159340.5</v>
      </c>
      <c r="K15" s="19">
        <v>214.5</v>
      </c>
      <c r="L15" s="19">
        <v>139961.25</v>
      </c>
      <c r="M15" s="26">
        <f t="shared" si="0"/>
        <v>716.76</v>
      </c>
      <c r="N15" s="26">
        <f t="shared" si="0"/>
        <v>467685.9</v>
      </c>
      <c r="O15" s="19">
        <v>261.35999999999996</v>
      </c>
      <c r="P15" s="19">
        <v>170537.39999999997</v>
      </c>
      <c r="Q15" s="19">
        <v>253.43999999999994</v>
      </c>
      <c r="R15" s="19">
        <v>165369.59999999995</v>
      </c>
      <c r="S15" s="19">
        <v>277.19999999999993</v>
      </c>
      <c r="T15" s="19">
        <v>180872.99999999994</v>
      </c>
      <c r="U15" s="26">
        <f t="shared" si="1"/>
        <v>791.99999999999989</v>
      </c>
      <c r="V15" s="26">
        <f t="shared" si="1"/>
        <v>516779.99999999983</v>
      </c>
      <c r="W15" s="29">
        <f t="shared" si="2"/>
        <v>1508.7599999999998</v>
      </c>
      <c r="X15" s="29">
        <f t="shared" si="3"/>
        <v>984465.89999999991</v>
      </c>
    </row>
    <row r="16" spans="1:24" s="7" customFormat="1" ht="26" x14ac:dyDescent="0.3">
      <c r="A16" s="4" t="s">
        <v>15</v>
      </c>
      <c r="B16" s="4" t="s">
        <v>11</v>
      </c>
      <c r="C16" s="4" t="s">
        <v>12</v>
      </c>
      <c r="D16" s="5">
        <v>80802625</v>
      </c>
      <c r="E16" s="4" t="s">
        <v>7</v>
      </c>
      <c r="F16" s="8">
        <v>1305</v>
      </c>
      <c r="G16" s="19">
        <v>84.456000000000003</v>
      </c>
      <c r="H16" s="19">
        <v>110215.08</v>
      </c>
      <c r="I16" s="19">
        <v>79.92</v>
      </c>
      <c r="J16" s="19">
        <v>104295.6</v>
      </c>
      <c r="K16" s="19">
        <v>70.2</v>
      </c>
      <c r="L16" s="19">
        <v>91611</v>
      </c>
      <c r="M16" s="26">
        <f t="shared" ref="M16:N42" si="4">+G16+I16+K16</f>
        <v>234.57600000000002</v>
      </c>
      <c r="N16" s="26">
        <f t="shared" si="4"/>
        <v>306121.68</v>
      </c>
      <c r="O16" s="19">
        <v>85.535999999999973</v>
      </c>
      <c r="P16" s="19">
        <v>111624.47999999997</v>
      </c>
      <c r="Q16" s="19">
        <v>82.943999999999974</v>
      </c>
      <c r="R16" s="19">
        <v>108241.91999999997</v>
      </c>
      <c r="S16" s="19">
        <v>90.71999999999997</v>
      </c>
      <c r="T16" s="19">
        <v>118389.59999999996</v>
      </c>
      <c r="U16" s="26">
        <f t="shared" ref="U16:V42" si="5">+O16+Q16+S16</f>
        <v>259.19999999999993</v>
      </c>
      <c r="V16" s="26">
        <f t="shared" si="5"/>
        <v>338255.99999999988</v>
      </c>
      <c r="W16" s="29">
        <f t="shared" ref="W16:W42" si="6">+M16+U16</f>
        <v>493.77599999999995</v>
      </c>
      <c r="X16" s="29">
        <f t="shared" ref="X16:X42" si="7">+N16+V16</f>
        <v>644377.67999999993</v>
      </c>
    </row>
    <row r="17" spans="1:24" s="7" customFormat="1" ht="26" x14ac:dyDescent="0.3">
      <c r="A17" s="4" t="s">
        <v>15</v>
      </c>
      <c r="B17" s="4" t="s">
        <v>11</v>
      </c>
      <c r="C17" s="4" t="s">
        <v>12</v>
      </c>
      <c r="D17" s="5">
        <v>80802633</v>
      </c>
      <c r="E17" s="4" t="s">
        <v>8</v>
      </c>
      <c r="F17" s="8">
        <v>1305</v>
      </c>
      <c r="G17" s="19">
        <v>93.84</v>
      </c>
      <c r="H17" s="19">
        <v>122461.20000000001</v>
      </c>
      <c r="I17" s="19">
        <v>88.8</v>
      </c>
      <c r="J17" s="19">
        <v>115884</v>
      </c>
      <c r="K17" s="19">
        <v>78</v>
      </c>
      <c r="L17" s="19">
        <v>101790</v>
      </c>
      <c r="M17" s="26">
        <f t="shared" si="4"/>
        <v>260.64</v>
      </c>
      <c r="N17" s="26">
        <f t="shared" si="4"/>
        <v>340135.2</v>
      </c>
      <c r="O17" s="19">
        <v>95.039999999999978</v>
      </c>
      <c r="P17" s="19">
        <v>124027.19999999997</v>
      </c>
      <c r="Q17" s="19">
        <v>92.159999999999968</v>
      </c>
      <c r="R17" s="19">
        <v>120268.79999999996</v>
      </c>
      <c r="S17" s="19">
        <v>100.79999999999997</v>
      </c>
      <c r="T17" s="19">
        <v>131543.99999999997</v>
      </c>
      <c r="U17" s="26">
        <f t="shared" si="5"/>
        <v>287.99999999999989</v>
      </c>
      <c r="V17" s="26">
        <f t="shared" si="5"/>
        <v>375839.99999999988</v>
      </c>
      <c r="W17" s="29">
        <f t="shared" si="6"/>
        <v>548.63999999999987</v>
      </c>
      <c r="X17" s="29">
        <f t="shared" si="7"/>
        <v>715975.2</v>
      </c>
    </row>
    <row r="18" spans="1:24" s="7" customFormat="1" ht="26" x14ac:dyDescent="0.3">
      <c r="A18" s="4" t="s">
        <v>15</v>
      </c>
      <c r="B18" s="4" t="s">
        <v>11</v>
      </c>
      <c r="C18" s="4" t="s">
        <v>12</v>
      </c>
      <c r="D18" s="5">
        <v>86415798</v>
      </c>
      <c r="E18" s="4" t="s">
        <v>9</v>
      </c>
      <c r="F18" s="6">
        <f>652.5/2</f>
        <v>326.25</v>
      </c>
      <c r="G18" s="19">
        <v>187.68</v>
      </c>
      <c r="H18" s="19">
        <v>61230.600000000006</v>
      </c>
      <c r="I18" s="19">
        <v>177.6</v>
      </c>
      <c r="J18" s="19">
        <v>57942</v>
      </c>
      <c r="K18" s="19">
        <v>156</v>
      </c>
      <c r="L18" s="19">
        <v>50895</v>
      </c>
      <c r="M18" s="26">
        <f t="shared" si="4"/>
        <v>521.28</v>
      </c>
      <c r="N18" s="26">
        <f t="shared" si="4"/>
        <v>170067.6</v>
      </c>
      <c r="O18" s="19">
        <v>190.07999999999996</v>
      </c>
      <c r="P18" s="19">
        <v>62013.599999999984</v>
      </c>
      <c r="Q18" s="19">
        <v>184.31999999999994</v>
      </c>
      <c r="R18" s="19">
        <v>60134.39999999998</v>
      </c>
      <c r="S18" s="19">
        <v>201.59999999999994</v>
      </c>
      <c r="T18" s="19">
        <v>65771.999999999985</v>
      </c>
      <c r="U18" s="26">
        <f t="shared" si="5"/>
        <v>575.99999999999977</v>
      </c>
      <c r="V18" s="26">
        <f t="shared" si="5"/>
        <v>187919.99999999994</v>
      </c>
      <c r="W18" s="29">
        <f t="shared" si="6"/>
        <v>1097.2799999999997</v>
      </c>
      <c r="X18" s="29">
        <f t="shared" si="7"/>
        <v>357987.6</v>
      </c>
    </row>
    <row r="19" spans="1:24" s="7" customFormat="1" x14ac:dyDescent="0.3">
      <c r="A19" s="4" t="s">
        <v>16</v>
      </c>
      <c r="B19" s="4" t="s">
        <v>17</v>
      </c>
      <c r="C19" s="4" t="s">
        <v>12</v>
      </c>
      <c r="D19" s="5">
        <v>81571686</v>
      </c>
      <c r="E19" s="4" t="s">
        <v>6</v>
      </c>
      <c r="F19" s="6">
        <v>652.5</v>
      </c>
      <c r="G19" s="19">
        <v>258.06</v>
      </c>
      <c r="H19" s="19">
        <v>168384.15</v>
      </c>
      <c r="I19" s="19">
        <v>244.2</v>
      </c>
      <c r="J19" s="19">
        <v>159340.5</v>
      </c>
      <c r="K19" s="19">
        <v>214.5</v>
      </c>
      <c r="L19" s="19">
        <v>139961.25</v>
      </c>
      <c r="M19" s="26">
        <f t="shared" si="4"/>
        <v>716.76</v>
      </c>
      <c r="N19" s="26">
        <f t="shared" si="4"/>
        <v>467685.9</v>
      </c>
      <c r="O19" s="19">
        <v>261.35999999999996</v>
      </c>
      <c r="P19" s="19">
        <v>170537.39999999997</v>
      </c>
      <c r="Q19" s="19">
        <v>253.43999999999994</v>
      </c>
      <c r="R19" s="19">
        <v>165369.59999999995</v>
      </c>
      <c r="S19" s="19">
        <v>277.19999999999993</v>
      </c>
      <c r="T19" s="19">
        <v>180872.99999999994</v>
      </c>
      <c r="U19" s="26">
        <f t="shared" si="5"/>
        <v>791.99999999999989</v>
      </c>
      <c r="V19" s="26">
        <f t="shared" si="5"/>
        <v>516779.99999999983</v>
      </c>
      <c r="W19" s="29">
        <f t="shared" si="6"/>
        <v>1508.7599999999998</v>
      </c>
      <c r="X19" s="29">
        <f t="shared" si="7"/>
        <v>984465.89999999991</v>
      </c>
    </row>
    <row r="20" spans="1:24" s="7" customFormat="1" x14ac:dyDescent="0.3">
      <c r="A20" s="4" t="s">
        <v>16</v>
      </c>
      <c r="B20" s="4" t="s">
        <v>17</v>
      </c>
      <c r="C20" s="4" t="s">
        <v>12</v>
      </c>
      <c r="D20" s="5">
        <v>80802625</v>
      </c>
      <c r="E20" s="4" t="s">
        <v>7</v>
      </c>
      <c r="F20" s="8">
        <v>1305</v>
      </c>
      <c r="G20" s="19">
        <v>84.456000000000003</v>
      </c>
      <c r="H20" s="19">
        <v>110215.08</v>
      </c>
      <c r="I20" s="19">
        <v>79.92</v>
      </c>
      <c r="J20" s="19">
        <v>104295.6</v>
      </c>
      <c r="K20" s="19">
        <v>70.2</v>
      </c>
      <c r="L20" s="19">
        <v>91611</v>
      </c>
      <c r="M20" s="26">
        <f t="shared" si="4"/>
        <v>234.57600000000002</v>
      </c>
      <c r="N20" s="26">
        <f t="shared" si="4"/>
        <v>306121.68</v>
      </c>
      <c r="O20" s="19">
        <v>85.535999999999973</v>
      </c>
      <c r="P20" s="19">
        <v>111624.47999999997</v>
      </c>
      <c r="Q20" s="19">
        <v>82.943999999999974</v>
      </c>
      <c r="R20" s="19">
        <v>108241.91999999997</v>
      </c>
      <c r="S20" s="19">
        <v>90.71999999999997</v>
      </c>
      <c r="T20" s="19">
        <v>118389.59999999996</v>
      </c>
      <c r="U20" s="26">
        <f t="shared" si="5"/>
        <v>259.19999999999993</v>
      </c>
      <c r="V20" s="26">
        <f t="shared" si="5"/>
        <v>338255.99999999988</v>
      </c>
      <c r="W20" s="29">
        <f t="shared" si="6"/>
        <v>493.77599999999995</v>
      </c>
      <c r="X20" s="29">
        <f t="shared" si="7"/>
        <v>644377.67999999993</v>
      </c>
    </row>
    <row r="21" spans="1:24" s="7" customFormat="1" x14ac:dyDescent="0.3">
      <c r="A21" s="4" t="s">
        <v>16</v>
      </c>
      <c r="B21" s="4" t="s">
        <v>17</v>
      </c>
      <c r="C21" s="4" t="s">
        <v>12</v>
      </c>
      <c r="D21" s="5">
        <v>80802633</v>
      </c>
      <c r="E21" s="4" t="s">
        <v>8</v>
      </c>
      <c r="F21" s="8">
        <v>1305</v>
      </c>
      <c r="G21" s="19">
        <v>93.84</v>
      </c>
      <c r="H21" s="19">
        <v>122461.20000000001</v>
      </c>
      <c r="I21" s="19">
        <v>88.8</v>
      </c>
      <c r="J21" s="19">
        <v>115884</v>
      </c>
      <c r="K21" s="19">
        <v>78</v>
      </c>
      <c r="L21" s="19">
        <v>101790</v>
      </c>
      <c r="M21" s="26">
        <f t="shared" si="4"/>
        <v>260.64</v>
      </c>
      <c r="N21" s="26">
        <f t="shared" si="4"/>
        <v>340135.2</v>
      </c>
      <c r="O21" s="19">
        <v>95.039999999999978</v>
      </c>
      <c r="P21" s="19">
        <v>124027.19999999997</v>
      </c>
      <c r="Q21" s="19">
        <v>92.159999999999968</v>
      </c>
      <c r="R21" s="19">
        <v>120268.79999999996</v>
      </c>
      <c r="S21" s="19">
        <v>100.79999999999997</v>
      </c>
      <c r="T21" s="19">
        <v>131543.99999999997</v>
      </c>
      <c r="U21" s="26">
        <f t="shared" si="5"/>
        <v>287.99999999999989</v>
      </c>
      <c r="V21" s="26">
        <f t="shared" si="5"/>
        <v>375839.99999999988</v>
      </c>
      <c r="W21" s="29">
        <f t="shared" si="6"/>
        <v>548.63999999999987</v>
      </c>
      <c r="X21" s="29">
        <f t="shared" si="7"/>
        <v>715975.2</v>
      </c>
    </row>
    <row r="22" spans="1:24" s="7" customFormat="1" x14ac:dyDescent="0.3">
      <c r="A22" s="4" t="s">
        <v>16</v>
      </c>
      <c r="B22" s="4" t="s">
        <v>17</v>
      </c>
      <c r="C22" s="4" t="s">
        <v>12</v>
      </c>
      <c r="D22" s="5">
        <v>86415798</v>
      </c>
      <c r="E22" s="4" t="s">
        <v>9</v>
      </c>
      <c r="F22" s="6">
        <f>652.5/2</f>
        <v>326.25</v>
      </c>
      <c r="G22" s="19">
        <v>187.68</v>
      </c>
      <c r="H22" s="19">
        <v>61230.600000000006</v>
      </c>
      <c r="I22" s="19">
        <v>177.6</v>
      </c>
      <c r="J22" s="19">
        <v>57942</v>
      </c>
      <c r="K22" s="19">
        <v>156</v>
      </c>
      <c r="L22" s="19">
        <v>50895</v>
      </c>
      <c r="M22" s="26">
        <f t="shared" si="4"/>
        <v>521.28</v>
      </c>
      <c r="N22" s="26">
        <f t="shared" si="4"/>
        <v>170067.6</v>
      </c>
      <c r="O22" s="19">
        <v>190.07999999999996</v>
      </c>
      <c r="P22" s="19">
        <v>62013.599999999984</v>
      </c>
      <c r="Q22" s="19">
        <v>184.31999999999994</v>
      </c>
      <c r="R22" s="19">
        <v>60134.39999999998</v>
      </c>
      <c r="S22" s="19">
        <v>201.59999999999994</v>
      </c>
      <c r="T22" s="19">
        <v>65771.999999999985</v>
      </c>
      <c r="U22" s="26">
        <f t="shared" si="5"/>
        <v>575.99999999999977</v>
      </c>
      <c r="V22" s="26">
        <f t="shared" si="5"/>
        <v>187919.99999999994</v>
      </c>
      <c r="W22" s="29">
        <f t="shared" si="6"/>
        <v>1097.2799999999997</v>
      </c>
      <c r="X22" s="29">
        <f t="shared" si="7"/>
        <v>357987.6</v>
      </c>
    </row>
    <row r="23" spans="1:24" s="7" customFormat="1" x14ac:dyDescent="0.3">
      <c r="A23" s="4" t="s">
        <v>18</v>
      </c>
      <c r="B23" s="4" t="s">
        <v>17</v>
      </c>
      <c r="C23" s="4" t="s">
        <v>12</v>
      </c>
      <c r="D23" s="5">
        <v>81571686</v>
      </c>
      <c r="E23" s="4" t="s">
        <v>6</v>
      </c>
      <c r="F23" s="6">
        <v>652.5</v>
      </c>
      <c r="G23" s="19">
        <v>4645.08</v>
      </c>
      <c r="H23" s="19">
        <v>3030914.6999999997</v>
      </c>
      <c r="I23" s="19">
        <v>4395.5999999999995</v>
      </c>
      <c r="J23" s="19">
        <v>2868128.9999999995</v>
      </c>
      <c r="K23" s="19">
        <v>3861</v>
      </c>
      <c r="L23" s="19">
        <v>2519302.5</v>
      </c>
      <c r="M23" s="26">
        <f t="shared" si="4"/>
        <v>12901.68</v>
      </c>
      <c r="N23" s="26">
        <f t="shared" si="4"/>
        <v>8418346.1999999993</v>
      </c>
      <c r="O23" s="19">
        <v>4704.4799999999987</v>
      </c>
      <c r="P23" s="19">
        <v>3069673.1999999993</v>
      </c>
      <c r="Q23" s="19">
        <v>4561.9199999999992</v>
      </c>
      <c r="R23" s="19">
        <v>2976652.7999999993</v>
      </c>
      <c r="S23" s="19">
        <v>4989.5999999999985</v>
      </c>
      <c r="T23" s="19">
        <v>3255713.9999999991</v>
      </c>
      <c r="U23" s="26">
        <f t="shared" si="5"/>
        <v>14255.999999999996</v>
      </c>
      <c r="V23" s="26">
        <f t="shared" si="5"/>
        <v>9302039.9999999963</v>
      </c>
      <c r="W23" s="29">
        <f t="shared" si="6"/>
        <v>27157.679999999997</v>
      </c>
      <c r="X23" s="29">
        <f t="shared" si="7"/>
        <v>17720386.199999996</v>
      </c>
    </row>
    <row r="24" spans="1:24" s="7" customFormat="1" x14ac:dyDescent="0.3">
      <c r="A24" s="4" t="s">
        <v>18</v>
      </c>
      <c r="B24" s="4" t="s">
        <v>17</v>
      </c>
      <c r="C24" s="4" t="s">
        <v>12</v>
      </c>
      <c r="D24" s="5">
        <v>80802625</v>
      </c>
      <c r="E24" s="4" t="s">
        <v>7</v>
      </c>
      <c r="F24" s="8">
        <v>1305</v>
      </c>
      <c r="G24" s="19">
        <v>1651.5840000000001</v>
      </c>
      <c r="H24" s="19">
        <v>2155317.12</v>
      </c>
      <c r="I24" s="19">
        <v>1562.8799999999999</v>
      </c>
      <c r="J24" s="19">
        <v>2039558.4</v>
      </c>
      <c r="K24" s="19">
        <v>1372.8</v>
      </c>
      <c r="L24" s="19">
        <v>1791504</v>
      </c>
      <c r="M24" s="26">
        <f t="shared" si="4"/>
        <v>4587.2640000000001</v>
      </c>
      <c r="N24" s="26">
        <f t="shared" si="4"/>
        <v>5986379.5199999996</v>
      </c>
      <c r="O24" s="19">
        <v>1672.7039999999995</v>
      </c>
      <c r="P24" s="19">
        <v>2182878.7199999993</v>
      </c>
      <c r="Q24" s="19">
        <v>1622.0159999999996</v>
      </c>
      <c r="R24" s="19">
        <v>2116730.8799999994</v>
      </c>
      <c r="S24" s="19">
        <v>1774.0799999999995</v>
      </c>
      <c r="T24" s="19">
        <v>2315174.3999999994</v>
      </c>
      <c r="U24" s="26">
        <f t="shared" si="5"/>
        <v>5068.7999999999993</v>
      </c>
      <c r="V24" s="26">
        <f t="shared" si="5"/>
        <v>6614783.9999999981</v>
      </c>
      <c r="W24" s="29">
        <f t="shared" si="6"/>
        <v>9656.0639999999985</v>
      </c>
      <c r="X24" s="29">
        <f t="shared" si="7"/>
        <v>12601163.519999998</v>
      </c>
    </row>
    <row r="25" spans="1:24" s="7" customFormat="1" x14ac:dyDescent="0.3">
      <c r="A25" s="4" t="s">
        <v>18</v>
      </c>
      <c r="B25" s="4" t="s">
        <v>17</v>
      </c>
      <c r="C25" s="4" t="s">
        <v>12</v>
      </c>
      <c r="D25" s="5">
        <v>80802633</v>
      </c>
      <c r="E25" s="4" t="s">
        <v>8</v>
      </c>
      <c r="F25" s="8">
        <v>1305</v>
      </c>
      <c r="G25" s="19">
        <v>2064.48</v>
      </c>
      <c r="H25" s="19">
        <v>2694146.4</v>
      </c>
      <c r="I25" s="19">
        <v>1953.6</v>
      </c>
      <c r="J25" s="19">
        <v>2549448</v>
      </c>
      <c r="K25" s="19">
        <v>1716</v>
      </c>
      <c r="L25" s="19">
        <v>2239380</v>
      </c>
      <c r="M25" s="26">
        <f t="shared" si="4"/>
        <v>5734.08</v>
      </c>
      <c r="N25" s="26">
        <f t="shared" si="4"/>
        <v>7482974.4000000004</v>
      </c>
      <c r="O25" s="19">
        <v>2090.8799999999997</v>
      </c>
      <c r="P25" s="19">
        <v>2728598.3999999994</v>
      </c>
      <c r="Q25" s="19">
        <v>2027.5199999999995</v>
      </c>
      <c r="R25" s="19">
        <v>2645913.5999999992</v>
      </c>
      <c r="S25" s="19">
        <v>2217.5999999999995</v>
      </c>
      <c r="T25" s="19">
        <v>2893967.9999999991</v>
      </c>
      <c r="U25" s="26">
        <f t="shared" si="5"/>
        <v>6335.9999999999991</v>
      </c>
      <c r="V25" s="26">
        <f t="shared" si="5"/>
        <v>8268479.9999999972</v>
      </c>
      <c r="W25" s="29">
        <f t="shared" si="6"/>
        <v>12070.079999999998</v>
      </c>
      <c r="X25" s="29">
        <f t="shared" si="7"/>
        <v>15751454.399999999</v>
      </c>
    </row>
    <row r="26" spans="1:24" s="7" customFormat="1" x14ac:dyDescent="0.3">
      <c r="A26" s="4" t="s">
        <v>18</v>
      </c>
      <c r="B26" s="4" t="s">
        <v>17</v>
      </c>
      <c r="C26" s="4" t="s">
        <v>12</v>
      </c>
      <c r="D26" s="5">
        <v>86415798</v>
      </c>
      <c r="E26" s="4" t="s">
        <v>9</v>
      </c>
      <c r="F26" s="6">
        <f>652.5/2</f>
        <v>326.25</v>
      </c>
      <c r="G26" s="19">
        <v>2683.8240000000001</v>
      </c>
      <c r="H26" s="19">
        <v>875597.58000000007</v>
      </c>
      <c r="I26" s="19">
        <v>2539.6799999999998</v>
      </c>
      <c r="J26" s="19">
        <v>828570.6</v>
      </c>
      <c r="K26" s="19">
        <v>2230.8000000000002</v>
      </c>
      <c r="L26" s="19">
        <v>727798.50000000012</v>
      </c>
      <c r="M26" s="26">
        <f t="shared" si="4"/>
        <v>7454.3040000000001</v>
      </c>
      <c r="N26" s="26">
        <f t="shared" si="4"/>
        <v>2431966.6800000002</v>
      </c>
      <c r="O26" s="19">
        <v>2718.1439999999993</v>
      </c>
      <c r="P26" s="19">
        <v>886794.47999999975</v>
      </c>
      <c r="Q26" s="19">
        <v>2635.7759999999994</v>
      </c>
      <c r="R26" s="19">
        <v>859921.91999999981</v>
      </c>
      <c r="S26" s="19">
        <v>2882.8799999999992</v>
      </c>
      <c r="T26" s="19">
        <v>940539.59999999974</v>
      </c>
      <c r="U26" s="26">
        <f t="shared" si="5"/>
        <v>8236.7999999999975</v>
      </c>
      <c r="V26" s="26">
        <f t="shared" si="5"/>
        <v>2687255.9999999991</v>
      </c>
      <c r="W26" s="29">
        <f t="shared" si="6"/>
        <v>15691.103999999998</v>
      </c>
      <c r="X26" s="29">
        <f t="shared" si="7"/>
        <v>5119222.68</v>
      </c>
    </row>
    <row r="27" spans="1:24" s="7" customFormat="1" x14ac:dyDescent="0.3">
      <c r="A27" s="4" t="s">
        <v>19</v>
      </c>
      <c r="B27" s="4" t="s">
        <v>20</v>
      </c>
      <c r="C27" s="4" t="s">
        <v>12</v>
      </c>
      <c r="D27" s="5">
        <v>81571686</v>
      </c>
      <c r="E27" s="4" t="s">
        <v>6</v>
      </c>
      <c r="F27" s="6">
        <v>652.5</v>
      </c>
      <c r="G27" s="19">
        <v>258.06</v>
      </c>
      <c r="H27" s="19">
        <v>168384.15</v>
      </c>
      <c r="I27" s="19">
        <v>244.2</v>
      </c>
      <c r="J27" s="19">
        <v>159340.5</v>
      </c>
      <c r="K27" s="19">
        <v>214.5</v>
      </c>
      <c r="L27" s="19">
        <v>139961.25</v>
      </c>
      <c r="M27" s="26">
        <f t="shared" si="4"/>
        <v>716.76</v>
      </c>
      <c r="N27" s="26">
        <f t="shared" si="4"/>
        <v>467685.9</v>
      </c>
      <c r="O27" s="19">
        <v>261.35999999999996</v>
      </c>
      <c r="P27" s="19">
        <v>170537.39999999997</v>
      </c>
      <c r="Q27" s="19">
        <v>253.43999999999994</v>
      </c>
      <c r="R27" s="19">
        <v>165369.59999999995</v>
      </c>
      <c r="S27" s="19">
        <v>277.19999999999993</v>
      </c>
      <c r="T27" s="19">
        <v>180872.99999999994</v>
      </c>
      <c r="U27" s="26">
        <f t="shared" si="5"/>
        <v>791.99999999999989</v>
      </c>
      <c r="V27" s="26">
        <f t="shared" si="5"/>
        <v>516779.99999999983</v>
      </c>
      <c r="W27" s="29">
        <f t="shared" si="6"/>
        <v>1508.7599999999998</v>
      </c>
      <c r="X27" s="29">
        <f t="shared" si="7"/>
        <v>984465.89999999991</v>
      </c>
    </row>
    <row r="28" spans="1:24" s="7" customFormat="1" x14ac:dyDescent="0.3">
      <c r="A28" s="4" t="s">
        <v>19</v>
      </c>
      <c r="B28" s="4" t="s">
        <v>20</v>
      </c>
      <c r="C28" s="4" t="s">
        <v>12</v>
      </c>
      <c r="D28" s="5">
        <v>80802625</v>
      </c>
      <c r="E28" s="4" t="s">
        <v>7</v>
      </c>
      <c r="F28" s="8">
        <v>1305</v>
      </c>
      <c r="G28" s="19">
        <v>84.456000000000003</v>
      </c>
      <c r="H28" s="19">
        <v>110215.08</v>
      </c>
      <c r="I28" s="19">
        <v>79.92</v>
      </c>
      <c r="J28" s="19">
        <v>104295.6</v>
      </c>
      <c r="K28" s="19">
        <v>70.2</v>
      </c>
      <c r="L28" s="19">
        <v>91611</v>
      </c>
      <c r="M28" s="26">
        <f t="shared" si="4"/>
        <v>234.57600000000002</v>
      </c>
      <c r="N28" s="26">
        <f t="shared" si="4"/>
        <v>306121.68</v>
      </c>
      <c r="O28" s="19">
        <v>85.535999999999973</v>
      </c>
      <c r="P28" s="19">
        <v>111624.47999999997</v>
      </c>
      <c r="Q28" s="19">
        <v>82.943999999999974</v>
      </c>
      <c r="R28" s="19">
        <v>108241.91999999997</v>
      </c>
      <c r="S28" s="19">
        <v>90.71999999999997</v>
      </c>
      <c r="T28" s="19">
        <v>118389.59999999996</v>
      </c>
      <c r="U28" s="26">
        <f t="shared" si="5"/>
        <v>259.19999999999993</v>
      </c>
      <c r="V28" s="26">
        <f t="shared" si="5"/>
        <v>338255.99999999988</v>
      </c>
      <c r="W28" s="29">
        <f t="shared" si="6"/>
        <v>493.77599999999995</v>
      </c>
      <c r="X28" s="29">
        <f t="shared" si="7"/>
        <v>644377.67999999993</v>
      </c>
    </row>
    <row r="29" spans="1:24" s="7" customFormat="1" x14ac:dyDescent="0.3">
      <c r="A29" s="4" t="s">
        <v>19</v>
      </c>
      <c r="B29" s="4" t="s">
        <v>20</v>
      </c>
      <c r="C29" s="4" t="s">
        <v>12</v>
      </c>
      <c r="D29" s="5">
        <v>80802633</v>
      </c>
      <c r="E29" s="4" t="s">
        <v>8</v>
      </c>
      <c r="F29" s="8">
        <v>1305</v>
      </c>
      <c r="G29" s="19">
        <v>93.84</v>
      </c>
      <c r="H29" s="19">
        <v>122461.20000000001</v>
      </c>
      <c r="I29" s="19">
        <v>88.8</v>
      </c>
      <c r="J29" s="19">
        <v>115884</v>
      </c>
      <c r="K29" s="19">
        <v>78</v>
      </c>
      <c r="L29" s="19">
        <v>101790</v>
      </c>
      <c r="M29" s="26">
        <f t="shared" si="4"/>
        <v>260.64</v>
      </c>
      <c r="N29" s="26">
        <f t="shared" si="4"/>
        <v>340135.2</v>
      </c>
      <c r="O29" s="19">
        <v>95.039999999999978</v>
      </c>
      <c r="P29" s="19">
        <v>124027.19999999997</v>
      </c>
      <c r="Q29" s="19">
        <v>92.159999999999968</v>
      </c>
      <c r="R29" s="19">
        <v>120268.79999999996</v>
      </c>
      <c r="S29" s="19">
        <v>100.79999999999997</v>
      </c>
      <c r="T29" s="19">
        <v>131543.99999999997</v>
      </c>
      <c r="U29" s="26">
        <f t="shared" si="5"/>
        <v>287.99999999999989</v>
      </c>
      <c r="V29" s="26">
        <f t="shared" si="5"/>
        <v>375839.99999999988</v>
      </c>
      <c r="W29" s="29">
        <f t="shared" si="6"/>
        <v>548.63999999999987</v>
      </c>
      <c r="X29" s="29">
        <f t="shared" si="7"/>
        <v>715975.2</v>
      </c>
    </row>
    <row r="30" spans="1:24" s="7" customFormat="1" x14ac:dyDescent="0.3">
      <c r="A30" s="4" t="s">
        <v>19</v>
      </c>
      <c r="B30" s="4" t="s">
        <v>20</v>
      </c>
      <c r="C30" s="4" t="s">
        <v>12</v>
      </c>
      <c r="D30" s="5">
        <v>86415798</v>
      </c>
      <c r="E30" s="4" t="s">
        <v>9</v>
      </c>
      <c r="F30" s="6">
        <f>652.5/2</f>
        <v>326.25</v>
      </c>
      <c r="G30" s="19">
        <v>187.68</v>
      </c>
      <c r="H30" s="19">
        <v>61230.600000000006</v>
      </c>
      <c r="I30" s="19">
        <v>177.6</v>
      </c>
      <c r="J30" s="19">
        <v>57942</v>
      </c>
      <c r="K30" s="19">
        <v>156</v>
      </c>
      <c r="L30" s="19">
        <v>50895</v>
      </c>
      <c r="M30" s="26">
        <f t="shared" si="4"/>
        <v>521.28</v>
      </c>
      <c r="N30" s="26">
        <f t="shared" si="4"/>
        <v>170067.6</v>
      </c>
      <c r="O30" s="19">
        <v>190.07999999999996</v>
      </c>
      <c r="P30" s="19">
        <v>62013.599999999984</v>
      </c>
      <c r="Q30" s="19">
        <v>184.31999999999994</v>
      </c>
      <c r="R30" s="19">
        <v>60134.39999999998</v>
      </c>
      <c r="S30" s="19">
        <v>201.59999999999994</v>
      </c>
      <c r="T30" s="19">
        <v>65771.999999999985</v>
      </c>
      <c r="U30" s="26">
        <f t="shared" si="5"/>
        <v>575.99999999999977</v>
      </c>
      <c r="V30" s="26">
        <f t="shared" si="5"/>
        <v>187919.99999999994</v>
      </c>
      <c r="W30" s="29">
        <f t="shared" si="6"/>
        <v>1097.2799999999997</v>
      </c>
      <c r="X30" s="29">
        <f t="shared" si="7"/>
        <v>357987.6</v>
      </c>
    </row>
    <row r="31" spans="1:24" s="7" customFormat="1" x14ac:dyDescent="0.3">
      <c r="A31" s="4" t="s">
        <v>21</v>
      </c>
      <c r="B31" s="4" t="s">
        <v>20</v>
      </c>
      <c r="C31" s="4" t="s">
        <v>12</v>
      </c>
      <c r="D31" s="5">
        <v>81571686</v>
      </c>
      <c r="E31" s="4" t="s">
        <v>6</v>
      </c>
      <c r="F31" s="6">
        <v>652.5</v>
      </c>
      <c r="G31" s="19">
        <v>398.82000000000005</v>
      </c>
      <c r="H31" s="19">
        <v>260230.05000000005</v>
      </c>
      <c r="I31" s="19">
        <v>377.4</v>
      </c>
      <c r="J31" s="19">
        <v>246253.49999999997</v>
      </c>
      <c r="K31" s="19">
        <v>331.5</v>
      </c>
      <c r="L31" s="19">
        <v>216303.75</v>
      </c>
      <c r="M31" s="26">
        <f t="shared" si="4"/>
        <v>1107.72</v>
      </c>
      <c r="N31" s="26">
        <f t="shared" si="4"/>
        <v>722787.3</v>
      </c>
      <c r="O31" s="19">
        <v>403.9199999999999</v>
      </c>
      <c r="P31" s="19">
        <v>263557.79999999993</v>
      </c>
      <c r="Q31" s="19">
        <v>391.67999999999989</v>
      </c>
      <c r="R31" s="19">
        <v>255571.19999999992</v>
      </c>
      <c r="S31" s="19">
        <v>428.39999999999986</v>
      </c>
      <c r="T31" s="19">
        <v>279530.99999999988</v>
      </c>
      <c r="U31" s="26">
        <f t="shared" si="5"/>
        <v>1223.9999999999995</v>
      </c>
      <c r="V31" s="26">
        <f t="shared" si="5"/>
        <v>798659.99999999977</v>
      </c>
      <c r="W31" s="29">
        <f t="shared" si="6"/>
        <v>2331.7199999999993</v>
      </c>
      <c r="X31" s="29">
        <f t="shared" si="7"/>
        <v>1521447.2999999998</v>
      </c>
    </row>
    <row r="32" spans="1:24" s="7" customFormat="1" x14ac:dyDescent="0.3">
      <c r="A32" s="4" t="s">
        <v>21</v>
      </c>
      <c r="B32" s="4" t="s">
        <v>20</v>
      </c>
      <c r="C32" s="4" t="s">
        <v>12</v>
      </c>
      <c r="D32" s="5">
        <v>80802625</v>
      </c>
      <c r="E32" s="4" t="s">
        <v>7</v>
      </c>
      <c r="F32" s="8">
        <v>1305</v>
      </c>
      <c r="G32" s="19">
        <v>111.98180076628356</v>
      </c>
      <c r="H32" s="19">
        <v>146136.25000000003</v>
      </c>
      <c r="I32" s="19">
        <v>105.96743295019158</v>
      </c>
      <c r="J32" s="19">
        <v>138287.5</v>
      </c>
      <c r="K32" s="19">
        <v>93.079501915708832</v>
      </c>
      <c r="L32" s="19">
        <v>121468.75000000003</v>
      </c>
      <c r="M32" s="26">
        <f t="shared" si="4"/>
        <v>311.02873563218395</v>
      </c>
      <c r="N32" s="26">
        <f t="shared" si="4"/>
        <v>405892.5</v>
      </c>
      <c r="O32" s="19">
        <v>113.41379310344827</v>
      </c>
      <c r="P32" s="19">
        <v>148005</v>
      </c>
      <c r="Q32" s="19">
        <v>109.97701149425286</v>
      </c>
      <c r="R32" s="19">
        <v>143520</v>
      </c>
      <c r="S32" s="19">
        <v>120.28735632183907</v>
      </c>
      <c r="T32" s="19">
        <v>156975</v>
      </c>
      <c r="U32" s="26">
        <f t="shared" si="5"/>
        <v>343.67816091954023</v>
      </c>
      <c r="V32" s="26">
        <f t="shared" si="5"/>
        <v>448500</v>
      </c>
      <c r="W32" s="29">
        <f t="shared" si="6"/>
        <v>654.70689655172418</v>
      </c>
      <c r="X32" s="29">
        <f t="shared" si="7"/>
        <v>854392.5</v>
      </c>
    </row>
    <row r="33" spans="1:24" s="7" customFormat="1" x14ac:dyDescent="0.3">
      <c r="A33" s="4" t="s">
        <v>21</v>
      </c>
      <c r="B33" s="4" t="s">
        <v>20</v>
      </c>
      <c r="C33" s="4" t="s">
        <v>12</v>
      </c>
      <c r="D33" s="5">
        <v>80802633</v>
      </c>
      <c r="E33" s="4" t="s">
        <v>8</v>
      </c>
      <c r="F33" s="8">
        <v>1305</v>
      </c>
      <c r="G33" s="19">
        <v>141.19444444444449</v>
      </c>
      <c r="H33" s="19">
        <v>184258.75000000006</v>
      </c>
      <c r="I33" s="19">
        <v>133.61111111111114</v>
      </c>
      <c r="J33" s="19">
        <v>174362.50000000003</v>
      </c>
      <c r="K33" s="19">
        <v>117.36111111111114</v>
      </c>
      <c r="L33" s="19">
        <v>153156.25000000003</v>
      </c>
      <c r="M33" s="26">
        <f t="shared" si="4"/>
        <v>392.1666666666668</v>
      </c>
      <c r="N33" s="26">
        <f t="shared" si="4"/>
        <v>511777.50000000012</v>
      </c>
      <c r="O33" s="19">
        <v>143</v>
      </c>
      <c r="P33" s="19">
        <v>186615</v>
      </c>
      <c r="Q33" s="19">
        <v>138.66666666666666</v>
      </c>
      <c r="R33" s="19">
        <v>180960</v>
      </c>
      <c r="S33" s="19">
        <v>151.66666666666666</v>
      </c>
      <c r="T33" s="19">
        <v>197925</v>
      </c>
      <c r="U33" s="26">
        <f t="shared" si="5"/>
        <v>433.33333333333326</v>
      </c>
      <c r="V33" s="26">
        <f t="shared" si="5"/>
        <v>565500</v>
      </c>
      <c r="W33" s="29">
        <f t="shared" si="6"/>
        <v>825.5</v>
      </c>
      <c r="X33" s="29">
        <f t="shared" si="7"/>
        <v>1077277.5</v>
      </c>
    </row>
    <row r="34" spans="1:24" s="7" customFormat="1" x14ac:dyDescent="0.3">
      <c r="A34" s="4" t="s">
        <v>21</v>
      </c>
      <c r="B34" s="4" t="s">
        <v>20</v>
      </c>
      <c r="C34" s="4" t="s">
        <v>12</v>
      </c>
      <c r="D34" s="5">
        <v>86415798</v>
      </c>
      <c r="E34" s="4" t="s">
        <v>9</v>
      </c>
      <c r="F34" s="6">
        <f>652.5/2</f>
        <v>326.25</v>
      </c>
      <c r="G34" s="19">
        <v>214.22605363984678</v>
      </c>
      <c r="H34" s="19">
        <v>69891.250000000015</v>
      </c>
      <c r="I34" s="19">
        <v>202.72030651340998</v>
      </c>
      <c r="J34" s="19">
        <v>66137.5</v>
      </c>
      <c r="K34" s="19">
        <v>178.06513409961687</v>
      </c>
      <c r="L34" s="19">
        <v>58093.750000000007</v>
      </c>
      <c r="M34" s="26">
        <f t="shared" si="4"/>
        <v>595.0114942528736</v>
      </c>
      <c r="N34" s="26">
        <f t="shared" si="4"/>
        <v>194122.5</v>
      </c>
      <c r="O34" s="19">
        <v>216.96551724137927</v>
      </c>
      <c r="P34" s="19">
        <v>70784.999999999985</v>
      </c>
      <c r="Q34" s="19">
        <v>210.39080459770111</v>
      </c>
      <c r="R34" s="19">
        <v>68639.999999999985</v>
      </c>
      <c r="S34" s="19">
        <v>230.11494252873558</v>
      </c>
      <c r="T34" s="19">
        <v>75074.999999999985</v>
      </c>
      <c r="U34" s="26">
        <f t="shared" si="5"/>
        <v>657.47126436781593</v>
      </c>
      <c r="V34" s="26">
        <f t="shared" si="5"/>
        <v>214499.99999999994</v>
      </c>
      <c r="W34" s="29">
        <f t="shared" si="6"/>
        <v>1252.4827586206895</v>
      </c>
      <c r="X34" s="29">
        <f t="shared" si="7"/>
        <v>408622.49999999994</v>
      </c>
    </row>
    <row r="35" spans="1:24" s="7" customFormat="1" x14ac:dyDescent="0.3">
      <c r="A35" s="4" t="s">
        <v>22</v>
      </c>
      <c r="B35" s="4" t="s">
        <v>20</v>
      </c>
      <c r="C35" s="4" t="s">
        <v>12</v>
      </c>
      <c r="D35" s="5">
        <v>81571686</v>
      </c>
      <c r="E35" s="4" t="s">
        <v>6</v>
      </c>
      <c r="F35" s="6">
        <v>652.5</v>
      </c>
      <c r="G35" s="19">
        <v>258.06</v>
      </c>
      <c r="H35" s="19">
        <v>168384.15</v>
      </c>
      <c r="I35" s="19">
        <v>244.2</v>
      </c>
      <c r="J35" s="19">
        <v>159340.5</v>
      </c>
      <c r="K35" s="19">
        <v>214.5</v>
      </c>
      <c r="L35" s="19">
        <v>139961.25</v>
      </c>
      <c r="M35" s="26">
        <f t="shared" si="4"/>
        <v>716.76</v>
      </c>
      <c r="N35" s="26">
        <f t="shared" si="4"/>
        <v>467685.9</v>
      </c>
      <c r="O35" s="19">
        <v>261.35999999999996</v>
      </c>
      <c r="P35" s="19">
        <v>170537.39999999997</v>
      </c>
      <c r="Q35" s="19">
        <v>253.43999999999994</v>
      </c>
      <c r="R35" s="19">
        <v>165369.59999999995</v>
      </c>
      <c r="S35" s="19">
        <v>277.19999999999993</v>
      </c>
      <c r="T35" s="19">
        <v>180872.99999999994</v>
      </c>
      <c r="U35" s="26">
        <f t="shared" si="5"/>
        <v>791.99999999999989</v>
      </c>
      <c r="V35" s="26">
        <f t="shared" si="5"/>
        <v>516779.99999999983</v>
      </c>
      <c r="W35" s="29">
        <f t="shared" si="6"/>
        <v>1508.7599999999998</v>
      </c>
      <c r="X35" s="29">
        <f t="shared" si="7"/>
        <v>984465.89999999991</v>
      </c>
    </row>
    <row r="36" spans="1:24" s="7" customFormat="1" x14ac:dyDescent="0.3">
      <c r="A36" s="4" t="s">
        <v>22</v>
      </c>
      <c r="B36" s="4" t="s">
        <v>20</v>
      </c>
      <c r="C36" s="4" t="s">
        <v>12</v>
      </c>
      <c r="D36" s="5">
        <v>80802625</v>
      </c>
      <c r="E36" s="4" t="s">
        <v>7</v>
      </c>
      <c r="F36" s="8">
        <v>1305</v>
      </c>
      <c r="G36" s="19">
        <v>84.456000000000003</v>
      </c>
      <c r="H36" s="19">
        <v>110215.08</v>
      </c>
      <c r="I36" s="19">
        <v>79.92</v>
      </c>
      <c r="J36" s="19">
        <v>104295.6</v>
      </c>
      <c r="K36" s="19">
        <v>70.2</v>
      </c>
      <c r="L36" s="19">
        <v>91611</v>
      </c>
      <c r="M36" s="26">
        <f t="shared" si="4"/>
        <v>234.57600000000002</v>
      </c>
      <c r="N36" s="26">
        <f t="shared" si="4"/>
        <v>306121.68</v>
      </c>
      <c r="O36" s="19">
        <v>85.535999999999973</v>
      </c>
      <c r="P36" s="19">
        <v>111624.47999999997</v>
      </c>
      <c r="Q36" s="19">
        <v>82.943999999999974</v>
      </c>
      <c r="R36" s="19">
        <v>108241.91999999997</v>
      </c>
      <c r="S36" s="19">
        <v>90.71999999999997</v>
      </c>
      <c r="T36" s="19">
        <v>118389.59999999996</v>
      </c>
      <c r="U36" s="26">
        <f t="shared" si="5"/>
        <v>259.19999999999993</v>
      </c>
      <c r="V36" s="26">
        <f t="shared" si="5"/>
        <v>338255.99999999988</v>
      </c>
      <c r="W36" s="29">
        <f t="shared" si="6"/>
        <v>493.77599999999995</v>
      </c>
      <c r="X36" s="29">
        <f t="shared" si="7"/>
        <v>644377.67999999993</v>
      </c>
    </row>
    <row r="37" spans="1:24" s="7" customFormat="1" x14ac:dyDescent="0.3">
      <c r="A37" s="4" t="s">
        <v>22</v>
      </c>
      <c r="B37" s="4" t="s">
        <v>20</v>
      </c>
      <c r="C37" s="4" t="s">
        <v>12</v>
      </c>
      <c r="D37" s="5">
        <v>80802633</v>
      </c>
      <c r="E37" s="4" t="s">
        <v>8</v>
      </c>
      <c r="F37" s="8">
        <v>1305</v>
      </c>
      <c r="G37" s="19">
        <v>93.84</v>
      </c>
      <c r="H37" s="19">
        <v>122461.20000000001</v>
      </c>
      <c r="I37" s="19">
        <v>88.8</v>
      </c>
      <c r="J37" s="19">
        <v>115884</v>
      </c>
      <c r="K37" s="19">
        <v>78</v>
      </c>
      <c r="L37" s="19">
        <v>101790</v>
      </c>
      <c r="M37" s="26">
        <f t="shared" si="4"/>
        <v>260.64</v>
      </c>
      <c r="N37" s="26">
        <f t="shared" si="4"/>
        <v>340135.2</v>
      </c>
      <c r="O37" s="19">
        <v>95.039999999999978</v>
      </c>
      <c r="P37" s="19">
        <v>124027.19999999997</v>
      </c>
      <c r="Q37" s="19">
        <v>92.159999999999968</v>
      </c>
      <c r="R37" s="19">
        <v>120268.79999999996</v>
      </c>
      <c r="S37" s="19">
        <v>100.79999999999997</v>
      </c>
      <c r="T37" s="19">
        <v>131543.99999999997</v>
      </c>
      <c r="U37" s="26">
        <f t="shared" si="5"/>
        <v>287.99999999999989</v>
      </c>
      <c r="V37" s="26">
        <f t="shared" si="5"/>
        <v>375839.99999999988</v>
      </c>
      <c r="W37" s="29">
        <f t="shared" si="6"/>
        <v>548.63999999999987</v>
      </c>
      <c r="X37" s="29">
        <f t="shared" si="7"/>
        <v>715975.2</v>
      </c>
    </row>
    <row r="38" spans="1:24" s="7" customFormat="1" x14ac:dyDescent="0.3">
      <c r="A38" s="4" t="s">
        <v>22</v>
      </c>
      <c r="B38" s="4" t="s">
        <v>20</v>
      </c>
      <c r="C38" s="4" t="s">
        <v>12</v>
      </c>
      <c r="D38" s="5">
        <v>86415798</v>
      </c>
      <c r="E38" s="4" t="s">
        <v>9</v>
      </c>
      <c r="F38" s="6">
        <f>652.5/2</f>
        <v>326.25</v>
      </c>
      <c r="G38" s="19">
        <v>187.68</v>
      </c>
      <c r="H38" s="19">
        <v>61230.600000000006</v>
      </c>
      <c r="I38" s="19">
        <v>177.6</v>
      </c>
      <c r="J38" s="19">
        <v>57942</v>
      </c>
      <c r="K38" s="19">
        <v>156</v>
      </c>
      <c r="L38" s="19">
        <v>50895</v>
      </c>
      <c r="M38" s="26">
        <f t="shared" si="4"/>
        <v>521.28</v>
      </c>
      <c r="N38" s="26">
        <f t="shared" si="4"/>
        <v>170067.6</v>
      </c>
      <c r="O38" s="19">
        <v>190.07999999999996</v>
      </c>
      <c r="P38" s="19">
        <v>62013.599999999984</v>
      </c>
      <c r="Q38" s="19">
        <v>184.31999999999994</v>
      </c>
      <c r="R38" s="19">
        <v>60134.39999999998</v>
      </c>
      <c r="S38" s="19">
        <v>201.59999999999994</v>
      </c>
      <c r="T38" s="19">
        <v>65771.999999999985</v>
      </c>
      <c r="U38" s="26">
        <f t="shared" si="5"/>
        <v>575.99999999999977</v>
      </c>
      <c r="V38" s="26">
        <f t="shared" si="5"/>
        <v>187919.99999999994</v>
      </c>
      <c r="W38" s="29">
        <f t="shared" si="6"/>
        <v>1097.2799999999997</v>
      </c>
      <c r="X38" s="29">
        <f t="shared" si="7"/>
        <v>357987.6</v>
      </c>
    </row>
    <row r="39" spans="1:24" s="7" customFormat="1" x14ac:dyDescent="0.3">
      <c r="A39" s="4" t="s">
        <v>23</v>
      </c>
      <c r="B39" s="4" t="s">
        <v>20</v>
      </c>
      <c r="C39" s="4" t="s">
        <v>12</v>
      </c>
      <c r="D39" s="5">
        <v>81571686</v>
      </c>
      <c r="E39" s="4" t="s">
        <v>6</v>
      </c>
      <c r="F39" s="6">
        <v>652.5</v>
      </c>
      <c r="G39" s="19">
        <v>258.06</v>
      </c>
      <c r="H39" s="19">
        <v>168384.15</v>
      </c>
      <c r="I39" s="19">
        <v>244.2</v>
      </c>
      <c r="J39" s="19">
        <v>159340.5</v>
      </c>
      <c r="K39" s="19">
        <v>214.5</v>
      </c>
      <c r="L39" s="19">
        <v>139961.25</v>
      </c>
      <c r="M39" s="26">
        <f t="shared" si="4"/>
        <v>716.76</v>
      </c>
      <c r="N39" s="26">
        <f t="shared" si="4"/>
        <v>467685.9</v>
      </c>
      <c r="O39" s="19">
        <v>261.35999999999996</v>
      </c>
      <c r="P39" s="19">
        <v>170537.39999999997</v>
      </c>
      <c r="Q39" s="19">
        <v>253.43999999999994</v>
      </c>
      <c r="R39" s="19">
        <v>165369.59999999995</v>
      </c>
      <c r="S39" s="19">
        <v>277.19999999999993</v>
      </c>
      <c r="T39" s="19">
        <v>180872.99999999994</v>
      </c>
      <c r="U39" s="26">
        <f t="shared" si="5"/>
        <v>791.99999999999989</v>
      </c>
      <c r="V39" s="26">
        <f t="shared" si="5"/>
        <v>516779.99999999983</v>
      </c>
      <c r="W39" s="29">
        <f t="shared" si="6"/>
        <v>1508.7599999999998</v>
      </c>
      <c r="X39" s="29">
        <f t="shared" si="7"/>
        <v>984465.89999999991</v>
      </c>
    </row>
    <row r="40" spans="1:24" s="7" customFormat="1" x14ac:dyDescent="0.3">
      <c r="A40" s="4" t="s">
        <v>23</v>
      </c>
      <c r="B40" s="4" t="s">
        <v>20</v>
      </c>
      <c r="C40" s="4" t="s">
        <v>12</v>
      </c>
      <c r="D40" s="5">
        <v>80802625</v>
      </c>
      <c r="E40" s="4" t="s">
        <v>7</v>
      </c>
      <c r="F40" s="8">
        <v>1305</v>
      </c>
      <c r="G40" s="19">
        <v>84.456000000000003</v>
      </c>
      <c r="H40" s="19">
        <v>110215.08</v>
      </c>
      <c r="I40" s="19">
        <v>79.92</v>
      </c>
      <c r="J40" s="19">
        <v>104295.6</v>
      </c>
      <c r="K40" s="19">
        <v>70.2</v>
      </c>
      <c r="L40" s="19">
        <v>91611</v>
      </c>
      <c r="M40" s="26">
        <f t="shared" si="4"/>
        <v>234.57600000000002</v>
      </c>
      <c r="N40" s="26">
        <f t="shared" si="4"/>
        <v>306121.68</v>
      </c>
      <c r="O40" s="19">
        <v>85.535999999999973</v>
      </c>
      <c r="P40" s="19">
        <v>111624.47999999997</v>
      </c>
      <c r="Q40" s="19">
        <v>82.943999999999974</v>
      </c>
      <c r="R40" s="19">
        <v>108241.91999999997</v>
      </c>
      <c r="S40" s="19">
        <v>90.71999999999997</v>
      </c>
      <c r="T40" s="19">
        <v>118389.59999999996</v>
      </c>
      <c r="U40" s="26">
        <f t="shared" si="5"/>
        <v>259.19999999999993</v>
      </c>
      <c r="V40" s="26">
        <f t="shared" si="5"/>
        <v>338255.99999999988</v>
      </c>
      <c r="W40" s="29">
        <f t="shared" si="6"/>
        <v>493.77599999999995</v>
      </c>
      <c r="X40" s="29">
        <f t="shared" si="7"/>
        <v>644377.67999999993</v>
      </c>
    </row>
    <row r="41" spans="1:24" s="7" customFormat="1" x14ac:dyDescent="0.3">
      <c r="A41" s="4" t="s">
        <v>23</v>
      </c>
      <c r="B41" s="4" t="s">
        <v>20</v>
      </c>
      <c r="C41" s="4" t="s">
        <v>12</v>
      </c>
      <c r="D41" s="5">
        <v>80802633</v>
      </c>
      <c r="E41" s="4" t="s">
        <v>8</v>
      </c>
      <c r="F41" s="8">
        <v>1305</v>
      </c>
      <c r="G41" s="19">
        <v>93.84</v>
      </c>
      <c r="H41" s="19">
        <v>122461.20000000001</v>
      </c>
      <c r="I41" s="19">
        <v>88.8</v>
      </c>
      <c r="J41" s="19">
        <v>115884</v>
      </c>
      <c r="K41" s="19">
        <v>78</v>
      </c>
      <c r="L41" s="19">
        <v>101790</v>
      </c>
      <c r="M41" s="26">
        <f t="shared" si="4"/>
        <v>260.64</v>
      </c>
      <c r="N41" s="26">
        <f t="shared" si="4"/>
        <v>340135.2</v>
      </c>
      <c r="O41" s="19">
        <v>95.039999999999978</v>
      </c>
      <c r="P41" s="19">
        <v>124027.19999999997</v>
      </c>
      <c r="Q41" s="19">
        <v>92.159999999999968</v>
      </c>
      <c r="R41" s="19">
        <v>120268.79999999996</v>
      </c>
      <c r="S41" s="19">
        <v>100.79999999999997</v>
      </c>
      <c r="T41" s="19">
        <v>131543.99999999997</v>
      </c>
      <c r="U41" s="26">
        <f t="shared" si="5"/>
        <v>287.99999999999989</v>
      </c>
      <c r="V41" s="26">
        <f t="shared" si="5"/>
        <v>375839.99999999988</v>
      </c>
      <c r="W41" s="29">
        <f t="shared" si="6"/>
        <v>548.63999999999987</v>
      </c>
      <c r="X41" s="29">
        <f t="shared" si="7"/>
        <v>715975.2</v>
      </c>
    </row>
    <row r="42" spans="1:24" s="7" customFormat="1" x14ac:dyDescent="0.3">
      <c r="A42" s="4" t="s">
        <v>23</v>
      </c>
      <c r="B42" s="4" t="s">
        <v>20</v>
      </c>
      <c r="C42" s="4" t="s">
        <v>12</v>
      </c>
      <c r="D42" s="5">
        <v>86415798</v>
      </c>
      <c r="E42" s="4" t="s">
        <v>9</v>
      </c>
      <c r="F42" s="6">
        <f>652.5/2</f>
        <v>326.25</v>
      </c>
      <c r="G42" s="19">
        <v>187.68</v>
      </c>
      <c r="H42" s="19">
        <v>61230.600000000006</v>
      </c>
      <c r="I42" s="19">
        <v>177.6</v>
      </c>
      <c r="J42" s="19">
        <v>57942</v>
      </c>
      <c r="K42" s="19">
        <v>156</v>
      </c>
      <c r="L42" s="19">
        <v>50895</v>
      </c>
      <c r="M42" s="26">
        <f t="shared" si="4"/>
        <v>521.28</v>
      </c>
      <c r="N42" s="26">
        <f t="shared" si="4"/>
        <v>170067.6</v>
      </c>
      <c r="O42" s="19">
        <v>190.07999999999996</v>
      </c>
      <c r="P42" s="19">
        <v>62013.599999999984</v>
      </c>
      <c r="Q42" s="19">
        <v>184.31999999999994</v>
      </c>
      <c r="R42" s="19">
        <v>60134.39999999998</v>
      </c>
      <c r="S42" s="19">
        <v>201.59999999999994</v>
      </c>
      <c r="T42" s="19">
        <v>65771.999999999985</v>
      </c>
      <c r="U42" s="26">
        <f t="shared" si="5"/>
        <v>575.99999999999977</v>
      </c>
      <c r="V42" s="26">
        <f t="shared" si="5"/>
        <v>187919.99999999994</v>
      </c>
      <c r="W42" s="29">
        <f t="shared" si="6"/>
        <v>1097.2799999999997</v>
      </c>
      <c r="X42" s="29">
        <f t="shared" si="7"/>
        <v>357987.6</v>
      </c>
    </row>
    <row r="43" spans="1:24" x14ac:dyDescent="0.3">
      <c r="A43" s="3"/>
      <c r="B43" s="3"/>
      <c r="C43" s="3"/>
      <c r="D43" s="3"/>
      <c r="E43" s="3"/>
      <c r="F43" s="3"/>
      <c r="G43" s="20"/>
      <c r="H43" s="20"/>
      <c r="I43" s="20"/>
      <c r="J43" s="20"/>
      <c r="K43" s="20"/>
      <c r="L43" s="20"/>
      <c r="M43" s="27"/>
      <c r="N43" s="27"/>
      <c r="O43" s="20"/>
      <c r="P43" s="20"/>
      <c r="Q43" s="20"/>
      <c r="R43" s="20"/>
      <c r="S43" s="20"/>
      <c r="T43" s="20"/>
      <c r="U43" s="27"/>
      <c r="V43" s="27"/>
      <c r="W43" s="30"/>
      <c r="X43" s="30"/>
    </row>
  </sheetData>
  <autoFilter ref="A2:N42" xr:uid="{070B4A95-54DF-4201-9E7C-74AD1EE4C5E4}"/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3FB4-B282-4ABA-BB10-66A3B11D6DE6}">
  <dimension ref="A4:U71"/>
  <sheetViews>
    <sheetView tabSelected="1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T15" sqref="T15"/>
    </sheetView>
  </sheetViews>
  <sheetFormatPr defaultRowHeight="13" x14ac:dyDescent="0.3"/>
  <cols>
    <col min="1" max="1" width="15" bestFit="1" customWidth="1"/>
    <col min="2" max="2" width="20" bestFit="1" customWidth="1"/>
    <col min="3" max="3" width="14.296875" bestFit="1" customWidth="1"/>
    <col min="4" max="4" width="9.296875" style="12" bestFit="1" customWidth="1"/>
    <col min="5" max="5" width="10" style="12" customWidth="1"/>
    <col min="6" max="6" width="9.296875" style="12" bestFit="1" customWidth="1"/>
    <col min="7" max="7" width="10.3984375" style="12" bestFit="1" customWidth="1"/>
    <col min="8" max="8" width="9.296875" style="12" bestFit="1" customWidth="1"/>
    <col min="9" max="9" width="10.3984375" style="12" bestFit="1" customWidth="1"/>
    <col min="10" max="10" width="8.69921875" style="12" customWidth="1"/>
    <col min="11" max="11" width="11.296875" style="12" bestFit="1" customWidth="1"/>
    <col min="12" max="12" width="9.8984375" customWidth="1"/>
    <col min="13" max="13" width="10.296875" bestFit="1" customWidth="1"/>
    <col min="15" max="15" width="10.296875" bestFit="1" customWidth="1"/>
    <col min="17" max="17" width="10.296875" bestFit="1" customWidth="1"/>
    <col min="19" max="19" width="11.296875" bestFit="1" customWidth="1"/>
    <col min="21" max="21" width="11.296875" bestFit="1" customWidth="1"/>
  </cols>
  <sheetData>
    <row r="4" spans="1:21" x14ac:dyDescent="0.3">
      <c r="D4" s="13" t="s">
        <v>37</v>
      </c>
      <c r="J4" s="21"/>
      <c r="K4" s="21"/>
      <c r="L4" s="12"/>
      <c r="M4" s="12"/>
      <c r="N4" s="12"/>
      <c r="O4" s="12"/>
      <c r="P4" s="12"/>
      <c r="Q4" s="12"/>
      <c r="R4" s="21"/>
      <c r="S4" s="21"/>
      <c r="T4" s="23"/>
      <c r="U4" s="23"/>
    </row>
    <row r="5" spans="1:21" s="17" customFormat="1" ht="39" x14ac:dyDescent="0.3">
      <c r="A5" s="15" t="s">
        <v>2</v>
      </c>
      <c r="B5" s="15" t="s">
        <v>1</v>
      </c>
      <c r="C5" s="15" t="s">
        <v>0</v>
      </c>
      <c r="D5" s="16" t="s">
        <v>36</v>
      </c>
      <c r="E5" s="16" t="s">
        <v>38</v>
      </c>
      <c r="F5" s="16" t="s">
        <v>39</v>
      </c>
      <c r="G5" s="16" t="s">
        <v>40</v>
      </c>
      <c r="H5" s="16" t="s">
        <v>41</v>
      </c>
      <c r="I5" s="16" t="s">
        <v>42</v>
      </c>
      <c r="J5" s="22" t="s">
        <v>43</v>
      </c>
      <c r="K5" s="22" t="s">
        <v>44</v>
      </c>
      <c r="L5" s="16" t="s">
        <v>55</v>
      </c>
      <c r="M5" s="16" t="s">
        <v>56</v>
      </c>
      <c r="N5" s="16" t="s">
        <v>57</v>
      </c>
      <c r="O5" s="16" t="s">
        <v>58</v>
      </c>
      <c r="P5" s="16" t="s">
        <v>59</v>
      </c>
      <c r="Q5" s="16" t="s">
        <v>60</v>
      </c>
      <c r="R5" s="22" t="s">
        <v>61</v>
      </c>
      <c r="S5" s="22" t="s">
        <v>62</v>
      </c>
      <c r="T5" s="24" t="s">
        <v>63</v>
      </c>
      <c r="U5" s="24" t="s">
        <v>64</v>
      </c>
    </row>
    <row r="6" spans="1:21" x14ac:dyDescent="0.3">
      <c r="A6" t="s">
        <v>12</v>
      </c>
      <c r="B6" t="s">
        <v>11</v>
      </c>
      <c r="C6" t="s">
        <v>10</v>
      </c>
      <c r="D6" s="12">
        <v>2013.9645977011496</v>
      </c>
      <c r="E6" s="12">
        <v>1504724.4000000004</v>
      </c>
      <c r="F6" s="12">
        <v>1905.7977011494254</v>
      </c>
      <c r="G6" s="12">
        <v>1423908</v>
      </c>
      <c r="H6" s="12">
        <v>1674.0114942528739</v>
      </c>
      <c r="I6" s="12">
        <v>1250730</v>
      </c>
      <c r="J6" s="12">
        <v>5593.773793103449</v>
      </c>
      <c r="K6" s="12">
        <v>4179362.4000000004</v>
      </c>
      <c r="L6" s="12">
        <v>2039.7186206896549</v>
      </c>
      <c r="M6" s="12">
        <v>1523966.4</v>
      </c>
      <c r="N6" s="12">
        <v>1977.9089655172411</v>
      </c>
      <c r="O6" s="12">
        <v>1477785.5999999996</v>
      </c>
      <c r="P6" s="12">
        <v>2163.3379310344822</v>
      </c>
      <c r="Q6" s="12">
        <v>1616327.9999999998</v>
      </c>
      <c r="R6" s="12">
        <v>6180.9655172413777</v>
      </c>
      <c r="S6" s="12">
        <v>4618079.9999999991</v>
      </c>
      <c r="T6" s="12">
        <v>11774.739310344825</v>
      </c>
      <c r="U6" s="12">
        <v>8797442.3999999985</v>
      </c>
    </row>
    <row r="7" spans="1:21" x14ac:dyDescent="0.3">
      <c r="C7" t="s">
        <v>13</v>
      </c>
      <c r="D7" s="12">
        <v>769.48800000000006</v>
      </c>
      <c r="E7" s="12">
        <v>557198.46000000008</v>
      </c>
      <c r="F7" s="12">
        <v>728.16</v>
      </c>
      <c r="G7" s="12">
        <v>527272.19999999995</v>
      </c>
      <c r="H7" s="12">
        <v>639.6</v>
      </c>
      <c r="I7" s="12">
        <v>463144.5</v>
      </c>
      <c r="J7" s="12">
        <v>2137.2480000000005</v>
      </c>
      <c r="K7" s="12">
        <v>1547615.1600000001</v>
      </c>
      <c r="L7" s="12">
        <v>779.32799999999975</v>
      </c>
      <c r="M7" s="12">
        <v>564323.75999999989</v>
      </c>
      <c r="N7" s="12">
        <v>755.71199999999976</v>
      </c>
      <c r="O7" s="12">
        <v>547223.03999999992</v>
      </c>
      <c r="P7" s="12">
        <v>826.55999999999972</v>
      </c>
      <c r="Q7" s="12">
        <v>598525.19999999984</v>
      </c>
      <c r="R7" s="12">
        <v>2361.5999999999995</v>
      </c>
      <c r="S7" s="12">
        <v>1710071.9999999995</v>
      </c>
      <c r="T7" s="12">
        <v>4498.848</v>
      </c>
      <c r="U7" s="12">
        <v>3257687.1599999997</v>
      </c>
    </row>
    <row r="8" spans="1:21" x14ac:dyDescent="0.3">
      <c r="C8" t="s">
        <v>14</v>
      </c>
      <c r="D8" s="12">
        <v>624.03600000000006</v>
      </c>
      <c r="E8" s="12">
        <v>462291.03</v>
      </c>
      <c r="F8" s="12">
        <v>590.52</v>
      </c>
      <c r="G8" s="12">
        <v>437462.1</v>
      </c>
      <c r="H8" s="12">
        <v>518.70000000000005</v>
      </c>
      <c r="I8" s="12">
        <v>384257.25</v>
      </c>
      <c r="J8" s="12">
        <v>1733.2560000000001</v>
      </c>
      <c r="K8" s="12">
        <v>1284010.3800000001</v>
      </c>
      <c r="L8" s="12">
        <v>632.01599999999985</v>
      </c>
      <c r="M8" s="12">
        <v>468202.67999999988</v>
      </c>
      <c r="N8" s="12">
        <v>612.86399999999981</v>
      </c>
      <c r="O8" s="12">
        <v>454014.7199999998</v>
      </c>
      <c r="P8" s="12">
        <v>670.31999999999982</v>
      </c>
      <c r="Q8" s="12">
        <v>496578.59999999986</v>
      </c>
      <c r="R8" s="12">
        <v>1915.1999999999996</v>
      </c>
      <c r="S8" s="12">
        <v>1418795.9999999995</v>
      </c>
      <c r="T8" s="12">
        <v>3648.4559999999992</v>
      </c>
      <c r="U8" s="12">
        <v>2702806.38</v>
      </c>
    </row>
    <row r="9" spans="1:21" x14ac:dyDescent="0.3">
      <c r="C9" t="s">
        <v>15</v>
      </c>
      <c r="D9" s="12">
        <v>624.03600000000006</v>
      </c>
      <c r="E9" s="12">
        <v>462291.03</v>
      </c>
      <c r="F9" s="12">
        <v>590.52</v>
      </c>
      <c r="G9" s="12">
        <v>437462.1</v>
      </c>
      <c r="H9" s="12">
        <v>518.70000000000005</v>
      </c>
      <c r="I9" s="12">
        <v>384257.25</v>
      </c>
      <c r="J9" s="12">
        <v>1733.2560000000001</v>
      </c>
      <c r="K9" s="12">
        <v>1284010.3800000001</v>
      </c>
      <c r="L9" s="12">
        <v>632.01599999999985</v>
      </c>
      <c r="M9" s="12">
        <v>468202.67999999988</v>
      </c>
      <c r="N9" s="12">
        <v>612.86399999999981</v>
      </c>
      <c r="O9" s="12">
        <v>454014.7199999998</v>
      </c>
      <c r="P9" s="12">
        <v>670.31999999999982</v>
      </c>
      <c r="Q9" s="12">
        <v>496578.59999999986</v>
      </c>
      <c r="R9" s="12">
        <v>1915.1999999999996</v>
      </c>
      <c r="S9" s="12">
        <v>1418795.9999999995</v>
      </c>
      <c r="T9" s="12">
        <v>3648.4559999999992</v>
      </c>
      <c r="U9" s="12">
        <v>2702806.38</v>
      </c>
    </row>
    <row r="10" spans="1:21" x14ac:dyDescent="0.3">
      <c r="B10" s="10" t="s">
        <v>66</v>
      </c>
      <c r="C10" s="10"/>
      <c r="D10" s="14">
        <v>4031.52459770115</v>
      </c>
      <c r="E10" s="14">
        <v>2986504.9200000009</v>
      </c>
      <c r="F10" s="14">
        <v>3814.9977011494252</v>
      </c>
      <c r="G10" s="14">
        <v>2826104.4</v>
      </c>
      <c r="H10" s="14">
        <v>3351.0114942528735</v>
      </c>
      <c r="I10" s="14">
        <v>2482389</v>
      </c>
      <c r="J10" s="14">
        <v>11197.533793103448</v>
      </c>
      <c r="K10" s="14">
        <v>8294998.3200000003</v>
      </c>
      <c r="L10" s="14">
        <v>4083.0786206896537</v>
      </c>
      <c r="M10" s="14">
        <v>3024695.5199999991</v>
      </c>
      <c r="N10" s="14">
        <v>3959.3489655172398</v>
      </c>
      <c r="O10" s="14">
        <v>2933038.0799999991</v>
      </c>
      <c r="P10" s="14">
        <v>4330.5379310344815</v>
      </c>
      <c r="Q10" s="14">
        <v>3208010.3999999994</v>
      </c>
      <c r="R10" s="14">
        <v>12372.965517241375</v>
      </c>
      <c r="S10" s="14">
        <v>9165743.9999999981</v>
      </c>
      <c r="T10" s="14">
        <v>23570.499310344821</v>
      </c>
      <c r="U10" s="14">
        <v>17460742.319999997</v>
      </c>
    </row>
    <row r="11" spans="1:21" x14ac:dyDescent="0.3">
      <c r="B11" t="s">
        <v>17</v>
      </c>
      <c r="C11" t="s">
        <v>16</v>
      </c>
      <c r="D11" s="12">
        <v>624.03600000000006</v>
      </c>
      <c r="E11" s="12">
        <v>462291.03</v>
      </c>
      <c r="F11" s="12">
        <v>590.52</v>
      </c>
      <c r="G11" s="12">
        <v>437462.1</v>
      </c>
      <c r="H11" s="12">
        <v>518.70000000000005</v>
      </c>
      <c r="I11" s="12">
        <v>384257.25</v>
      </c>
      <c r="J11" s="12">
        <v>1733.2560000000001</v>
      </c>
      <c r="K11" s="12">
        <v>1284010.3800000001</v>
      </c>
      <c r="L11" s="12">
        <v>632.01599999999985</v>
      </c>
      <c r="M11" s="12">
        <v>468202.67999999988</v>
      </c>
      <c r="N11" s="12">
        <v>612.86399999999981</v>
      </c>
      <c r="O11" s="12">
        <v>454014.7199999998</v>
      </c>
      <c r="P11" s="12">
        <v>670.31999999999982</v>
      </c>
      <c r="Q11" s="12">
        <v>496578.59999999986</v>
      </c>
      <c r="R11" s="12">
        <v>1915.1999999999996</v>
      </c>
      <c r="S11" s="12">
        <v>1418795.9999999995</v>
      </c>
      <c r="T11" s="12">
        <v>3648.4559999999992</v>
      </c>
      <c r="U11" s="12">
        <v>2702806.38</v>
      </c>
    </row>
    <row r="12" spans="1:21" x14ac:dyDescent="0.3">
      <c r="C12" t="s">
        <v>18</v>
      </c>
      <c r="D12" s="12">
        <v>11044.968000000001</v>
      </c>
      <c r="E12" s="12">
        <v>8755975.8000000007</v>
      </c>
      <c r="F12" s="12">
        <v>10451.76</v>
      </c>
      <c r="G12" s="12">
        <v>8285705.9999999991</v>
      </c>
      <c r="H12" s="12">
        <v>9180.6</v>
      </c>
      <c r="I12" s="12">
        <v>7277985</v>
      </c>
      <c r="J12" s="12">
        <v>30677.327999999998</v>
      </c>
      <c r="K12" s="12">
        <v>24319666.799999997</v>
      </c>
      <c r="L12" s="12">
        <v>11186.207999999999</v>
      </c>
      <c r="M12" s="12">
        <v>8867944.799999997</v>
      </c>
      <c r="N12" s="12">
        <v>10847.231999999998</v>
      </c>
      <c r="O12" s="12">
        <v>8599219.1999999974</v>
      </c>
      <c r="P12" s="12">
        <v>11864.159999999998</v>
      </c>
      <c r="Q12" s="12">
        <v>9405395.9999999981</v>
      </c>
      <c r="R12" s="12">
        <v>33897.599999999991</v>
      </c>
      <c r="S12" s="12">
        <v>26872559.999999993</v>
      </c>
      <c r="T12" s="12">
        <v>64574.927999999993</v>
      </c>
      <c r="U12" s="12">
        <v>51192226.79999999</v>
      </c>
    </row>
    <row r="13" spans="1:21" x14ac:dyDescent="0.3">
      <c r="B13" s="10" t="s">
        <v>35</v>
      </c>
      <c r="C13" s="10"/>
      <c r="D13" s="14">
        <v>11669.004000000001</v>
      </c>
      <c r="E13" s="14">
        <v>9218266.8300000001</v>
      </c>
      <c r="F13" s="14">
        <v>11042.28</v>
      </c>
      <c r="G13" s="14">
        <v>8723168.0999999996</v>
      </c>
      <c r="H13" s="14">
        <v>9699.3000000000011</v>
      </c>
      <c r="I13" s="14">
        <v>7662242.25</v>
      </c>
      <c r="J13" s="14">
        <v>32410.583999999999</v>
      </c>
      <c r="K13" s="14">
        <v>25603677.179999996</v>
      </c>
      <c r="L13" s="14">
        <v>11818.223999999998</v>
      </c>
      <c r="M13" s="14">
        <v>9336147.4799999967</v>
      </c>
      <c r="N13" s="14">
        <v>11460.095999999998</v>
      </c>
      <c r="O13" s="14">
        <v>9053233.9199999981</v>
      </c>
      <c r="P13" s="14">
        <v>12534.479999999998</v>
      </c>
      <c r="Q13" s="14">
        <v>9901974.5999999978</v>
      </c>
      <c r="R13" s="14">
        <v>35812.799999999988</v>
      </c>
      <c r="S13" s="14">
        <v>28291355.999999993</v>
      </c>
      <c r="T13" s="14">
        <v>68223.383999999991</v>
      </c>
      <c r="U13" s="14">
        <v>53895033.179999992</v>
      </c>
    </row>
    <row r="14" spans="1:21" x14ac:dyDescent="0.3">
      <c r="B14" t="s">
        <v>20</v>
      </c>
      <c r="C14" t="s">
        <v>19</v>
      </c>
      <c r="D14" s="12">
        <v>624.03600000000006</v>
      </c>
      <c r="E14" s="12">
        <v>462291.03</v>
      </c>
      <c r="F14" s="12">
        <v>590.52</v>
      </c>
      <c r="G14" s="12">
        <v>437462.1</v>
      </c>
      <c r="H14" s="12">
        <v>518.70000000000005</v>
      </c>
      <c r="I14" s="12">
        <v>384257.25</v>
      </c>
      <c r="J14" s="12">
        <v>1733.2560000000001</v>
      </c>
      <c r="K14" s="12">
        <v>1284010.3800000001</v>
      </c>
      <c r="L14" s="12">
        <v>632.01599999999985</v>
      </c>
      <c r="M14" s="12">
        <v>468202.67999999988</v>
      </c>
      <c r="N14" s="12">
        <v>612.86399999999981</v>
      </c>
      <c r="O14" s="12">
        <v>454014.7199999998</v>
      </c>
      <c r="P14" s="12">
        <v>670.31999999999982</v>
      </c>
      <c r="Q14" s="12">
        <v>496578.59999999986</v>
      </c>
      <c r="R14" s="12">
        <v>1915.1999999999996</v>
      </c>
      <c r="S14" s="12">
        <v>1418795.9999999995</v>
      </c>
      <c r="T14" s="12">
        <v>3648.4559999999992</v>
      </c>
      <c r="U14" s="12">
        <v>2702806.38</v>
      </c>
    </row>
    <row r="15" spans="1:21" x14ac:dyDescent="0.3">
      <c r="C15" t="s">
        <v>21</v>
      </c>
      <c r="D15" s="12">
        <v>866.22229885057482</v>
      </c>
      <c r="E15" s="12">
        <v>660516.30000000005</v>
      </c>
      <c r="F15" s="12">
        <v>819.69885057471265</v>
      </c>
      <c r="G15" s="12">
        <v>625041</v>
      </c>
      <c r="H15" s="12">
        <v>720.00574712643686</v>
      </c>
      <c r="I15" s="12">
        <v>549022.5</v>
      </c>
      <c r="J15" s="12">
        <v>2405.9268965517244</v>
      </c>
      <c r="K15" s="12">
        <v>1834579.8000000003</v>
      </c>
      <c r="L15" s="12">
        <v>877.29931034482752</v>
      </c>
      <c r="M15" s="12">
        <v>668962.79999999993</v>
      </c>
      <c r="N15" s="12">
        <v>850.71448275862053</v>
      </c>
      <c r="O15" s="12">
        <v>648691.19999999995</v>
      </c>
      <c r="P15" s="12">
        <v>930.46896551724114</v>
      </c>
      <c r="Q15" s="12">
        <v>709505.99999999988</v>
      </c>
      <c r="R15" s="12">
        <v>2658.4827586206889</v>
      </c>
      <c r="S15" s="12">
        <v>2027159.9999999998</v>
      </c>
      <c r="T15" s="12">
        <v>5064.4096551724133</v>
      </c>
      <c r="U15" s="12">
        <v>3861739.8</v>
      </c>
    </row>
    <row r="16" spans="1:21" x14ac:dyDescent="0.3">
      <c r="C16" t="s">
        <v>22</v>
      </c>
      <c r="D16" s="12">
        <v>624.03600000000006</v>
      </c>
      <c r="E16" s="12">
        <v>462291.03</v>
      </c>
      <c r="F16" s="12">
        <v>590.52</v>
      </c>
      <c r="G16" s="12">
        <v>437462.1</v>
      </c>
      <c r="H16" s="12">
        <v>518.70000000000005</v>
      </c>
      <c r="I16" s="12">
        <v>384257.25</v>
      </c>
      <c r="J16" s="12">
        <v>1733.2560000000001</v>
      </c>
      <c r="K16" s="12">
        <v>1284010.3800000001</v>
      </c>
      <c r="L16" s="12">
        <v>632.01599999999985</v>
      </c>
      <c r="M16" s="12">
        <v>468202.67999999988</v>
      </c>
      <c r="N16" s="12">
        <v>612.86399999999981</v>
      </c>
      <c r="O16" s="12">
        <v>454014.7199999998</v>
      </c>
      <c r="P16" s="12">
        <v>670.31999999999982</v>
      </c>
      <c r="Q16" s="12">
        <v>496578.59999999986</v>
      </c>
      <c r="R16" s="12">
        <v>1915.1999999999996</v>
      </c>
      <c r="S16" s="12">
        <v>1418795.9999999995</v>
      </c>
      <c r="T16" s="12">
        <v>3648.4559999999992</v>
      </c>
      <c r="U16" s="12">
        <v>2702806.38</v>
      </c>
    </row>
    <row r="17" spans="1:21" x14ac:dyDescent="0.3">
      <c r="C17" t="s">
        <v>23</v>
      </c>
      <c r="D17" s="12">
        <v>624.03600000000006</v>
      </c>
      <c r="E17" s="12">
        <v>462291.03</v>
      </c>
      <c r="F17" s="12">
        <v>590.52</v>
      </c>
      <c r="G17" s="12">
        <v>437462.1</v>
      </c>
      <c r="H17" s="12">
        <v>518.70000000000005</v>
      </c>
      <c r="I17" s="12">
        <v>384257.25</v>
      </c>
      <c r="J17" s="12">
        <v>1733.2560000000001</v>
      </c>
      <c r="K17" s="12">
        <v>1284010.3800000001</v>
      </c>
      <c r="L17" s="12">
        <v>632.01599999999985</v>
      </c>
      <c r="M17" s="12">
        <v>468202.67999999988</v>
      </c>
      <c r="N17" s="12">
        <v>612.86399999999981</v>
      </c>
      <c r="O17" s="12">
        <v>454014.7199999998</v>
      </c>
      <c r="P17" s="12">
        <v>670.31999999999982</v>
      </c>
      <c r="Q17" s="12">
        <v>496578.59999999986</v>
      </c>
      <c r="R17" s="12">
        <v>1915.1999999999996</v>
      </c>
      <c r="S17" s="12">
        <v>1418795.9999999995</v>
      </c>
      <c r="T17" s="12">
        <v>3648.4559999999992</v>
      </c>
      <c r="U17" s="12">
        <v>2702806.38</v>
      </c>
    </row>
    <row r="18" spans="1:21" x14ac:dyDescent="0.3">
      <c r="B18" s="10" t="s">
        <v>67</v>
      </c>
      <c r="C18" s="10"/>
      <c r="D18" s="14">
        <v>2738.3302988505748</v>
      </c>
      <c r="E18" s="14">
        <v>2047389.3900000001</v>
      </c>
      <c r="F18" s="14">
        <v>2591.2588505747126</v>
      </c>
      <c r="G18" s="14">
        <v>1937427.3000000003</v>
      </c>
      <c r="H18" s="14">
        <v>2276.1057471264371</v>
      </c>
      <c r="I18" s="14">
        <v>1701794.25</v>
      </c>
      <c r="J18" s="14">
        <v>7605.6948965517249</v>
      </c>
      <c r="K18" s="14">
        <v>5686610.9400000004</v>
      </c>
      <c r="L18" s="14">
        <v>2773.3473103448268</v>
      </c>
      <c r="M18" s="14">
        <v>2073570.8399999996</v>
      </c>
      <c r="N18" s="14">
        <v>2689.3064827586195</v>
      </c>
      <c r="O18" s="14">
        <v>2010735.3599999992</v>
      </c>
      <c r="P18" s="14">
        <v>2941.4289655172406</v>
      </c>
      <c r="Q18" s="14">
        <v>2199241.7999999993</v>
      </c>
      <c r="R18" s="14">
        <v>8404.0827586206869</v>
      </c>
      <c r="S18" s="14">
        <v>6283547.9999999981</v>
      </c>
      <c r="T18" s="14">
        <v>16009.777655172409</v>
      </c>
      <c r="U18" s="14">
        <v>11970158.939999998</v>
      </c>
    </row>
    <row r="19" spans="1:21" x14ac:dyDescent="0.3">
      <c r="A19" t="s">
        <v>34</v>
      </c>
      <c r="D19" s="12">
        <v>18438.858896551727</v>
      </c>
      <c r="E19" s="12">
        <v>14252161.140000001</v>
      </c>
      <c r="F19" s="12">
        <v>17448.536551724137</v>
      </c>
      <c r="G19" s="12">
        <v>13486699.799999999</v>
      </c>
      <c r="H19" s="12">
        <v>15326.417241379313</v>
      </c>
      <c r="I19" s="12">
        <v>11846425.5</v>
      </c>
      <c r="J19" s="12">
        <v>51213.812689655177</v>
      </c>
      <c r="K19" s="12">
        <v>39585286.440000005</v>
      </c>
      <c r="L19" s="12">
        <v>18674.649931034481</v>
      </c>
      <c r="M19" s="12">
        <v>14434413.839999996</v>
      </c>
      <c r="N19" s="12">
        <v>18108.75144827586</v>
      </c>
      <c r="O19" s="12">
        <v>13997007.359999998</v>
      </c>
      <c r="P19" s="12">
        <v>19806.446896551719</v>
      </c>
      <c r="Q19" s="12">
        <v>15309226.799999995</v>
      </c>
      <c r="R19" s="12">
        <v>56589.848275862045</v>
      </c>
      <c r="S19" s="12">
        <v>43740647.999999993</v>
      </c>
      <c r="T19" s="12">
        <v>107803.66096551724</v>
      </c>
      <c r="U19" s="12">
        <v>83325934.439999968</v>
      </c>
    </row>
    <row r="20" spans="1:21" x14ac:dyDescent="0.3">
      <c r="A20" t="s">
        <v>33</v>
      </c>
      <c r="D20" s="12">
        <v>18438.858896551727</v>
      </c>
      <c r="E20" s="12">
        <v>14252161.140000001</v>
      </c>
      <c r="F20" s="12">
        <v>17448.536551724137</v>
      </c>
      <c r="G20" s="12">
        <v>13486699.799999999</v>
      </c>
      <c r="H20" s="12">
        <v>15326.417241379313</v>
      </c>
      <c r="I20" s="12">
        <v>11846425.5</v>
      </c>
      <c r="J20" s="12">
        <v>51213.812689655177</v>
      </c>
      <c r="K20" s="12">
        <v>39585286.440000005</v>
      </c>
      <c r="L20" s="12">
        <v>18674.649931034481</v>
      </c>
      <c r="M20" s="12">
        <v>14434413.839999996</v>
      </c>
      <c r="N20" s="12">
        <v>18108.75144827586</v>
      </c>
      <c r="O20" s="12">
        <v>13997007.359999998</v>
      </c>
      <c r="P20" s="12">
        <v>19806.446896551719</v>
      </c>
      <c r="Q20" s="12">
        <v>15309226.799999995</v>
      </c>
      <c r="R20" s="12">
        <v>56589.848275862045</v>
      </c>
      <c r="S20" s="12">
        <v>43740647.999999993</v>
      </c>
      <c r="T20" s="12">
        <v>107803.66096551724</v>
      </c>
      <c r="U20" s="12">
        <v>83325934.439999968</v>
      </c>
    </row>
    <row r="21" spans="1:21" x14ac:dyDescent="0.3">
      <c r="D21"/>
      <c r="E21"/>
      <c r="F21"/>
      <c r="G21"/>
      <c r="H21"/>
      <c r="I21"/>
      <c r="J21"/>
      <c r="K21"/>
    </row>
    <row r="22" spans="1:21" x14ac:dyDescent="0.3">
      <c r="D22"/>
      <c r="E22"/>
      <c r="F22"/>
      <c r="G22"/>
      <c r="H22"/>
      <c r="I22"/>
      <c r="J22"/>
      <c r="K22"/>
    </row>
    <row r="23" spans="1:21" x14ac:dyDescent="0.3">
      <c r="D23"/>
      <c r="E23"/>
      <c r="F23"/>
      <c r="G23"/>
      <c r="H23"/>
      <c r="I23"/>
      <c r="J23"/>
      <c r="K23"/>
    </row>
    <row r="24" spans="1:21" x14ac:dyDescent="0.3">
      <c r="D24"/>
      <c r="E24"/>
      <c r="F24"/>
      <c r="G24"/>
      <c r="H24"/>
      <c r="I24"/>
      <c r="J24"/>
      <c r="K24"/>
    </row>
    <row r="25" spans="1:21" x14ac:dyDescent="0.3">
      <c r="D25"/>
      <c r="E25"/>
      <c r="F25"/>
      <c r="G25"/>
      <c r="H25"/>
      <c r="I25"/>
      <c r="J25"/>
      <c r="K25"/>
    </row>
    <row r="26" spans="1:21" x14ac:dyDescent="0.3">
      <c r="D26"/>
      <c r="E26"/>
      <c r="F26"/>
      <c r="G26"/>
      <c r="H26"/>
      <c r="I26"/>
      <c r="J26"/>
      <c r="K26"/>
    </row>
    <row r="27" spans="1:21" x14ac:dyDescent="0.3">
      <c r="D27"/>
      <c r="E27"/>
      <c r="F27"/>
      <c r="G27"/>
      <c r="H27"/>
      <c r="I27"/>
      <c r="J27"/>
      <c r="K27"/>
    </row>
    <row r="28" spans="1:21" x14ac:dyDescent="0.3">
      <c r="D28"/>
      <c r="E28"/>
      <c r="F28"/>
      <c r="G28"/>
      <c r="H28"/>
      <c r="I28"/>
      <c r="J28"/>
      <c r="K28"/>
    </row>
    <row r="29" spans="1:21" x14ac:dyDescent="0.3">
      <c r="D29"/>
      <c r="E29"/>
      <c r="F29"/>
      <c r="G29"/>
      <c r="H29"/>
      <c r="I29"/>
      <c r="J29"/>
      <c r="K29"/>
    </row>
    <row r="30" spans="1:21" x14ac:dyDescent="0.3">
      <c r="D30"/>
      <c r="E30"/>
      <c r="F30"/>
      <c r="G30"/>
      <c r="H30"/>
      <c r="I30"/>
      <c r="J30"/>
      <c r="K30"/>
    </row>
    <row r="31" spans="1:21" x14ac:dyDescent="0.3">
      <c r="D31"/>
      <c r="E31"/>
      <c r="F31"/>
      <c r="G31"/>
      <c r="H31"/>
      <c r="I31"/>
      <c r="J31"/>
      <c r="K31"/>
    </row>
    <row r="32" spans="1:21" x14ac:dyDescent="0.3"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1D6D-7515-48C8-8D35-84B3E1ACE24D}">
  <dimension ref="A1:U71"/>
  <sheetViews>
    <sheetView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N7" sqref="N7"/>
    </sheetView>
  </sheetViews>
  <sheetFormatPr defaultRowHeight="13" x14ac:dyDescent="0.3"/>
  <cols>
    <col min="1" max="1" width="22" bestFit="1" customWidth="1"/>
    <col min="2" max="2" width="9.09765625" customWidth="1"/>
    <col min="3" max="3" width="11" customWidth="1"/>
    <col min="4" max="4" width="9.296875" style="12" bestFit="1" customWidth="1"/>
    <col min="5" max="5" width="10.3984375" style="12" bestFit="1" customWidth="1"/>
    <col min="6" max="6" width="9.296875" style="12" bestFit="1" customWidth="1"/>
    <col min="7" max="7" width="10.3984375" style="12" bestFit="1" customWidth="1"/>
    <col min="8" max="8" width="8.69921875" style="12" customWidth="1"/>
    <col min="9" max="9" width="11.296875" style="12" bestFit="1" customWidth="1"/>
    <col min="10" max="10" width="9.296875" style="12" bestFit="1" customWidth="1"/>
    <col min="11" max="11" width="10.3984375" style="12" bestFit="1" customWidth="1"/>
    <col min="13" max="13" width="10.296875" bestFit="1" customWidth="1"/>
    <col min="15" max="15" width="10.296875" bestFit="1" customWidth="1"/>
    <col min="17" max="17" width="11.296875" bestFit="1" customWidth="1"/>
    <col min="19" max="19" width="11.296875" bestFit="1" customWidth="1"/>
  </cols>
  <sheetData>
    <row r="1" spans="1:21" x14ac:dyDescent="0.3">
      <c r="A1" s="15" t="s">
        <v>2</v>
      </c>
      <c r="B1" t="s">
        <v>32</v>
      </c>
    </row>
    <row r="2" spans="1:21" x14ac:dyDescent="0.3">
      <c r="A2" s="15" t="s">
        <v>1</v>
      </c>
      <c r="B2" t="s">
        <v>20</v>
      </c>
    </row>
    <row r="3" spans="1:21" x14ac:dyDescent="0.3">
      <c r="A3" s="15" t="s">
        <v>0</v>
      </c>
      <c r="B3" t="s">
        <v>19</v>
      </c>
    </row>
    <row r="4" spans="1:21" x14ac:dyDescent="0.3">
      <c r="D4"/>
      <c r="E4"/>
      <c r="F4"/>
      <c r="G4"/>
      <c r="H4"/>
      <c r="I4"/>
      <c r="J4"/>
      <c r="K4"/>
    </row>
    <row r="5" spans="1:21" s="17" customFormat="1" x14ac:dyDescent="0.3">
      <c r="A5"/>
      <c r="B5" s="13" t="s">
        <v>37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1" ht="39" x14ac:dyDescent="0.3">
      <c r="A6" s="9" t="s">
        <v>4</v>
      </c>
      <c r="B6" s="16" t="s">
        <v>36</v>
      </c>
      <c r="C6" s="16" t="s">
        <v>38</v>
      </c>
      <c r="D6" s="16" t="s">
        <v>39</v>
      </c>
      <c r="E6" s="16" t="s">
        <v>40</v>
      </c>
      <c r="F6" s="16" t="s">
        <v>41</v>
      </c>
      <c r="G6" s="16" t="s">
        <v>42</v>
      </c>
      <c r="H6" s="22" t="s">
        <v>43</v>
      </c>
      <c r="I6" s="22" t="s">
        <v>44</v>
      </c>
      <c r="J6" s="16" t="s">
        <v>55</v>
      </c>
      <c r="K6" s="16" t="s">
        <v>56</v>
      </c>
      <c r="L6" s="16" t="s">
        <v>57</v>
      </c>
      <c r="M6" s="16" t="s">
        <v>58</v>
      </c>
      <c r="N6" s="16" t="s">
        <v>59</v>
      </c>
      <c r="O6" s="16" t="s">
        <v>60</v>
      </c>
      <c r="P6" s="22" t="s">
        <v>61</v>
      </c>
      <c r="Q6" s="22" t="s">
        <v>62</v>
      </c>
      <c r="R6" s="24" t="s">
        <v>63</v>
      </c>
      <c r="S6" s="24" t="s">
        <v>64</v>
      </c>
    </row>
    <row r="7" spans="1:21" x14ac:dyDescent="0.3">
      <c r="A7" t="s">
        <v>6</v>
      </c>
      <c r="B7" s="12">
        <v>258.06</v>
      </c>
      <c r="C7" s="12">
        <v>168384.15</v>
      </c>
      <c r="D7" s="12">
        <v>244.2</v>
      </c>
      <c r="E7" s="12">
        <v>159340.5</v>
      </c>
      <c r="F7" s="12">
        <v>214.5</v>
      </c>
      <c r="G7" s="12">
        <v>139961.25</v>
      </c>
      <c r="H7" s="12">
        <v>716.76</v>
      </c>
      <c r="I7" s="12">
        <v>467685.9</v>
      </c>
      <c r="J7" s="12">
        <v>261.35999999999996</v>
      </c>
      <c r="K7" s="12">
        <v>170537.39999999997</v>
      </c>
      <c r="L7" s="12">
        <v>253.43999999999994</v>
      </c>
      <c r="M7" s="12">
        <v>165369.59999999995</v>
      </c>
      <c r="N7" s="12">
        <v>277.19999999999993</v>
      </c>
      <c r="O7" s="12">
        <v>180872.99999999994</v>
      </c>
      <c r="P7" s="12">
        <v>791.99999999999989</v>
      </c>
      <c r="Q7" s="12">
        <v>516779.99999999983</v>
      </c>
      <c r="R7" s="12">
        <v>1508.7599999999998</v>
      </c>
      <c r="S7" s="12">
        <v>984465.89999999991</v>
      </c>
    </row>
    <row r="8" spans="1:21" x14ac:dyDescent="0.3">
      <c r="A8" t="s">
        <v>7</v>
      </c>
      <c r="B8" s="12">
        <v>84.456000000000003</v>
      </c>
      <c r="C8" s="12">
        <v>110215.08</v>
      </c>
      <c r="D8" s="12">
        <v>79.92</v>
      </c>
      <c r="E8" s="12">
        <v>104295.6</v>
      </c>
      <c r="F8" s="12">
        <v>70.2</v>
      </c>
      <c r="G8" s="12">
        <v>91611</v>
      </c>
      <c r="H8" s="12">
        <v>234.57600000000002</v>
      </c>
      <c r="I8" s="12">
        <v>306121.68</v>
      </c>
      <c r="J8" s="12">
        <v>85.535999999999973</v>
      </c>
      <c r="K8" s="12">
        <v>111624.47999999997</v>
      </c>
      <c r="L8" s="12">
        <v>82.943999999999974</v>
      </c>
      <c r="M8" s="12">
        <v>108241.91999999997</v>
      </c>
      <c r="N8" s="12">
        <v>90.71999999999997</v>
      </c>
      <c r="O8" s="12">
        <v>118389.59999999996</v>
      </c>
      <c r="P8" s="12">
        <v>259.19999999999993</v>
      </c>
      <c r="Q8" s="12">
        <v>338255.99999999988</v>
      </c>
      <c r="R8" s="12">
        <v>493.77599999999995</v>
      </c>
      <c r="S8" s="12">
        <v>644377.67999999993</v>
      </c>
    </row>
    <row r="9" spans="1:21" x14ac:dyDescent="0.3">
      <c r="A9" t="s">
        <v>9</v>
      </c>
      <c r="B9" s="12">
        <v>187.68</v>
      </c>
      <c r="C9" s="12">
        <v>61230.600000000006</v>
      </c>
      <c r="D9" s="12">
        <v>177.6</v>
      </c>
      <c r="E9" s="12">
        <v>57942</v>
      </c>
      <c r="F9" s="12">
        <v>156</v>
      </c>
      <c r="G9" s="12">
        <v>50895</v>
      </c>
      <c r="H9" s="12">
        <v>521.28</v>
      </c>
      <c r="I9" s="12">
        <v>170067.6</v>
      </c>
      <c r="J9" s="12">
        <v>190.07999999999996</v>
      </c>
      <c r="K9" s="12">
        <v>62013.599999999984</v>
      </c>
      <c r="L9" s="12">
        <v>184.31999999999994</v>
      </c>
      <c r="M9" s="12">
        <v>60134.39999999998</v>
      </c>
      <c r="N9" s="12">
        <v>201.59999999999994</v>
      </c>
      <c r="O9" s="12">
        <v>65771.999999999985</v>
      </c>
      <c r="P9" s="12">
        <v>575.99999999999977</v>
      </c>
      <c r="Q9" s="12">
        <v>187919.99999999994</v>
      </c>
      <c r="R9" s="12">
        <v>1097.2799999999997</v>
      </c>
      <c r="S9" s="12">
        <v>357987.6</v>
      </c>
    </row>
    <row r="10" spans="1:21" x14ac:dyDescent="0.3">
      <c r="A10" t="s">
        <v>8</v>
      </c>
      <c r="B10" s="12">
        <v>93.84</v>
      </c>
      <c r="C10" s="12">
        <v>122461.20000000001</v>
      </c>
      <c r="D10" s="12">
        <v>88.8</v>
      </c>
      <c r="E10" s="12">
        <v>115884</v>
      </c>
      <c r="F10" s="12">
        <v>78</v>
      </c>
      <c r="G10" s="12">
        <v>101790</v>
      </c>
      <c r="H10" s="12">
        <v>260.64</v>
      </c>
      <c r="I10" s="12">
        <v>340135.2</v>
      </c>
      <c r="J10" s="12">
        <v>95.039999999999978</v>
      </c>
      <c r="K10" s="12">
        <v>124027.19999999997</v>
      </c>
      <c r="L10" s="12">
        <v>92.159999999999968</v>
      </c>
      <c r="M10" s="12">
        <v>120268.79999999996</v>
      </c>
      <c r="N10" s="12">
        <v>100.79999999999997</v>
      </c>
      <c r="O10" s="12">
        <v>131543.99999999997</v>
      </c>
      <c r="P10" s="12">
        <v>287.99999999999989</v>
      </c>
      <c r="Q10" s="12">
        <v>375839.99999999988</v>
      </c>
      <c r="R10" s="12">
        <v>548.63999999999987</v>
      </c>
      <c r="S10" s="12">
        <v>715975.2</v>
      </c>
    </row>
    <row r="11" spans="1:21" x14ac:dyDescent="0.3">
      <c r="A11" t="s">
        <v>33</v>
      </c>
      <c r="B11" s="12">
        <v>624.03600000000006</v>
      </c>
      <c r="C11" s="12">
        <v>462291.02999999997</v>
      </c>
      <c r="D11" s="12">
        <v>590.52</v>
      </c>
      <c r="E11" s="12">
        <v>437462.1</v>
      </c>
      <c r="F11" s="12">
        <v>518.70000000000005</v>
      </c>
      <c r="G11" s="12">
        <v>384257.25</v>
      </c>
      <c r="H11" s="12">
        <v>1733.2559999999999</v>
      </c>
      <c r="I11" s="12">
        <v>1284010.3800000001</v>
      </c>
      <c r="J11" s="12">
        <v>632.01599999999985</v>
      </c>
      <c r="K11" s="12">
        <v>468202.67999999988</v>
      </c>
      <c r="L11" s="12">
        <v>612.86399999999981</v>
      </c>
      <c r="M11" s="12">
        <v>454014.71999999986</v>
      </c>
      <c r="N11" s="12">
        <v>670.31999999999982</v>
      </c>
      <c r="O11" s="12">
        <v>496578.59999999986</v>
      </c>
      <c r="P11" s="12">
        <v>1915.1999999999994</v>
      </c>
      <c r="Q11" s="12">
        <v>1418795.9999999995</v>
      </c>
      <c r="R11" s="12">
        <v>3648.4559999999992</v>
      </c>
      <c r="S11" s="12">
        <v>2702806.38</v>
      </c>
    </row>
    <row r="12" spans="1:21" x14ac:dyDescent="0.3">
      <c r="D12"/>
      <c r="E12"/>
      <c r="F12"/>
      <c r="G12"/>
      <c r="H12"/>
      <c r="I12"/>
      <c r="J12"/>
      <c r="K12"/>
    </row>
    <row r="13" spans="1:21" x14ac:dyDescent="0.3">
      <c r="D13"/>
      <c r="E13"/>
      <c r="F13"/>
      <c r="G13"/>
      <c r="H13"/>
      <c r="I13"/>
      <c r="J13"/>
      <c r="K13"/>
      <c r="U13" t="s">
        <v>65</v>
      </c>
    </row>
    <row r="14" spans="1:21" x14ac:dyDescent="0.3">
      <c r="D14"/>
      <c r="E14"/>
      <c r="F14"/>
      <c r="G14"/>
      <c r="H14"/>
      <c r="I14"/>
      <c r="J14"/>
      <c r="K14"/>
    </row>
    <row r="15" spans="1:21" x14ac:dyDescent="0.3">
      <c r="D15"/>
      <c r="E15"/>
      <c r="F15"/>
      <c r="G15"/>
      <c r="H15"/>
      <c r="I15"/>
      <c r="J15"/>
      <c r="K15"/>
    </row>
    <row r="16" spans="1:21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file</vt:lpstr>
      <vt:lpstr>HQ-wise</vt:lpstr>
      <vt:lpstr>SKU-wise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Chavan</dc:creator>
  <cp:lastModifiedBy>Hanit Pal Singh</cp:lastModifiedBy>
  <dcterms:created xsi:type="dcterms:W3CDTF">2021-12-28T03:51:19Z</dcterms:created>
  <dcterms:modified xsi:type="dcterms:W3CDTF">2022-06-05T18:05:50Z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2022-06-05T18:05:42Z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196265d9-085c-4b72-99fa-e4215c08476e</vt:lpwstr>
  </property>
  <property fmtid="{D5CDD505-2E9C-101B-9397-08002B2CF9AE}" pid="8" name="MSIP_Label_2c76c141-ac86-40e5-abf2-c6f60e474cee_ContentBits">
    <vt:lpwstr>2</vt:lpwstr>
  </property>
</Properties>
</file>