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GNWUM\OneDrive - Bayer\Desktop\2022\SALES FILES\"/>
    </mc:Choice>
  </mc:AlternateContent>
  <xr:revisionPtr revIDLastSave="0" documentId="8_{2F1EBEEB-FD0B-4F97-998E-A2A277B6FFD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ucknow" sheetId="12" r:id="rId1"/>
    <sheet name="Varanasi" sheetId="18" r:id="rId2"/>
    <sheet name="Patna" sheetId="19" r:id="rId3"/>
    <sheet name="HQ4" sheetId="21" r:id="rId4"/>
    <sheet name="HQ5" sheetId="22" r:id="rId5"/>
    <sheet name="HQ 6" sheetId="20" r:id="rId6"/>
    <sheet name="ABM Total" sheetId="1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5" l="1"/>
  <c r="E6" i="15"/>
  <c r="F6" i="15"/>
  <c r="G6" i="15"/>
  <c r="D13" i="15" l="1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E11" i="15"/>
  <c r="D11" i="15"/>
  <c r="AC12" i="15" l="1"/>
  <c r="AB12" i="15"/>
  <c r="AC13" i="15"/>
  <c r="AB13" i="15"/>
  <c r="AC11" i="15"/>
  <c r="AB11" i="15"/>
  <c r="AC13" i="22"/>
  <c r="AB13" i="22"/>
  <c r="AC12" i="22"/>
  <c r="AB12" i="22"/>
  <c r="AC11" i="22"/>
  <c r="AB11" i="22"/>
  <c r="AC13" i="19"/>
  <c r="AB13" i="19"/>
  <c r="AC12" i="19"/>
  <c r="AB12" i="19"/>
  <c r="AC11" i="19"/>
  <c r="AB11" i="19"/>
  <c r="AC13" i="18"/>
  <c r="AB13" i="18"/>
  <c r="AC12" i="18"/>
  <c r="AB12" i="18"/>
  <c r="AC11" i="18"/>
  <c r="AB11" i="18"/>
  <c r="AC13" i="20"/>
  <c r="AB13" i="20"/>
  <c r="AC12" i="20"/>
  <c r="AB12" i="20"/>
  <c r="AC11" i="20"/>
  <c r="AC14" i="20" s="1"/>
  <c r="AC15" i="20" s="1"/>
  <c r="AB11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D15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B15" i="20" s="1"/>
  <c r="D14" i="20"/>
  <c r="Z15" i="21"/>
  <c r="AA15" i="21"/>
  <c r="AC13" i="21"/>
  <c r="AB13" i="21"/>
  <c r="AC12" i="21"/>
  <c r="AB12" i="21"/>
  <c r="AC11" i="21"/>
  <c r="AB11" i="21"/>
  <c r="AB7" i="21"/>
  <c r="AC7" i="21"/>
  <c r="AB8" i="21"/>
  <c r="AC8" i="21"/>
  <c r="AB9" i="21"/>
  <c r="AC9" i="21"/>
  <c r="AC6" i="21"/>
  <c r="AB6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D14" i="21"/>
  <c r="E15" i="22"/>
  <c r="Z15" i="22"/>
  <c r="AA15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D14" i="22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Z14" i="19"/>
  <c r="AA14" i="19"/>
  <c r="D14" i="19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D14" i="18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E14" i="12"/>
  <c r="F14" i="12"/>
  <c r="G14" i="12"/>
  <c r="H14" i="12"/>
  <c r="I14" i="12"/>
  <c r="D14" i="12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D14" i="15"/>
  <c r="E9" i="15"/>
  <c r="D9" i="15"/>
  <c r="E8" i="15"/>
  <c r="D8" i="15"/>
  <c r="E7" i="15"/>
  <c r="D7" i="15"/>
  <c r="E10" i="22"/>
  <c r="D10" i="22"/>
  <c r="D15" i="22" s="1"/>
  <c r="E10" i="21"/>
  <c r="E15" i="21" s="1"/>
  <c r="D10" i="21"/>
  <c r="D15" i="21" s="1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AC14" i="19" l="1"/>
  <c r="AC14" i="22"/>
  <c r="AC14" i="18"/>
  <c r="AB14" i="18"/>
  <c r="AB14" i="22"/>
  <c r="AB14" i="19"/>
  <c r="AC14" i="15"/>
  <c r="AC14" i="21"/>
  <c r="AB14" i="21"/>
  <c r="AB14" i="15"/>
  <c r="H10" i="15"/>
  <c r="H15" i="15" s="1"/>
  <c r="L10" i="15"/>
  <c r="L15" i="15" s="1"/>
  <c r="T10" i="15"/>
  <c r="T15" i="15" s="1"/>
  <c r="D10" i="15"/>
  <c r="D15" i="15" s="1"/>
  <c r="AA10" i="22"/>
  <c r="Z10" i="22"/>
  <c r="Y10" i="22"/>
  <c r="Y15" i="22" s="1"/>
  <c r="X10" i="22"/>
  <c r="X15" i="22" s="1"/>
  <c r="W10" i="22"/>
  <c r="W15" i="22" s="1"/>
  <c r="V10" i="22"/>
  <c r="V15" i="22" s="1"/>
  <c r="U10" i="22"/>
  <c r="U15" i="22" s="1"/>
  <c r="T10" i="22"/>
  <c r="T15" i="22" s="1"/>
  <c r="S10" i="22"/>
  <c r="S15" i="22" s="1"/>
  <c r="R10" i="22"/>
  <c r="R15" i="22" s="1"/>
  <c r="Q10" i="22"/>
  <c r="Q15" i="22" s="1"/>
  <c r="P10" i="22"/>
  <c r="P15" i="22" s="1"/>
  <c r="O10" i="22"/>
  <c r="O15" i="22" s="1"/>
  <c r="N10" i="22"/>
  <c r="N15" i="22" s="1"/>
  <c r="M10" i="22"/>
  <c r="M15" i="22" s="1"/>
  <c r="L10" i="22"/>
  <c r="L15" i="22" s="1"/>
  <c r="K10" i="22"/>
  <c r="K15" i="22" s="1"/>
  <c r="J10" i="22"/>
  <c r="J15" i="22" s="1"/>
  <c r="I10" i="22"/>
  <c r="I15" i="22" s="1"/>
  <c r="H10" i="22"/>
  <c r="H15" i="22" s="1"/>
  <c r="G10" i="22"/>
  <c r="G15" i="22" s="1"/>
  <c r="F10" i="22"/>
  <c r="F15" i="22" s="1"/>
  <c r="AC9" i="22"/>
  <c r="AB9" i="22"/>
  <c r="AC8" i="22"/>
  <c r="AB8" i="22"/>
  <c r="AC7" i="22"/>
  <c r="AB7" i="22"/>
  <c r="AC6" i="22"/>
  <c r="AB6" i="22"/>
  <c r="AA10" i="21"/>
  <c r="Z10" i="21"/>
  <c r="Y10" i="21"/>
  <c r="Y15" i="21" s="1"/>
  <c r="X10" i="21"/>
  <c r="X15" i="21" s="1"/>
  <c r="W10" i="21"/>
  <c r="W15" i="21" s="1"/>
  <c r="V10" i="21"/>
  <c r="V15" i="21" s="1"/>
  <c r="U10" i="21"/>
  <c r="U15" i="21" s="1"/>
  <c r="T10" i="21"/>
  <c r="T15" i="21" s="1"/>
  <c r="S10" i="21"/>
  <c r="S15" i="21" s="1"/>
  <c r="R10" i="21"/>
  <c r="R15" i="21" s="1"/>
  <c r="Q10" i="21"/>
  <c r="Q15" i="21" s="1"/>
  <c r="P10" i="21"/>
  <c r="P15" i="21" s="1"/>
  <c r="O10" i="21"/>
  <c r="O15" i="21" s="1"/>
  <c r="N10" i="21"/>
  <c r="N15" i="21" s="1"/>
  <c r="M10" i="21"/>
  <c r="M15" i="21" s="1"/>
  <c r="L10" i="21"/>
  <c r="L15" i="21" s="1"/>
  <c r="K10" i="21"/>
  <c r="K15" i="21" s="1"/>
  <c r="J10" i="21"/>
  <c r="J15" i="21" s="1"/>
  <c r="I10" i="21"/>
  <c r="I15" i="21" s="1"/>
  <c r="H10" i="21"/>
  <c r="H15" i="21" s="1"/>
  <c r="G10" i="21"/>
  <c r="G15" i="21" s="1"/>
  <c r="F10" i="21"/>
  <c r="F15" i="21" s="1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AC9" i="20"/>
  <c r="AB9" i="20"/>
  <c r="AC8" i="20"/>
  <c r="AB8" i="20"/>
  <c r="AC7" i="20"/>
  <c r="AB7" i="20"/>
  <c r="AC6" i="20"/>
  <c r="AB6" i="20"/>
  <c r="AA10" i="19"/>
  <c r="AA15" i="19" s="1"/>
  <c r="Z10" i="19"/>
  <c r="Z15" i="19" s="1"/>
  <c r="Y10" i="19"/>
  <c r="Y15" i="19" s="1"/>
  <c r="X10" i="19"/>
  <c r="X15" i="19" s="1"/>
  <c r="W10" i="19"/>
  <c r="W15" i="19" s="1"/>
  <c r="V10" i="19"/>
  <c r="V15" i="19" s="1"/>
  <c r="U10" i="19"/>
  <c r="U15" i="19" s="1"/>
  <c r="T10" i="19"/>
  <c r="T15" i="19" s="1"/>
  <c r="S10" i="19"/>
  <c r="S15" i="19" s="1"/>
  <c r="R10" i="19"/>
  <c r="R15" i="19" s="1"/>
  <c r="Q10" i="19"/>
  <c r="Q15" i="19" s="1"/>
  <c r="P10" i="19"/>
  <c r="P15" i="19" s="1"/>
  <c r="O10" i="19"/>
  <c r="O15" i="19" s="1"/>
  <c r="N10" i="19"/>
  <c r="N15" i="19" s="1"/>
  <c r="M10" i="19"/>
  <c r="M15" i="19" s="1"/>
  <c r="L10" i="19"/>
  <c r="L15" i="19" s="1"/>
  <c r="K10" i="19"/>
  <c r="K15" i="19" s="1"/>
  <c r="J10" i="19"/>
  <c r="J15" i="19" s="1"/>
  <c r="I10" i="19"/>
  <c r="I15" i="19" s="1"/>
  <c r="H10" i="19"/>
  <c r="H15" i="19" s="1"/>
  <c r="G10" i="19"/>
  <c r="G15" i="19" s="1"/>
  <c r="F10" i="19"/>
  <c r="F15" i="19" s="1"/>
  <c r="E10" i="19"/>
  <c r="E15" i="19" s="1"/>
  <c r="D10" i="19"/>
  <c r="D15" i="19" s="1"/>
  <c r="AC9" i="19"/>
  <c r="AB9" i="19"/>
  <c r="AC8" i="19"/>
  <c r="AB8" i="19"/>
  <c r="AC7" i="19"/>
  <c r="AB7" i="19"/>
  <c r="AC6" i="19"/>
  <c r="AB6" i="19"/>
  <c r="AA10" i="18"/>
  <c r="AA15" i="18" s="1"/>
  <c r="Z10" i="18"/>
  <c r="Z15" i="18" s="1"/>
  <c r="Y10" i="18"/>
  <c r="Y15" i="18" s="1"/>
  <c r="X10" i="18"/>
  <c r="X15" i="18" s="1"/>
  <c r="W10" i="18"/>
  <c r="W15" i="18" s="1"/>
  <c r="V10" i="18"/>
  <c r="V15" i="18" s="1"/>
  <c r="U10" i="18"/>
  <c r="U15" i="18" s="1"/>
  <c r="T10" i="18"/>
  <c r="T15" i="18" s="1"/>
  <c r="S10" i="18"/>
  <c r="S15" i="18" s="1"/>
  <c r="R10" i="18"/>
  <c r="R15" i="18" s="1"/>
  <c r="Q10" i="18"/>
  <c r="Q15" i="18" s="1"/>
  <c r="P10" i="18"/>
  <c r="P15" i="18" s="1"/>
  <c r="O10" i="18"/>
  <c r="O15" i="18" s="1"/>
  <c r="N10" i="18"/>
  <c r="N15" i="18" s="1"/>
  <c r="M10" i="18"/>
  <c r="M15" i="18" s="1"/>
  <c r="L10" i="18"/>
  <c r="L15" i="18" s="1"/>
  <c r="K10" i="18"/>
  <c r="K15" i="18" s="1"/>
  <c r="J10" i="18"/>
  <c r="J15" i="18" s="1"/>
  <c r="I10" i="18"/>
  <c r="I15" i="18" s="1"/>
  <c r="H10" i="18"/>
  <c r="H15" i="18" s="1"/>
  <c r="G10" i="18"/>
  <c r="G15" i="18" s="1"/>
  <c r="F10" i="18"/>
  <c r="F15" i="18" s="1"/>
  <c r="E10" i="18"/>
  <c r="E15" i="18" s="1"/>
  <c r="D10" i="18"/>
  <c r="D15" i="18" s="1"/>
  <c r="AC9" i="18"/>
  <c r="AB9" i="18"/>
  <c r="AC8" i="18"/>
  <c r="AB8" i="18"/>
  <c r="AC7" i="18"/>
  <c r="AB7" i="18"/>
  <c r="AC6" i="18"/>
  <c r="AB6" i="18"/>
  <c r="E10" i="12"/>
  <c r="E15" i="12" s="1"/>
  <c r="F10" i="12"/>
  <c r="F15" i="12" s="1"/>
  <c r="G10" i="12"/>
  <c r="G15" i="12" s="1"/>
  <c r="H10" i="12"/>
  <c r="H15" i="12" s="1"/>
  <c r="I10" i="12"/>
  <c r="I15" i="12" s="1"/>
  <c r="J10" i="12"/>
  <c r="J15" i="12" s="1"/>
  <c r="K10" i="12"/>
  <c r="K15" i="12" s="1"/>
  <c r="L10" i="12"/>
  <c r="L15" i="12" s="1"/>
  <c r="M10" i="12"/>
  <c r="M15" i="12" s="1"/>
  <c r="N10" i="12"/>
  <c r="N15" i="12" s="1"/>
  <c r="O10" i="12"/>
  <c r="O15" i="12" s="1"/>
  <c r="P10" i="12"/>
  <c r="P15" i="12" s="1"/>
  <c r="Q10" i="12"/>
  <c r="Q15" i="12" s="1"/>
  <c r="R10" i="12"/>
  <c r="R15" i="12" s="1"/>
  <c r="S10" i="12"/>
  <c r="S15" i="12" s="1"/>
  <c r="T10" i="12"/>
  <c r="T15" i="12" s="1"/>
  <c r="U10" i="12"/>
  <c r="U15" i="12" s="1"/>
  <c r="V10" i="12"/>
  <c r="V15" i="12" s="1"/>
  <c r="W10" i="12"/>
  <c r="W15" i="12" s="1"/>
  <c r="X10" i="12"/>
  <c r="X15" i="12" s="1"/>
  <c r="Y10" i="12"/>
  <c r="Y15" i="12" s="1"/>
  <c r="Z10" i="12"/>
  <c r="Z15" i="12" s="1"/>
  <c r="AA10" i="12"/>
  <c r="AA15" i="12" s="1"/>
  <c r="D10" i="12"/>
  <c r="D15" i="12" s="1"/>
  <c r="AB10" i="22" l="1"/>
  <c r="AB15" i="22" s="1"/>
  <c r="AB10" i="19"/>
  <c r="AB15" i="19" s="1"/>
  <c r="AC10" i="20"/>
  <c r="AC10" i="19"/>
  <c r="AC15" i="19" s="1"/>
  <c r="P10" i="15"/>
  <c r="P15" i="15" s="1"/>
  <c r="AC10" i="18"/>
  <c r="AC15" i="18" s="1"/>
  <c r="AB10" i="20"/>
  <c r="Y10" i="15"/>
  <c r="Y15" i="15" s="1"/>
  <c r="U10" i="15"/>
  <c r="U15" i="15" s="1"/>
  <c r="Q10" i="15"/>
  <c r="Q15" i="15" s="1"/>
  <c r="M10" i="15"/>
  <c r="M15" i="15" s="1"/>
  <c r="I10" i="15"/>
  <c r="I15" i="15" s="1"/>
  <c r="E10" i="15"/>
  <c r="E15" i="15" s="1"/>
  <c r="X10" i="15"/>
  <c r="X15" i="15" s="1"/>
  <c r="AA10" i="15"/>
  <c r="AA15" i="15" s="1"/>
  <c r="W10" i="15"/>
  <c r="W15" i="15" s="1"/>
  <c r="S10" i="15"/>
  <c r="S15" i="15" s="1"/>
  <c r="O10" i="15"/>
  <c r="O15" i="15" s="1"/>
  <c r="K10" i="15"/>
  <c r="K15" i="15" s="1"/>
  <c r="G10" i="15"/>
  <c r="G15" i="15" s="1"/>
  <c r="AB10" i="21"/>
  <c r="AB15" i="21" s="1"/>
  <c r="AC10" i="21"/>
  <c r="AC15" i="21" s="1"/>
  <c r="AC10" i="22"/>
  <c r="AC15" i="22" s="1"/>
  <c r="Z10" i="15"/>
  <c r="Z15" i="15" s="1"/>
  <c r="V10" i="15"/>
  <c r="V15" i="15" s="1"/>
  <c r="R10" i="15"/>
  <c r="R15" i="15" s="1"/>
  <c r="N10" i="15"/>
  <c r="N15" i="15" s="1"/>
  <c r="J10" i="15"/>
  <c r="J15" i="15" s="1"/>
  <c r="F10" i="15"/>
  <c r="F15" i="15" s="1"/>
  <c r="AB10" i="18"/>
  <c r="AB15" i="18" s="1"/>
  <c r="AB9" i="12" l="1"/>
  <c r="AC9" i="12"/>
  <c r="AC7" i="12" l="1"/>
  <c r="AC8" i="12"/>
  <c r="AC6" i="12"/>
  <c r="AC10" i="12" l="1"/>
  <c r="AC15" i="12" s="1"/>
  <c r="AC7" i="15"/>
  <c r="AC8" i="15"/>
  <c r="AC6" i="15"/>
  <c r="AB8" i="15"/>
  <c r="AB7" i="15"/>
  <c r="AB6" i="15"/>
  <c r="AB8" i="12"/>
  <c r="AB7" i="12"/>
  <c r="AB6" i="12"/>
  <c r="AB10" i="12" l="1"/>
  <c r="AB15" i="12" s="1"/>
  <c r="AC9" i="15"/>
  <c r="AC10" i="15" s="1"/>
  <c r="AC15" i="15" s="1"/>
  <c r="AB9" i="15"/>
  <c r="AB10" i="15" s="1"/>
  <c r="AB15" i="15" s="1"/>
</calcChain>
</file>

<file path=xl/sharedStrings.xml><?xml version="1.0" encoding="utf-8"?>
<sst xmlns="http://schemas.openxmlformats.org/spreadsheetml/2006/main" count="406" uniqueCount="39">
  <si>
    <t>Sales</t>
  </si>
  <si>
    <t>Cl Bal</t>
  </si>
  <si>
    <t>Price</t>
  </si>
  <si>
    <t>Name</t>
  </si>
  <si>
    <t>Inv.</t>
  </si>
  <si>
    <t>UOM</t>
  </si>
  <si>
    <t>SKU</t>
  </si>
  <si>
    <t>Bayer Zydus Pharma / Secondary Sales &amp; Closing Balance Statement</t>
  </si>
  <si>
    <t>7'</t>
  </si>
  <si>
    <r>
      <t>XARELTO TOTAL</t>
    </r>
    <r>
      <rPr>
        <b/>
        <sz val="8"/>
        <rFont val="Times New Roman"/>
        <family val="1"/>
      </rPr>
      <t xml:space="preserve"> (in lacs)</t>
    </r>
  </si>
  <si>
    <t>Avg Sale</t>
  </si>
  <si>
    <t>HQ</t>
  </si>
  <si>
    <t>ABM:MUMBAI POOL</t>
  </si>
  <si>
    <t>SM/RBM: VINAY DIXIT</t>
  </si>
  <si>
    <t>XARELTO 2.5MG TAFI 14 IN</t>
  </si>
  <si>
    <t>XARELTO 10 MG</t>
  </si>
  <si>
    <t>XARELTO 15MG</t>
  </si>
  <si>
    <t>XARELTO 20MG</t>
  </si>
  <si>
    <t xml:space="preserve">Please CONVERT sale of XARELTO 15 &amp; 20 MG - 98 pack into Xarelto 15 &amp; 20 mg - 28 pack. </t>
  </si>
  <si>
    <t xml:space="preserve">For more clarifications, pls contact Mr. Vinay Dixit. </t>
  </si>
  <si>
    <t>VERQUVO 2,5MG TAFI BLI 1X14</t>
  </si>
  <si>
    <t>VERQUVO 5MG TAFI BLI 1X14</t>
  </si>
  <si>
    <t>VERQUVO 10MG TAFI BLI 1X14</t>
  </si>
  <si>
    <r>
      <t>VERQUVO TOTAL</t>
    </r>
    <r>
      <rPr>
        <b/>
        <sz val="8"/>
        <rFont val="Times New Roman"/>
        <family val="1"/>
      </rPr>
      <t xml:space="preserve"> (in lacs)</t>
    </r>
  </si>
  <si>
    <t>Grand Total</t>
  </si>
  <si>
    <t>Jan.23</t>
  </si>
  <si>
    <t>Feb.23</t>
  </si>
  <si>
    <t>Mar.23</t>
  </si>
  <si>
    <t>Apr.23</t>
  </si>
  <si>
    <t>May.23</t>
  </si>
  <si>
    <t>Jun.23</t>
  </si>
  <si>
    <t>Jul.23</t>
  </si>
  <si>
    <t>Aug.23</t>
  </si>
  <si>
    <t>Sep.23</t>
  </si>
  <si>
    <t>Oct.23</t>
  </si>
  <si>
    <t>Nov.23</t>
  </si>
  <si>
    <t>Dec.23</t>
  </si>
  <si>
    <t>Jan/Dec.23</t>
  </si>
  <si>
    <t xml:space="preserve">ABM: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</si>
</sst>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indexed="8"/>
      <name val="Times New Roman"/>
      <family val="1"/>
    </font>
    <font>
      <sz val="10"/>
      <color rgb="FF0000FF"/>
      <name val="Times New Roman"/>
      <family val="1"/>
    </font>
    <font>
      <b/>
      <sz val="10"/>
      <color indexed="8"/>
      <name val="Times New Roman"/>
      <family val="1"/>
    </font>
    <font>
      <sz val="10"/>
      <color rgb="FFFF0000"/>
      <name val="Times New Roman"/>
      <family val="1"/>
    </font>
    <font>
      <b/>
      <sz val="10"/>
      <name val="Times New Roman"/>
      <family val="1"/>
    </font>
    <font>
      <b/>
      <sz val="10"/>
      <color rgb="FF0000FF"/>
      <name val="Times New Roman"/>
      <family val="1"/>
    </font>
    <font>
      <b/>
      <sz val="10"/>
      <color rgb="FFFF0000"/>
      <name val="Times New Roman"/>
      <family val="1"/>
    </font>
    <font>
      <b/>
      <sz val="10"/>
      <color indexed="12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4" fillId="0" borderId="0" applyBorder="0"/>
    <xf numFmtId="0" fontId="1" fillId="0" borderId="0" applyBorder="0"/>
    <xf numFmtId="0" fontId="12" fillId="0" borderId="0"/>
  </cellStyleXfs>
  <cellXfs count="1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wrapText="1"/>
    </xf>
    <xf numFmtId="0" fontId="4" fillId="0" borderId="0" xfId="0" applyFont="1"/>
    <xf numFmtId="0" fontId="6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13" xfId="0" applyFont="1" applyBorder="1" applyAlignment="1">
      <alignment horizontal="center" vertical="center" wrapText="1"/>
    </xf>
    <xf numFmtId="1" fontId="10" fillId="0" borderId="15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1" fontId="10" fillId="0" borderId="17" xfId="0" applyNumberFormat="1" applyFont="1" applyBorder="1" applyAlignment="1">
      <alignment horizontal="center" wrapText="1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" fontId="10" fillId="0" borderId="16" xfId="0" applyNumberFormat="1" applyFont="1" applyBorder="1" applyAlignment="1">
      <alignment horizontal="center" wrapText="1"/>
    </xf>
    <xf numFmtId="0" fontId="8" fillId="0" borderId="13" xfId="0" applyFont="1" applyBorder="1" applyAlignment="1">
      <alignment horizontal="center" wrapText="1"/>
    </xf>
    <xf numFmtId="1" fontId="10" fillId="0" borderId="18" xfId="0" applyNumberFormat="1" applyFont="1" applyBorder="1" applyAlignment="1">
      <alignment horizontal="center" wrapText="1"/>
    </xf>
    <xf numFmtId="1" fontId="10" fillId="0" borderId="19" xfId="0" applyNumberFormat="1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8" fillId="0" borderId="21" xfId="0" applyFont="1" applyBorder="1" applyAlignment="1">
      <alignment horizontal="center" wrapText="1"/>
    </xf>
    <xf numFmtId="0" fontId="6" fillId="2" borderId="22" xfId="0" applyFont="1" applyFill="1" applyBorder="1" applyAlignment="1">
      <alignment horizontal="left" wrapText="1"/>
    </xf>
    <xf numFmtId="0" fontId="10" fillId="2" borderId="24" xfId="0" applyFont="1" applyFill="1" applyBorder="1" applyAlignment="1">
      <alignment horizontal="center" wrapText="1"/>
    </xf>
    <xf numFmtId="0" fontId="10" fillId="2" borderId="25" xfId="0" applyFont="1" applyFill="1" applyBorder="1" applyAlignment="1">
      <alignment horizontal="center" wrapText="1"/>
    </xf>
    <xf numFmtId="0" fontId="10" fillId="0" borderId="26" xfId="0" applyFont="1" applyBorder="1" applyAlignment="1">
      <alignment horizontal="center" wrapText="1"/>
    </xf>
    <xf numFmtId="0" fontId="10" fillId="0" borderId="27" xfId="0" applyFont="1" applyBorder="1" applyAlignment="1">
      <alignment horizontal="center" wrapText="1"/>
    </xf>
    <xf numFmtId="0" fontId="10" fillId="3" borderId="28" xfId="0" applyFont="1" applyFill="1" applyBorder="1" applyAlignment="1">
      <alignment horizontal="center" wrapText="1"/>
    </xf>
    <xf numFmtId="0" fontId="10" fillId="3" borderId="27" xfId="0" applyFont="1" applyFill="1" applyBorder="1" applyAlignment="1">
      <alignment horizontal="center" wrapText="1"/>
    </xf>
    <xf numFmtId="4" fontId="13" fillId="0" borderId="27" xfId="0" applyNumberFormat="1" applyFont="1" applyBorder="1" applyAlignment="1">
      <alignment horizontal="center" vertical="center"/>
    </xf>
    <xf numFmtId="4" fontId="13" fillId="0" borderId="29" xfId="0" applyNumberFormat="1" applyFont="1" applyBorder="1" applyAlignment="1">
      <alignment horizontal="center" vertical="center"/>
    </xf>
    <xf numFmtId="4" fontId="13" fillId="0" borderId="30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1" fontId="10" fillId="0" borderId="31" xfId="0" applyNumberFormat="1" applyFont="1" applyBorder="1" applyAlignment="1">
      <alignment horizontal="center" wrapText="1"/>
    </xf>
    <xf numFmtId="4" fontId="13" fillId="0" borderId="32" xfId="0" applyNumberFormat="1" applyFont="1" applyBorder="1" applyAlignment="1">
      <alignment horizontal="center" vertical="center"/>
    </xf>
    <xf numFmtId="4" fontId="13" fillId="0" borderId="33" xfId="0" applyNumberFormat="1" applyFont="1" applyBorder="1" applyAlignment="1">
      <alignment horizontal="center" vertical="center"/>
    </xf>
    <xf numFmtId="4" fontId="13" fillId="0" borderId="34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3" fontId="13" fillId="0" borderId="7" xfId="0" applyNumberFormat="1" applyFont="1" applyBorder="1" applyAlignment="1">
      <alignment horizontal="center" vertical="center"/>
    </xf>
    <xf numFmtId="3" fontId="13" fillId="0" borderId="3" xfId="0" applyNumberFormat="1" applyFont="1" applyBorder="1" applyAlignment="1">
      <alignment horizontal="center" vertical="center"/>
    </xf>
    <xf numFmtId="3" fontId="13" fillId="0" borderId="15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5" fillId="0" borderId="1" xfId="6" applyFont="1" applyBorder="1" applyAlignment="1">
      <alignment vertical="top"/>
    </xf>
    <xf numFmtId="3" fontId="10" fillId="0" borderId="8" xfId="0" applyNumberFormat="1" applyFont="1" applyBorder="1" applyAlignment="1">
      <alignment horizontal="center" wrapText="1"/>
    </xf>
    <xf numFmtId="0" fontId="17" fillId="0" borderId="0" xfId="0" applyFont="1" applyAlignment="1">
      <alignment horizontal="left"/>
    </xf>
    <xf numFmtId="3" fontId="10" fillId="0" borderId="8" xfId="0" applyNumberFormat="1" applyFont="1" applyBorder="1" applyAlignment="1">
      <alignment horizontal="center" wrapText="1"/>
    </xf>
    <xf numFmtId="3" fontId="13" fillId="0" borderId="32" xfId="0" applyNumberFormat="1" applyFont="1" applyBorder="1" applyAlignment="1">
      <alignment horizontal="center" vertical="center"/>
    </xf>
    <xf numFmtId="3" fontId="13" fillId="0" borderId="29" xfId="0" applyNumberFormat="1" applyFont="1" applyBorder="1" applyAlignment="1">
      <alignment horizontal="center" vertical="center"/>
    </xf>
    <xf numFmtId="3" fontId="13" fillId="0" borderId="33" xfId="0" applyNumberFormat="1" applyFont="1" applyBorder="1" applyAlignment="1">
      <alignment horizontal="center" vertical="center"/>
    </xf>
    <xf numFmtId="3" fontId="13" fillId="0" borderId="27" xfId="0" applyNumberFormat="1" applyFont="1" applyBorder="1" applyAlignment="1">
      <alignment horizontal="center" vertical="center"/>
    </xf>
    <xf numFmtId="3" fontId="13" fillId="0" borderId="34" xfId="0" applyNumberFormat="1" applyFont="1" applyBorder="1" applyAlignment="1">
      <alignment horizontal="center" vertical="center"/>
    </xf>
    <xf numFmtId="3" fontId="13" fillId="0" borderId="30" xfId="0" applyNumberFormat="1" applyFont="1" applyBorder="1" applyAlignment="1">
      <alignment horizontal="center" vertical="center"/>
    </xf>
    <xf numFmtId="4" fontId="13" fillId="0" borderId="35" xfId="0" applyNumberFormat="1" applyFont="1" applyBorder="1" applyAlignment="1">
      <alignment horizontal="center" vertical="center"/>
    </xf>
    <xf numFmtId="4" fontId="13" fillId="0" borderId="36" xfId="0" applyNumberFormat="1" applyFont="1" applyBorder="1" applyAlignment="1">
      <alignment horizontal="center" vertical="center"/>
    </xf>
    <xf numFmtId="4" fontId="13" fillId="0" borderId="37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wrapText="1"/>
    </xf>
    <xf numFmtId="3" fontId="10" fillId="0" borderId="3" xfId="0" applyNumberFormat="1" applyFont="1" applyBorder="1" applyAlignment="1">
      <alignment horizontal="center" wrapText="1"/>
    </xf>
    <xf numFmtId="3" fontId="10" fillId="0" borderId="15" xfId="0" applyNumberFormat="1" applyFont="1" applyBorder="1" applyAlignment="1">
      <alignment horizontal="center" wrapText="1"/>
    </xf>
    <xf numFmtId="0" fontId="15" fillId="0" borderId="38" xfId="6" applyFont="1" applyBorder="1" applyAlignment="1">
      <alignment vertical="top"/>
    </xf>
    <xf numFmtId="0" fontId="2" fillId="0" borderId="38" xfId="0" applyFont="1" applyBorder="1" applyAlignment="1">
      <alignment horizontal="center"/>
    </xf>
    <xf numFmtId="2" fontId="2" fillId="0" borderId="39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40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left" wrapText="1"/>
    </xf>
    <xf numFmtId="0" fontId="18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2" fontId="9" fillId="2" borderId="4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10" fillId="0" borderId="20" xfId="0" applyNumberFormat="1" applyFont="1" applyBorder="1" applyAlignment="1">
      <alignment horizontal="center" wrapText="1"/>
    </xf>
    <xf numFmtId="3" fontId="10" fillId="0" borderId="21" xfId="0" applyNumberFormat="1" applyFont="1" applyBorder="1" applyAlignment="1">
      <alignment horizontal="center" wrapText="1"/>
    </xf>
    <xf numFmtId="3" fontId="13" fillId="0" borderId="43" xfId="0" applyNumberFormat="1" applyFont="1" applyBorder="1" applyAlignment="1">
      <alignment horizontal="center" vertical="center"/>
    </xf>
    <xf numFmtId="3" fontId="13" fillId="0" borderId="28" xfId="0" applyNumberFormat="1" applyFont="1" applyBorder="1" applyAlignment="1">
      <alignment horizontal="center" vertical="center"/>
    </xf>
    <xf numFmtId="4" fontId="13" fillId="0" borderId="28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horizontal="center"/>
    </xf>
    <xf numFmtId="2" fontId="9" fillId="2" borderId="2" xfId="0" applyNumberFormat="1" applyFont="1" applyFill="1" applyBorder="1" applyAlignment="1">
      <alignment horizontal="center"/>
    </xf>
    <xf numFmtId="2" fontId="9" fillId="2" borderId="42" xfId="0" applyNumberFormat="1" applyFont="1" applyFill="1" applyBorder="1" applyAlignment="1">
      <alignment horizontal="center"/>
    </xf>
    <xf numFmtId="4" fontId="13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wrapText="1"/>
    </xf>
    <xf numFmtId="3" fontId="10" fillId="0" borderId="9" xfId="0" applyNumberFormat="1" applyFont="1" applyBorder="1" applyAlignment="1">
      <alignment horizontal="center" wrapText="1"/>
    </xf>
    <xf numFmtId="3" fontId="6" fillId="0" borderId="9" xfId="0" applyNumberFormat="1" applyFont="1" applyBorder="1" applyAlignment="1">
      <alignment horizontal="center" wrapText="1"/>
    </xf>
    <xf numFmtId="3" fontId="6" fillId="0" borderId="1" xfId="0" applyNumberFormat="1" applyFont="1" applyBorder="1" applyAlignment="1">
      <alignment horizontal="center" wrapText="1"/>
    </xf>
    <xf numFmtId="3" fontId="6" fillId="0" borderId="8" xfId="0" applyNumberFormat="1" applyFont="1" applyBorder="1" applyAlignment="1">
      <alignment horizontal="center" wrapText="1"/>
    </xf>
    <xf numFmtId="3" fontId="6" fillId="0" borderId="7" xfId="0" applyNumberFormat="1" applyFont="1" applyBorder="1" applyAlignment="1">
      <alignment horizontal="center" wrapText="1"/>
    </xf>
    <xf numFmtId="3" fontId="6" fillId="0" borderId="3" xfId="0" applyNumberFormat="1" applyFont="1" applyBorder="1" applyAlignment="1">
      <alignment horizontal="center" wrapText="1"/>
    </xf>
    <xf numFmtId="3" fontId="6" fillId="0" borderId="15" xfId="0" applyNumberFormat="1" applyFont="1" applyBorder="1" applyAlignment="1">
      <alignment horizontal="center" wrapText="1"/>
    </xf>
    <xf numFmtId="3" fontId="6" fillId="0" borderId="6" xfId="0" applyNumberFormat="1" applyFont="1" applyBorder="1" applyAlignment="1">
      <alignment horizontal="center" wrapText="1"/>
    </xf>
    <xf numFmtId="3" fontId="6" fillId="0" borderId="5" xfId="0" applyNumberFormat="1" applyFont="1" applyBorder="1" applyAlignment="1">
      <alignment horizontal="center" wrapText="1"/>
    </xf>
    <xf numFmtId="3" fontId="6" fillId="0" borderId="4" xfId="0" applyNumberFormat="1" applyFont="1" applyBorder="1" applyAlignment="1">
      <alignment horizontal="center" wrapText="1"/>
    </xf>
    <xf numFmtId="3" fontId="13" fillId="0" borderId="37" xfId="0" applyNumberFormat="1" applyFont="1" applyBorder="1" applyAlignment="1">
      <alignment horizontal="center" vertical="center"/>
    </xf>
    <xf numFmtId="3" fontId="13" fillId="0" borderId="35" xfId="0" applyNumberFormat="1" applyFont="1" applyBorder="1" applyAlignment="1">
      <alignment horizontal="center" vertical="center"/>
    </xf>
    <xf numFmtId="3" fontId="13" fillId="0" borderId="36" xfId="0" applyNumberFormat="1" applyFont="1" applyBorder="1" applyAlignment="1">
      <alignment horizontal="center" vertical="center"/>
    </xf>
    <xf numFmtId="3" fontId="10" fillId="0" borderId="44" xfId="0" applyNumberFormat="1" applyFont="1" applyBorder="1" applyAlignment="1">
      <alignment horizontal="center" wrapText="1"/>
    </xf>
    <xf numFmtId="3" fontId="10" fillId="0" borderId="38" xfId="0" applyNumberFormat="1" applyFont="1" applyBorder="1" applyAlignment="1">
      <alignment horizontal="center" wrapText="1"/>
    </xf>
    <xf numFmtId="3" fontId="10" fillId="0" borderId="9" xfId="0" applyNumberFormat="1" applyFont="1" applyBorder="1" applyAlignment="1">
      <alignment horizontal="center" wrapText="1"/>
    </xf>
    <xf numFmtId="3" fontId="10" fillId="0" borderId="24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" fontId="13" fillId="0" borderId="27" xfId="0" applyNumberFormat="1" applyFont="1" applyBorder="1" applyAlignment="1">
      <alignment horizontal="center" vertical="center"/>
    </xf>
    <xf numFmtId="4" fontId="13" fillId="0" borderId="29" xfId="0" applyNumberFormat="1" applyFont="1" applyBorder="1" applyAlignment="1">
      <alignment horizontal="center" vertical="center"/>
    </xf>
    <xf numFmtId="4" fontId="13" fillId="0" borderId="3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</cellXfs>
  <cellStyles count="7">
    <cellStyle name="Comma 2" xfId="1" xr:uid="{00000000-0005-0000-0000-000000000000}"/>
    <cellStyle name="Normal" xfId="0" builtinId="0"/>
    <cellStyle name="Normal 2" xfId="2" xr:uid="{00000000-0005-0000-0000-000002000000}"/>
    <cellStyle name="Normal 2 2" xfId="5" xr:uid="{00000000-0005-0000-0000-000003000000}"/>
    <cellStyle name="Normal 3" xfId="4" xr:uid="{00000000-0005-0000-0000-000004000000}"/>
    <cellStyle name="Normal_Form V BZPPL (Rev Betaferon Price &amp; Euglim 15 Pack) 27.09.11" xfId="6" xr:uid="{102799C8-FE69-4914-B006-ED68C25DA778}"/>
    <cellStyle name="Style 1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21"/>
  <sheetViews>
    <sheetView tabSelected="1" topLeftCell="A4" zoomScaleNormal="80" workbookViewId="0">
      <selection activeCell="G6" sqref="G6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90625" style="4" bestFit="1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16"/>
      <c r="B2" s="116"/>
      <c r="C2" s="116"/>
      <c r="D2" s="116"/>
      <c r="E2" s="116"/>
      <c r="F2" s="20"/>
      <c r="G2" s="117"/>
      <c r="H2" s="117"/>
      <c r="I2" s="117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18" t="s">
        <v>38</v>
      </c>
      <c r="B3" s="119"/>
      <c r="C3" s="119"/>
      <c r="D3" s="116"/>
      <c r="E3" s="116"/>
      <c r="F3" s="20"/>
      <c r="G3" s="117"/>
      <c r="H3" s="117"/>
      <c r="I3" s="117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21" t="s">
        <v>6</v>
      </c>
      <c r="B4" s="120" t="s">
        <v>5</v>
      </c>
      <c r="C4" s="22" t="s">
        <v>4</v>
      </c>
      <c r="D4" s="112" t="s">
        <v>25</v>
      </c>
      <c r="E4" s="113"/>
      <c r="F4" s="115" t="s">
        <v>26</v>
      </c>
      <c r="G4" s="113"/>
      <c r="H4" s="112" t="s">
        <v>27</v>
      </c>
      <c r="I4" s="113"/>
      <c r="J4" s="112" t="s">
        <v>28</v>
      </c>
      <c r="K4" s="113"/>
      <c r="L4" s="115" t="s">
        <v>29</v>
      </c>
      <c r="M4" s="113"/>
      <c r="N4" s="112" t="s">
        <v>30</v>
      </c>
      <c r="O4" s="113"/>
      <c r="P4" s="112" t="s">
        <v>31</v>
      </c>
      <c r="Q4" s="113"/>
      <c r="R4" s="112" t="s">
        <v>32</v>
      </c>
      <c r="S4" s="113"/>
      <c r="T4" s="112" t="s">
        <v>33</v>
      </c>
      <c r="U4" s="113"/>
      <c r="V4" s="112" t="s">
        <v>34</v>
      </c>
      <c r="W4" s="113"/>
      <c r="X4" s="112" t="s">
        <v>35</v>
      </c>
      <c r="Y4" s="113"/>
      <c r="Z4" s="112" t="s">
        <v>36</v>
      </c>
      <c r="AA4" s="114"/>
      <c r="AB4" s="112" t="s">
        <v>37</v>
      </c>
      <c r="AC4" s="113"/>
      <c r="AD4" s="7"/>
    </row>
    <row r="5" spans="1:33" s="4" customFormat="1" ht="18" customHeight="1" thickBot="1" x14ac:dyDescent="0.35">
      <c r="A5" s="10" t="s">
        <v>3</v>
      </c>
      <c r="B5" s="121"/>
      <c r="C5" s="13" t="s">
        <v>2</v>
      </c>
      <c r="D5" s="27" t="s">
        <v>0</v>
      </c>
      <c r="E5" s="28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4" t="s">
        <v>1</v>
      </c>
      <c r="AB5" s="15" t="s">
        <v>0</v>
      </c>
      <c r="AC5" s="16" t="s">
        <v>10</v>
      </c>
      <c r="AD5" s="7"/>
    </row>
    <row r="6" spans="1:33" s="3" customFormat="1" ht="14.15" customHeight="1" x14ac:dyDescent="0.3">
      <c r="A6" s="51" t="s">
        <v>14</v>
      </c>
      <c r="B6" s="32">
        <v>14</v>
      </c>
      <c r="C6" s="37">
        <v>326.24999999999994</v>
      </c>
      <c r="D6" s="44">
        <v>304</v>
      </c>
      <c r="E6" s="45">
        <v>302</v>
      </c>
      <c r="F6" s="55">
        <v>295</v>
      </c>
      <c r="G6" s="56">
        <v>308</v>
      </c>
      <c r="H6" s="56"/>
      <c r="I6" s="56"/>
      <c r="J6" s="56"/>
      <c r="K6" s="56"/>
      <c r="L6" s="56"/>
      <c r="M6" s="56"/>
      <c r="N6" s="37"/>
      <c r="O6" s="37"/>
      <c r="P6" s="37"/>
      <c r="Q6" s="37"/>
      <c r="R6" s="56"/>
      <c r="S6" s="56"/>
      <c r="T6" s="56"/>
      <c r="U6" s="56"/>
      <c r="V6" s="105"/>
      <c r="W6" s="105"/>
      <c r="X6" s="37"/>
      <c r="Y6" s="37"/>
      <c r="Z6" s="37"/>
      <c r="AA6" s="37"/>
      <c r="AB6" s="37">
        <f t="shared" ref="AB6:AC8" si="0">D6+F6+H6+J6+L6+N6+P6+R6+T6+V6+X6+Z6</f>
        <v>599</v>
      </c>
      <c r="AC6" s="37">
        <f t="shared" si="0"/>
        <v>610</v>
      </c>
      <c r="AD6" s="18"/>
      <c r="AE6" s="2"/>
      <c r="AF6" s="2"/>
      <c r="AG6" s="2"/>
    </row>
    <row r="7" spans="1:33" s="3" customFormat="1" ht="14.15" customHeight="1" x14ac:dyDescent="0.3">
      <c r="A7" s="51" t="s">
        <v>15</v>
      </c>
      <c r="B7" s="33">
        <v>7</v>
      </c>
      <c r="C7" s="36">
        <v>652.49999999999989</v>
      </c>
      <c r="D7" s="46">
        <v>203</v>
      </c>
      <c r="E7" s="47">
        <v>343</v>
      </c>
      <c r="F7" s="57">
        <v>192</v>
      </c>
      <c r="G7" s="58">
        <v>319</v>
      </c>
      <c r="H7" s="58"/>
      <c r="I7" s="58"/>
      <c r="J7" s="58"/>
      <c r="K7" s="58"/>
      <c r="L7" s="58"/>
      <c r="M7" s="58"/>
      <c r="N7" s="36"/>
      <c r="O7" s="36"/>
      <c r="P7" s="36"/>
      <c r="Q7" s="36"/>
      <c r="R7" s="58"/>
      <c r="S7" s="58"/>
      <c r="T7" s="58"/>
      <c r="U7" s="58"/>
      <c r="V7" s="89"/>
      <c r="W7" s="89"/>
      <c r="X7" s="36"/>
      <c r="Y7" s="36"/>
      <c r="Z7" s="36"/>
      <c r="AA7" s="36"/>
      <c r="AB7" s="36">
        <f t="shared" si="0"/>
        <v>395</v>
      </c>
      <c r="AC7" s="36">
        <f t="shared" si="0"/>
        <v>662</v>
      </c>
      <c r="AD7" s="18"/>
      <c r="AE7" s="2"/>
      <c r="AF7" s="2"/>
      <c r="AG7" s="2"/>
    </row>
    <row r="8" spans="1:33" s="3" customFormat="1" ht="14.15" customHeight="1" x14ac:dyDescent="0.3">
      <c r="A8" s="51" t="s">
        <v>16</v>
      </c>
      <c r="B8" s="34">
        <v>28</v>
      </c>
      <c r="C8" s="38">
        <v>1304.9999999999998</v>
      </c>
      <c r="D8" s="46">
        <v>59</v>
      </c>
      <c r="E8" s="47">
        <v>192</v>
      </c>
      <c r="F8" s="59">
        <v>93</v>
      </c>
      <c r="G8" s="60">
        <v>196</v>
      </c>
      <c r="H8" s="60"/>
      <c r="I8" s="60"/>
      <c r="J8" s="60"/>
      <c r="K8" s="60"/>
      <c r="L8" s="60"/>
      <c r="M8" s="60"/>
      <c r="N8" s="38"/>
      <c r="O8" s="38"/>
      <c r="P8" s="38"/>
      <c r="Q8" s="38"/>
      <c r="R8" s="60"/>
      <c r="S8" s="60"/>
      <c r="T8" s="60"/>
      <c r="U8" s="60"/>
      <c r="V8" s="89"/>
      <c r="W8" s="89"/>
      <c r="X8" s="38"/>
      <c r="Y8" s="38"/>
      <c r="Z8" s="38"/>
      <c r="AA8" s="38"/>
      <c r="AB8" s="38">
        <f t="shared" si="0"/>
        <v>152</v>
      </c>
      <c r="AC8" s="38">
        <f t="shared" si="0"/>
        <v>388</v>
      </c>
      <c r="AD8" s="18"/>
      <c r="AE8" s="2"/>
      <c r="AF8" s="2"/>
      <c r="AG8" s="2"/>
    </row>
    <row r="9" spans="1:33" s="3" customFormat="1" ht="14.15" customHeight="1" x14ac:dyDescent="0.3">
      <c r="A9" s="51" t="s">
        <v>17</v>
      </c>
      <c r="B9" s="35">
        <v>28</v>
      </c>
      <c r="C9" s="36">
        <v>1304.9999999999998</v>
      </c>
      <c r="D9" s="46">
        <v>126</v>
      </c>
      <c r="E9" s="47">
        <v>118</v>
      </c>
      <c r="F9" s="57">
        <v>193</v>
      </c>
      <c r="G9" s="58">
        <v>147</v>
      </c>
      <c r="H9" s="58"/>
      <c r="I9" s="58"/>
      <c r="J9" s="58"/>
      <c r="K9" s="58"/>
      <c r="L9" s="58"/>
      <c r="M9" s="58"/>
      <c r="N9" s="36"/>
      <c r="O9" s="36"/>
      <c r="P9" s="36"/>
      <c r="Q9" s="36"/>
      <c r="R9" s="58"/>
      <c r="S9" s="58"/>
      <c r="T9" s="58"/>
      <c r="U9" s="58"/>
      <c r="V9" s="103"/>
      <c r="W9" s="103"/>
      <c r="X9" s="36"/>
      <c r="Y9" s="36"/>
      <c r="Z9" s="36"/>
      <c r="AA9" s="36"/>
      <c r="AB9" s="36">
        <f t="shared" ref="AB9" si="1">D9+F9+H9+J9+L9+N9+P9+R9+T9+V9+X9+Z9</f>
        <v>319</v>
      </c>
      <c r="AC9" s="36">
        <f t="shared" ref="AC9" si="2">E9+G9+I9+K9+M9+O9+Q9+S9+U9+W9+Y9+AA9</f>
        <v>265</v>
      </c>
      <c r="AD9" s="18"/>
      <c r="AE9" s="2"/>
      <c r="AF9" s="2"/>
      <c r="AG9" s="2"/>
    </row>
    <row r="10" spans="1:33" s="2" customFormat="1" ht="14.15" customHeight="1" thickBot="1" x14ac:dyDescent="0.35">
      <c r="A10" s="29" t="s">
        <v>9</v>
      </c>
      <c r="B10" s="30"/>
      <c r="C10" s="31"/>
      <c r="D10" s="75">
        <f t="shared" ref="D10:AC10" si="3">SUMPRODUCT($C$6:$C$9,D6:D9)/100000</f>
        <v>4.730624999999999</v>
      </c>
      <c r="E10" s="75">
        <f t="shared" si="3"/>
        <v>7.2688499999999987</v>
      </c>
      <c r="F10" s="75">
        <f t="shared" si="3"/>
        <v>5.9475374999999993</v>
      </c>
      <c r="G10" s="75">
        <f t="shared" si="3"/>
        <v>7.5624749999999992</v>
      </c>
      <c r="H10" s="75">
        <f t="shared" si="3"/>
        <v>0</v>
      </c>
      <c r="I10" s="75">
        <f t="shared" si="3"/>
        <v>0</v>
      </c>
      <c r="J10" s="75">
        <f t="shared" si="3"/>
        <v>0</v>
      </c>
      <c r="K10" s="75">
        <f t="shared" si="3"/>
        <v>0</v>
      </c>
      <c r="L10" s="75">
        <f t="shared" si="3"/>
        <v>0</v>
      </c>
      <c r="M10" s="75">
        <f t="shared" si="3"/>
        <v>0</v>
      </c>
      <c r="N10" s="75">
        <f t="shared" si="3"/>
        <v>0</v>
      </c>
      <c r="O10" s="75">
        <f t="shared" si="3"/>
        <v>0</v>
      </c>
      <c r="P10" s="75">
        <f t="shared" si="3"/>
        <v>0</v>
      </c>
      <c r="Q10" s="75">
        <f t="shared" si="3"/>
        <v>0</v>
      </c>
      <c r="R10" s="75">
        <f t="shared" si="3"/>
        <v>0</v>
      </c>
      <c r="S10" s="75">
        <f t="shared" si="3"/>
        <v>0</v>
      </c>
      <c r="T10" s="75">
        <f t="shared" si="3"/>
        <v>0</v>
      </c>
      <c r="U10" s="75">
        <f t="shared" si="3"/>
        <v>0</v>
      </c>
      <c r="V10" s="75">
        <f t="shared" si="3"/>
        <v>0</v>
      </c>
      <c r="W10" s="75">
        <f t="shared" si="3"/>
        <v>0</v>
      </c>
      <c r="X10" s="75">
        <f t="shared" si="3"/>
        <v>0</v>
      </c>
      <c r="Y10" s="75">
        <f t="shared" si="3"/>
        <v>0</v>
      </c>
      <c r="Z10" s="75">
        <f t="shared" si="3"/>
        <v>0</v>
      </c>
      <c r="AA10" s="75">
        <f t="shared" si="3"/>
        <v>0</v>
      </c>
      <c r="AB10" s="75">
        <f t="shared" si="3"/>
        <v>10.678162499999997</v>
      </c>
      <c r="AC10" s="75">
        <f t="shared" si="3"/>
        <v>14.831324999999998</v>
      </c>
      <c r="AD10" s="19"/>
    </row>
    <row r="11" spans="1:33" ht="14.5" x14ac:dyDescent="0.3">
      <c r="A11" s="67" t="s">
        <v>20</v>
      </c>
      <c r="B11" s="68">
        <v>14</v>
      </c>
      <c r="C11" s="69">
        <v>1146.8571428571429</v>
      </c>
      <c r="D11" s="70">
        <v>29</v>
      </c>
      <c r="E11" s="78">
        <v>156</v>
      </c>
      <c r="F11" s="70">
        <v>51</v>
      </c>
      <c r="G11" s="78">
        <v>171</v>
      </c>
      <c r="H11" s="70"/>
      <c r="I11" s="78"/>
      <c r="J11" s="70"/>
      <c r="K11" s="78"/>
      <c r="L11" s="70"/>
      <c r="M11" s="78"/>
      <c r="N11" s="70"/>
      <c r="O11" s="78"/>
      <c r="P11" s="70"/>
      <c r="Q11" s="78"/>
      <c r="R11" s="70"/>
      <c r="S11" s="78"/>
      <c r="T11" s="70"/>
      <c r="U11" s="78"/>
      <c r="V11" s="105"/>
      <c r="W11" s="105"/>
      <c r="X11" s="70"/>
      <c r="Y11" s="78"/>
      <c r="Z11" s="70"/>
      <c r="AA11" s="78"/>
      <c r="AB11" s="79"/>
      <c r="AC11" s="79"/>
    </row>
    <row r="12" spans="1:33" ht="14.5" x14ac:dyDescent="0.3">
      <c r="A12" s="51" t="s">
        <v>21</v>
      </c>
      <c r="B12" s="70">
        <v>14</v>
      </c>
      <c r="C12" s="71">
        <v>1310.7857142857142</v>
      </c>
      <c r="D12" s="70">
        <v>14</v>
      </c>
      <c r="E12" s="78">
        <v>110</v>
      </c>
      <c r="F12" s="70">
        <v>17</v>
      </c>
      <c r="G12" s="78">
        <v>104</v>
      </c>
      <c r="H12" s="70"/>
      <c r="I12" s="78"/>
      <c r="J12" s="70"/>
      <c r="K12" s="78"/>
      <c r="L12" s="70"/>
      <c r="M12" s="78"/>
      <c r="N12" s="70"/>
      <c r="O12" s="78"/>
      <c r="P12" s="70"/>
      <c r="Q12" s="78"/>
      <c r="R12" s="70"/>
      <c r="S12" s="78"/>
      <c r="T12" s="70"/>
      <c r="U12" s="78"/>
      <c r="V12" s="104"/>
      <c r="W12" s="104"/>
      <c r="X12" s="70"/>
      <c r="Y12" s="78"/>
      <c r="Z12" s="70"/>
      <c r="AA12" s="78"/>
      <c r="AB12" s="79"/>
      <c r="AC12" s="79"/>
    </row>
    <row r="13" spans="1:33" ht="15" thickBot="1" x14ac:dyDescent="0.35">
      <c r="A13" s="51" t="s">
        <v>22</v>
      </c>
      <c r="B13" s="70">
        <v>14</v>
      </c>
      <c r="C13" s="71">
        <v>1474.7142857142853</v>
      </c>
      <c r="D13" s="70">
        <v>6</v>
      </c>
      <c r="E13" s="78">
        <v>71</v>
      </c>
      <c r="F13" s="70">
        <v>8</v>
      </c>
      <c r="G13" s="78">
        <v>68</v>
      </c>
      <c r="H13" s="70"/>
      <c r="I13" s="78"/>
      <c r="J13" s="70"/>
      <c r="K13" s="78"/>
      <c r="L13" s="70"/>
      <c r="M13" s="78"/>
      <c r="N13" s="70"/>
      <c r="O13" s="78"/>
      <c r="P13" s="70"/>
      <c r="Q13" s="78"/>
      <c r="R13" s="70"/>
      <c r="S13" s="78"/>
      <c r="T13" s="70"/>
      <c r="U13" s="78"/>
      <c r="V13" s="106"/>
      <c r="W13" s="106"/>
      <c r="X13" s="70"/>
      <c r="Y13" s="78"/>
      <c r="Z13" s="70"/>
      <c r="AA13" s="78"/>
      <c r="AB13" s="79"/>
      <c r="AC13" s="79"/>
    </row>
    <row r="14" spans="1:33" x14ac:dyDescent="0.3">
      <c r="A14" s="72" t="s">
        <v>23</v>
      </c>
      <c r="B14" s="72"/>
      <c r="C14" s="72"/>
      <c r="D14" s="75">
        <f>SUMPRODUCT($C$11:$C$13,D11:D13)/100000</f>
        <v>0.6045814285714286</v>
      </c>
      <c r="E14" s="75">
        <f t="shared" ref="E14:J14" si="4">SUMPRODUCT($C$11:$C$13,E11:E13)/100000</f>
        <v>4.2780085714285709</v>
      </c>
      <c r="F14" s="75">
        <f t="shared" si="4"/>
        <v>0.92570785714285708</v>
      </c>
      <c r="G14" s="75">
        <f t="shared" si="4"/>
        <v>4.3271485714285713</v>
      </c>
      <c r="H14" s="75">
        <f t="shared" si="4"/>
        <v>0</v>
      </c>
      <c r="I14" s="75">
        <f t="shared" si="4"/>
        <v>0</v>
      </c>
      <c r="J14" s="75">
        <f t="shared" si="4"/>
        <v>0</v>
      </c>
      <c r="K14" s="75">
        <f t="shared" ref="K14" si="5">SUMPRODUCT($C$11:$C$13,K11:K13)/100000</f>
        <v>0</v>
      </c>
      <c r="L14" s="75">
        <f t="shared" ref="L14" si="6">SUMPRODUCT($C$11:$C$13,L11:L13)/100000</f>
        <v>0</v>
      </c>
      <c r="M14" s="75">
        <f t="shared" ref="M14" si="7">SUMPRODUCT($C$11:$C$13,M11:M13)/100000</f>
        <v>0</v>
      </c>
      <c r="N14" s="75">
        <f t="shared" ref="N14" si="8">SUMPRODUCT($C$11:$C$13,N11:N13)/100000</f>
        <v>0</v>
      </c>
      <c r="O14" s="75">
        <f t="shared" ref="O14:P14" si="9">SUMPRODUCT($C$11:$C$13,O11:O13)/100000</f>
        <v>0</v>
      </c>
      <c r="P14" s="75">
        <f t="shared" si="9"/>
        <v>0</v>
      </c>
      <c r="Q14" s="75">
        <f t="shared" ref="Q14" si="10">SUMPRODUCT($C$11:$C$13,Q11:Q13)/100000</f>
        <v>0</v>
      </c>
      <c r="R14" s="75">
        <f t="shared" ref="R14" si="11">SUMPRODUCT($C$11:$C$13,R11:R13)/100000</f>
        <v>0</v>
      </c>
      <c r="S14" s="75">
        <f t="shared" ref="S14" si="12">SUMPRODUCT($C$11:$C$13,S11:S13)/100000</f>
        <v>0</v>
      </c>
      <c r="T14" s="75">
        <f t="shared" ref="T14" si="13">SUMPRODUCT($C$11:$C$13,T11:T13)/100000</f>
        <v>0</v>
      </c>
      <c r="U14" s="75">
        <f t="shared" ref="U14:V14" si="14">SUMPRODUCT($C$11:$C$13,U11:U13)/100000</f>
        <v>0</v>
      </c>
      <c r="V14" s="75">
        <f t="shared" si="14"/>
        <v>0</v>
      </c>
      <c r="W14" s="75">
        <f t="shared" ref="W14" si="15">SUMPRODUCT($C$11:$C$13,W11:W13)/100000</f>
        <v>0</v>
      </c>
      <c r="X14" s="75">
        <f t="shared" ref="X14" si="16">SUMPRODUCT($C$11:$C$13,X11:X13)/100000</f>
        <v>0</v>
      </c>
      <c r="Y14" s="75">
        <f t="shared" ref="Y14" si="17">SUMPRODUCT($C$11:$C$13,Y11:Y13)/100000</f>
        <v>0</v>
      </c>
      <c r="Z14" s="75">
        <f t="shared" ref="Z14" si="18">SUMPRODUCT($C$11:$C$13,Z11:Z13)/100000</f>
        <v>0</v>
      </c>
      <c r="AA14" s="75">
        <f t="shared" ref="AA14:AB14" si="19">SUMPRODUCT($C$11:$C$13,AA11:AA13)/100000</f>
        <v>0</v>
      </c>
      <c r="AB14" s="75">
        <f t="shared" si="19"/>
        <v>0</v>
      </c>
      <c r="AC14" s="75">
        <f t="shared" ref="AC14" si="20">SUMPRODUCT($C$11:$C$13,AC11:AC13)/100000</f>
        <v>0</v>
      </c>
    </row>
    <row r="15" spans="1:33" ht="14" x14ac:dyDescent="0.3">
      <c r="A15" s="73" t="s">
        <v>24</v>
      </c>
      <c r="B15" s="74"/>
      <c r="C15" s="74"/>
      <c r="D15" s="77">
        <f>D10+D14</f>
        <v>5.3352064285714276</v>
      </c>
      <c r="E15" s="77">
        <f t="shared" ref="E15:AC15" si="21">E10+E14</f>
        <v>11.546858571428569</v>
      </c>
      <c r="F15" s="77">
        <f t="shared" si="21"/>
        <v>6.8732453571428564</v>
      </c>
      <c r="G15" s="77">
        <f t="shared" si="21"/>
        <v>11.889623571428571</v>
      </c>
      <c r="H15" s="77">
        <f t="shared" si="21"/>
        <v>0</v>
      </c>
      <c r="I15" s="77">
        <f t="shared" si="21"/>
        <v>0</v>
      </c>
      <c r="J15" s="77">
        <f t="shared" si="21"/>
        <v>0</v>
      </c>
      <c r="K15" s="77">
        <f t="shared" si="21"/>
        <v>0</v>
      </c>
      <c r="L15" s="77">
        <f t="shared" si="21"/>
        <v>0</v>
      </c>
      <c r="M15" s="77">
        <f t="shared" si="21"/>
        <v>0</v>
      </c>
      <c r="N15" s="77">
        <f t="shared" si="21"/>
        <v>0</v>
      </c>
      <c r="O15" s="77">
        <f t="shared" si="21"/>
        <v>0</v>
      </c>
      <c r="P15" s="77">
        <f t="shared" si="21"/>
        <v>0</v>
      </c>
      <c r="Q15" s="77">
        <f t="shared" si="21"/>
        <v>0</v>
      </c>
      <c r="R15" s="77">
        <f t="shared" si="21"/>
        <v>0</v>
      </c>
      <c r="S15" s="77">
        <f t="shared" si="21"/>
        <v>0</v>
      </c>
      <c r="T15" s="77">
        <f t="shared" si="21"/>
        <v>0</v>
      </c>
      <c r="U15" s="77">
        <f t="shared" si="21"/>
        <v>0</v>
      </c>
      <c r="V15" s="77">
        <f t="shared" si="21"/>
        <v>0</v>
      </c>
      <c r="W15" s="77">
        <f t="shared" si="21"/>
        <v>0</v>
      </c>
      <c r="X15" s="77">
        <f t="shared" si="21"/>
        <v>0</v>
      </c>
      <c r="Y15" s="77">
        <f t="shared" si="21"/>
        <v>0</v>
      </c>
      <c r="Z15" s="77">
        <f t="shared" si="21"/>
        <v>0</v>
      </c>
      <c r="AA15" s="77">
        <f t="shared" si="21"/>
        <v>0</v>
      </c>
      <c r="AB15" s="77">
        <f t="shared" si="21"/>
        <v>10.678162499999997</v>
      </c>
      <c r="AC15" s="77">
        <f t="shared" si="21"/>
        <v>14.831324999999998</v>
      </c>
    </row>
    <row r="19" spans="1:1" ht="14" x14ac:dyDescent="0.3">
      <c r="A19" s="53" t="s">
        <v>18</v>
      </c>
    </row>
    <row r="21" spans="1:1" x14ac:dyDescent="0.3">
      <c r="A21" s="12" t="s">
        <v>19</v>
      </c>
    </row>
  </sheetData>
  <mergeCells count="18">
    <mergeCell ref="A2:E2"/>
    <mergeCell ref="G2:I2"/>
    <mergeCell ref="A3:E3"/>
    <mergeCell ref="G3:I3"/>
    <mergeCell ref="B4:B5"/>
    <mergeCell ref="D4:E4"/>
    <mergeCell ref="F4:G4"/>
    <mergeCell ref="H4:I4"/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</mergeCells>
  <phoneticPr fontId="16" type="noConversion"/>
  <printOptions horizontalCentered="1" verticalCentered="1"/>
  <pageMargins left="0.7" right="0.7" top="0" bottom="0" header="0.3" footer="0.3"/>
  <pageSetup scale="33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8A1EC-FEAA-4A40-9D3F-0FFED110CCC8}">
  <sheetPr>
    <pageSetUpPr fitToPage="1"/>
  </sheetPr>
  <dimension ref="A1:AG19"/>
  <sheetViews>
    <sheetView zoomScaleNormal="80" workbookViewId="0">
      <selection activeCell="G13" sqref="G13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16"/>
      <c r="B2" s="116"/>
      <c r="C2" s="116"/>
      <c r="D2" s="116"/>
      <c r="E2" s="116"/>
      <c r="F2" s="48"/>
      <c r="G2" s="117"/>
      <c r="H2" s="117"/>
      <c r="I2" s="117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18" t="s">
        <v>12</v>
      </c>
      <c r="B3" s="119"/>
      <c r="C3" s="119"/>
      <c r="D3" s="116"/>
      <c r="E3" s="116"/>
      <c r="F3" s="48"/>
      <c r="G3" s="117"/>
      <c r="H3" s="117"/>
      <c r="I3" s="117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49" t="s">
        <v>6</v>
      </c>
      <c r="B4" s="120" t="s">
        <v>5</v>
      </c>
      <c r="C4" s="50" t="s">
        <v>4</v>
      </c>
      <c r="D4" s="112" t="s">
        <v>25</v>
      </c>
      <c r="E4" s="113"/>
      <c r="F4" s="115" t="s">
        <v>26</v>
      </c>
      <c r="G4" s="113"/>
      <c r="H4" s="112" t="s">
        <v>27</v>
      </c>
      <c r="I4" s="113"/>
      <c r="J4" s="112" t="s">
        <v>28</v>
      </c>
      <c r="K4" s="113"/>
      <c r="L4" s="115" t="s">
        <v>29</v>
      </c>
      <c r="M4" s="113"/>
      <c r="N4" s="112" t="s">
        <v>30</v>
      </c>
      <c r="O4" s="113"/>
      <c r="P4" s="112" t="s">
        <v>31</v>
      </c>
      <c r="Q4" s="113"/>
      <c r="R4" s="112" t="s">
        <v>32</v>
      </c>
      <c r="S4" s="113"/>
      <c r="T4" s="112" t="s">
        <v>33</v>
      </c>
      <c r="U4" s="113"/>
      <c r="V4" s="112" t="s">
        <v>34</v>
      </c>
      <c r="W4" s="113"/>
      <c r="X4" s="112" t="s">
        <v>35</v>
      </c>
      <c r="Y4" s="113"/>
      <c r="Z4" s="112" t="s">
        <v>36</v>
      </c>
      <c r="AA4" s="114"/>
      <c r="AB4" s="112" t="s">
        <v>37</v>
      </c>
      <c r="AC4" s="113"/>
      <c r="AD4" s="7"/>
    </row>
    <row r="5" spans="1:33" s="4" customFormat="1" ht="18" customHeight="1" thickBot="1" x14ac:dyDescent="0.35">
      <c r="A5" s="10" t="s">
        <v>3</v>
      </c>
      <c r="B5" s="121"/>
      <c r="C5" s="13" t="s">
        <v>2</v>
      </c>
      <c r="D5" s="27" t="s">
        <v>0</v>
      </c>
      <c r="E5" s="28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27" t="s">
        <v>0</v>
      </c>
      <c r="S5" s="28" t="s">
        <v>1</v>
      </c>
      <c r="T5" s="27" t="s">
        <v>0</v>
      </c>
      <c r="U5" s="28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4" t="s">
        <v>1</v>
      </c>
      <c r="AB5" s="15" t="s">
        <v>0</v>
      </c>
      <c r="AC5" s="16" t="s">
        <v>10</v>
      </c>
      <c r="AD5" s="7"/>
    </row>
    <row r="6" spans="1:33" s="3" customFormat="1" ht="14.15" customHeight="1" x14ac:dyDescent="0.3">
      <c r="A6" s="51" t="s">
        <v>14</v>
      </c>
      <c r="B6" s="32" t="s">
        <v>8</v>
      </c>
      <c r="C6" s="37">
        <v>326.24999999999994</v>
      </c>
      <c r="D6" s="44">
        <v>77</v>
      </c>
      <c r="E6" s="45">
        <v>166</v>
      </c>
      <c r="F6" s="55">
        <v>234</v>
      </c>
      <c r="G6" s="56">
        <v>204</v>
      </c>
      <c r="H6" s="56"/>
      <c r="I6" s="56"/>
      <c r="J6" s="56"/>
      <c r="K6" s="56"/>
      <c r="L6" s="56"/>
      <c r="M6" s="56"/>
      <c r="N6" s="56"/>
      <c r="O6" s="56"/>
      <c r="P6" s="56"/>
      <c r="Q6" s="100"/>
      <c r="R6" s="93"/>
      <c r="S6" s="91"/>
      <c r="T6" s="91"/>
      <c r="U6" s="94"/>
      <c r="V6" s="105"/>
      <c r="W6" s="105"/>
      <c r="X6" s="37"/>
      <c r="Y6" s="37"/>
      <c r="Z6" s="37"/>
      <c r="AA6" s="37"/>
      <c r="AB6" s="37">
        <f t="shared" ref="AB6:AC9" si="0">D6+F6+H6+J6+L6+N6+P6+R6+T6+V6+X6+Z6</f>
        <v>311</v>
      </c>
      <c r="AC6" s="37">
        <f t="shared" si="0"/>
        <v>370</v>
      </c>
      <c r="AD6" s="18"/>
      <c r="AE6" s="2"/>
      <c r="AF6" s="2"/>
      <c r="AG6" s="2"/>
    </row>
    <row r="7" spans="1:33" s="3" customFormat="1" ht="14.15" customHeight="1" x14ac:dyDescent="0.3">
      <c r="A7" s="51" t="s">
        <v>15</v>
      </c>
      <c r="B7" s="33">
        <v>7</v>
      </c>
      <c r="C7" s="36">
        <v>652.49999999999989</v>
      </c>
      <c r="D7" s="46">
        <v>22</v>
      </c>
      <c r="E7" s="47">
        <v>129</v>
      </c>
      <c r="F7" s="57">
        <v>46</v>
      </c>
      <c r="G7" s="58">
        <v>177</v>
      </c>
      <c r="H7" s="58"/>
      <c r="I7" s="58"/>
      <c r="J7" s="58"/>
      <c r="K7" s="58"/>
      <c r="L7" s="58"/>
      <c r="M7" s="58"/>
      <c r="N7" s="58"/>
      <c r="O7" s="58"/>
      <c r="P7" s="58"/>
      <c r="Q7" s="101"/>
      <c r="R7" s="95"/>
      <c r="S7" s="92"/>
      <c r="T7" s="92"/>
      <c r="U7" s="96"/>
      <c r="V7" s="89"/>
      <c r="W7" s="89"/>
      <c r="X7" s="36"/>
      <c r="Y7" s="36"/>
      <c r="Z7" s="36"/>
      <c r="AA7" s="36"/>
      <c r="AB7" s="36">
        <f t="shared" si="0"/>
        <v>68</v>
      </c>
      <c r="AC7" s="36">
        <f t="shared" si="0"/>
        <v>306</v>
      </c>
      <c r="AD7" s="18"/>
      <c r="AE7" s="2"/>
      <c r="AF7" s="2"/>
      <c r="AG7" s="2"/>
    </row>
    <row r="8" spans="1:33" s="3" customFormat="1" ht="14.15" customHeight="1" x14ac:dyDescent="0.3">
      <c r="A8" s="51" t="s">
        <v>16</v>
      </c>
      <c r="B8" s="34">
        <v>28</v>
      </c>
      <c r="C8" s="38">
        <v>1304.9999999999998</v>
      </c>
      <c r="D8" s="46">
        <v>17</v>
      </c>
      <c r="E8" s="47">
        <v>54</v>
      </c>
      <c r="F8" s="59">
        <v>60</v>
      </c>
      <c r="G8" s="60">
        <v>87</v>
      </c>
      <c r="H8" s="60"/>
      <c r="I8" s="60"/>
      <c r="J8" s="60"/>
      <c r="K8" s="60"/>
      <c r="L8" s="60"/>
      <c r="M8" s="60"/>
      <c r="N8" s="60"/>
      <c r="O8" s="60"/>
      <c r="P8" s="60"/>
      <c r="Q8" s="102"/>
      <c r="R8" s="95"/>
      <c r="S8" s="92"/>
      <c r="T8" s="92"/>
      <c r="U8" s="96"/>
      <c r="V8" s="89"/>
      <c r="W8" s="89"/>
      <c r="X8" s="38"/>
      <c r="Y8" s="38"/>
      <c r="Z8" s="38"/>
      <c r="AA8" s="38"/>
      <c r="AB8" s="38">
        <f t="shared" si="0"/>
        <v>77</v>
      </c>
      <c r="AC8" s="38">
        <f t="shared" si="0"/>
        <v>141</v>
      </c>
      <c r="AD8" s="18"/>
      <c r="AE8" s="2"/>
      <c r="AF8" s="2"/>
      <c r="AG8" s="2"/>
    </row>
    <row r="9" spans="1:33" s="3" customFormat="1" ht="14.15" customHeight="1" thickBot="1" x14ac:dyDescent="0.35">
      <c r="A9" s="51" t="s">
        <v>17</v>
      </c>
      <c r="B9" s="35">
        <v>28</v>
      </c>
      <c r="C9" s="36">
        <v>1304.9999999999998</v>
      </c>
      <c r="D9" s="46">
        <v>28</v>
      </c>
      <c r="E9" s="47">
        <v>90</v>
      </c>
      <c r="F9" s="57">
        <v>51</v>
      </c>
      <c r="G9" s="58">
        <v>135</v>
      </c>
      <c r="H9" s="58"/>
      <c r="I9" s="58"/>
      <c r="J9" s="58"/>
      <c r="K9" s="58"/>
      <c r="L9" s="58"/>
      <c r="M9" s="58"/>
      <c r="N9" s="58"/>
      <c r="O9" s="58"/>
      <c r="P9" s="58"/>
      <c r="Q9" s="101"/>
      <c r="R9" s="97"/>
      <c r="S9" s="98"/>
      <c r="T9" s="98"/>
      <c r="U9" s="99"/>
      <c r="V9" s="103"/>
      <c r="W9" s="103"/>
      <c r="X9" s="36"/>
      <c r="Y9" s="36"/>
      <c r="Z9" s="36"/>
      <c r="AA9" s="36"/>
      <c r="AB9" s="36">
        <f t="shared" si="0"/>
        <v>79</v>
      </c>
      <c r="AC9" s="36">
        <f t="shared" si="0"/>
        <v>225</v>
      </c>
      <c r="AD9" s="18"/>
      <c r="AE9" s="2"/>
      <c r="AF9" s="2"/>
      <c r="AG9" s="2"/>
    </row>
    <row r="10" spans="1:33" s="2" customFormat="1" ht="14.15" customHeight="1" thickBot="1" x14ac:dyDescent="0.35">
      <c r="A10" s="29" t="s">
        <v>9</v>
      </c>
      <c r="B10" s="30"/>
      <c r="C10" s="31"/>
      <c r="D10" s="75">
        <f t="shared" ref="D10:AC10" si="1">SUMPRODUCT($C$6:$C$9,D6:D9)/100000</f>
        <v>0.98201249999999973</v>
      </c>
      <c r="E10" s="75">
        <f t="shared" si="1"/>
        <v>3.2624999999999993</v>
      </c>
      <c r="F10" s="75">
        <f t="shared" si="1"/>
        <v>2.5121249999999993</v>
      </c>
      <c r="G10" s="75">
        <f t="shared" si="1"/>
        <v>4.7175749999999992</v>
      </c>
      <c r="H10" s="75">
        <f t="shared" si="1"/>
        <v>0</v>
      </c>
      <c r="I10" s="75">
        <f t="shared" si="1"/>
        <v>0</v>
      </c>
      <c r="J10" s="75">
        <f t="shared" si="1"/>
        <v>0</v>
      </c>
      <c r="K10" s="75">
        <f t="shared" si="1"/>
        <v>0</v>
      </c>
      <c r="L10" s="75">
        <f t="shared" si="1"/>
        <v>0</v>
      </c>
      <c r="M10" s="75">
        <f t="shared" si="1"/>
        <v>0</v>
      </c>
      <c r="N10" s="75">
        <f t="shared" si="1"/>
        <v>0</v>
      </c>
      <c r="O10" s="75">
        <f t="shared" si="1"/>
        <v>0</v>
      </c>
      <c r="P10" s="75">
        <f t="shared" si="1"/>
        <v>0</v>
      </c>
      <c r="Q10" s="75">
        <f t="shared" si="1"/>
        <v>0</v>
      </c>
      <c r="R10" s="75">
        <f t="shared" si="1"/>
        <v>0</v>
      </c>
      <c r="S10" s="75">
        <f t="shared" si="1"/>
        <v>0</v>
      </c>
      <c r="T10" s="75">
        <f t="shared" si="1"/>
        <v>0</v>
      </c>
      <c r="U10" s="75">
        <f t="shared" si="1"/>
        <v>0</v>
      </c>
      <c r="V10" s="75">
        <f t="shared" si="1"/>
        <v>0</v>
      </c>
      <c r="W10" s="75">
        <f t="shared" si="1"/>
        <v>0</v>
      </c>
      <c r="X10" s="75">
        <f t="shared" si="1"/>
        <v>0</v>
      </c>
      <c r="Y10" s="75">
        <f t="shared" si="1"/>
        <v>0</v>
      </c>
      <c r="Z10" s="75">
        <f t="shared" si="1"/>
        <v>0</v>
      </c>
      <c r="AA10" s="75">
        <f t="shared" si="1"/>
        <v>0</v>
      </c>
      <c r="AB10" s="75">
        <f t="shared" si="1"/>
        <v>3.4941374999999995</v>
      </c>
      <c r="AC10" s="75">
        <f t="shared" si="1"/>
        <v>7.9800749999999976</v>
      </c>
      <c r="AD10" s="19"/>
    </row>
    <row r="11" spans="1:33" ht="14.5" x14ac:dyDescent="0.3">
      <c r="A11" s="67" t="s">
        <v>20</v>
      </c>
      <c r="B11" s="68">
        <v>14</v>
      </c>
      <c r="C11" s="69">
        <v>1146.8571428571429</v>
      </c>
      <c r="D11" s="70">
        <v>65</v>
      </c>
      <c r="E11" s="78">
        <v>91</v>
      </c>
      <c r="F11" s="70">
        <v>71</v>
      </c>
      <c r="G11" s="78">
        <v>70</v>
      </c>
      <c r="H11" s="70"/>
      <c r="I11" s="78"/>
      <c r="J11" s="70"/>
      <c r="K11" s="78"/>
      <c r="L11" s="70"/>
      <c r="M11" s="78"/>
      <c r="N11" s="70"/>
      <c r="O11" s="78"/>
      <c r="P11" s="70"/>
      <c r="Q11" s="78"/>
      <c r="R11" s="90"/>
      <c r="S11" s="90"/>
      <c r="T11" s="105"/>
      <c r="U11" s="105"/>
      <c r="V11" s="105"/>
      <c r="W11" s="105"/>
      <c r="X11" s="70"/>
      <c r="Y11" s="78"/>
      <c r="Z11" s="70"/>
      <c r="AA11" s="78"/>
      <c r="AB11" s="36">
        <f t="shared" ref="AB11:AB13" si="2">D11+F11+H11+J11+L11+N11+P11+R11+T11+V11+X11+Z11</f>
        <v>136</v>
      </c>
      <c r="AC11" s="36">
        <f t="shared" ref="AC11:AC13" si="3">E11+G11+I11+K11+M11+O11+Q11+S11+U11+W11+Y11+AA11</f>
        <v>161</v>
      </c>
    </row>
    <row r="12" spans="1:33" ht="14.5" x14ac:dyDescent="0.3">
      <c r="A12" s="51" t="s">
        <v>21</v>
      </c>
      <c r="B12" s="70">
        <v>14</v>
      </c>
      <c r="C12" s="71">
        <v>1310.7857142857142</v>
      </c>
      <c r="D12" s="70">
        <v>66</v>
      </c>
      <c r="E12" s="78">
        <v>47</v>
      </c>
      <c r="F12" s="70">
        <v>102</v>
      </c>
      <c r="G12" s="78">
        <v>87</v>
      </c>
      <c r="H12" s="70"/>
      <c r="I12" s="78"/>
      <c r="J12" s="70"/>
      <c r="K12" s="78"/>
      <c r="L12" s="70"/>
      <c r="M12" s="78"/>
      <c r="N12" s="70"/>
      <c r="O12" s="78"/>
      <c r="P12" s="70"/>
      <c r="Q12" s="78"/>
      <c r="R12" s="70"/>
      <c r="S12" s="78"/>
      <c r="T12" s="104"/>
      <c r="U12" s="104"/>
      <c r="V12" s="104"/>
      <c r="W12" s="104"/>
      <c r="X12" s="70"/>
      <c r="Y12" s="78"/>
      <c r="Z12" s="70"/>
      <c r="AA12" s="78"/>
      <c r="AB12" s="36">
        <f t="shared" si="2"/>
        <v>168</v>
      </c>
      <c r="AC12" s="36">
        <f t="shared" si="3"/>
        <v>134</v>
      </c>
    </row>
    <row r="13" spans="1:33" ht="15" thickBot="1" x14ac:dyDescent="0.35">
      <c r="A13" s="51" t="s">
        <v>22</v>
      </c>
      <c r="B13" s="70">
        <v>14</v>
      </c>
      <c r="C13" s="71">
        <v>1474.7142857142853</v>
      </c>
      <c r="D13" s="70">
        <v>25</v>
      </c>
      <c r="E13" s="78">
        <v>35</v>
      </c>
      <c r="F13" s="70">
        <v>22</v>
      </c>
      <c r="G13" s="78">
        <v>26</v>
      </c>
      <c r="H13" s="70"/>
      <c r="I13" s="78"/>
      <c r="J13" s="70"/>
      <c r="K13" s="78"/>
      <c r="L13" s="70"/>
      <c r="M13" s="78"/>
      <c r="N13" s="70"/>
      <c r="O13" s="78"/>
      <c r="P13" s="70"/>
      <c r="Q13" s="78"/>
      <c r="R13" s="70"/>
      <c r="S13" s="78"/>
      <c r="T13" s="106"/>
      <c r="U13" s="106"/>
      <c r="V13" s="106"/>
      <c r="W13" s="106"/>
      <c r="X13" s="70"/>
      <c r="Y13" s="78"/>
      <c r="Z13" s="70"/>
      <c r="AA13" s="78"/>
      <c r="AB13" s="36">
        <f t="shared" si="2"/>
        <v>47</v>
      </c>
      <c r="AC13" s="36">
        <f t="shared" si="3"/>
        <v>61</v>
      </c>
    </row>
    <row r="14" spans="1:33" x14ac:dyDescent="0.3">
      <c r="A14" s="72" t="s">
        <v>23</v>
      </c>
      <c r="B14" s="72"/>
      <c r="C14" s="72"/>
      <c r="D14" s="75">
        <f>SUMPRODUCT($C$11:$C$13,D11:D13)/100000</f>
        <v>1.9792542857142854</v>
      </c>
      <c r="E14" s="75">
        <f t="shared" ref="E14:AC14" si="4">SUMPRODUCT($C$11:$C$13,E11:E13)/100000</f>
        <v>2.175859285714286</v>
      </c>
      <c r="F14" s="75">
        <f t="shared" si="4"/>
        <v>2.4757071428571424</v>
      </c>
      <c r="G14" s="75">
        <f t="shared" si="4"/>
        <v>2.3266092857142855</v>
      </c>
      <c r="H14" s="75">
        <f t="shared" si="4"/>
        <v>0</v>
      </c>
      <c r="I14" s="75">
        <f t="shared" si="4"/>
        <v>0</v>
      </c>
      <c r="J14" s="75">
        <f t="shared" si="4"/>
        <v>0</v>
      </c>
      <c r="K14" s="75">
        <f t="shared" si="4"/>
        <v>0</v>
      </c>
      <c r="L14" s="75">
        <f t="shared" si="4"/>
        <v>0</v>
      </c>
      <c r="M14" s="75">
        <f t="shared" si="4"/>
        <v>0</v>
      </c>
      <c r="N14" s="75">
        <f t="shared" si="4"/>
        <v>0</v>
      </c>
      <c r="O14" s="75">
        <f t="shared" si="4"/>
        <v>0</v>
      </c>
      <c r="P14" s="75">
        <f t="shared" si="4"/>
        <v>0</v>
      </c>
      <c r="Q14" s="75">
        <f t="shared" si="4"/>
        <v>0</v>
      </c>
      <c r="R14" s="75">
        <f t="shared" si="4"/>
        <v>0</v>
      </c>
      <c r="S14" s="75">
        <f t="shared" si="4"/>
        <v>0</v>
      </c>
      <c r="T14" s="75">
        <f t="shared" si="4"/>
        <v>0</v>
      </c>
      <c r="U14" s="75">
        <f t="shared" si="4"/>
        <v>0</v>
      </c>
      <c r="V14" s="75">
        <f t="shared" si="4"/>
        <v>0</v>
      </c>
      <c r="W14" s="75">
        <f t="shared" si="4"/>
        <v>0</v>
      </c>
      <c r="X14" s="75">
        <f t="shared" si="4"/>
        <v>0</v>
      </c>
      <c r="Y14" s="75">
        <f t="shared" si="4"/>
        <v>0</v>
      </c>
      <c r="Z14" s="75">
        <f t="shared" si="4"/>
        <v>0</v>
      </c>
      <c r="AA14" s="75">
        <f t="shared" si="4"/>
        <v>0</v>
      </c>
      <c r="AB14" s="75">
        <f t="shared" si="4"/>
        <v>4.4549614285714281</v>
      </c>
      <c r="AC14" s="75">
        <f t="shared" si="4"/>
        <v>4.5024685714285706</v>
      </c>
    </row>
    <row r="15" spans="1:33" ht="14" x14ac:dyDescent="0.3">
      <c r="A15" s="73" t="s">
        <v>24</v>
      </c>
      <c r="B15" s="74"/>
      <c r="C15" s="74"/>
      <c r="D15" s="77">
        <f>D10+D14</f>
        <v>2.9612667857142849</v>
      </c>
      <c r="E15" s="77">
        <f t="shared" ref="E15:AC15" si="5">E10+E14</f>
        <v>5.4383592857142853</v>
      </c>
      <c r="F15" s="77">
        <f t="shared" si="5"/>
        <v>4.9878321428571422</v>
      </c>
      <c r="G15" s="77">
        <f t="shared" si="5"/>
        <v>7.0441842857142847</v>
      </c>
      <c r="H15" s="77">
        <f t="shared" si="5"/>
        <v>0</v>
      </c>
      <c r="I15" s="77">
        <f t="shared" si="5"/>
        <v>0</v>
      </c>
      <c r="J15" s="77">
        <f t="shared" si="5"/>
        <v>0</v>
      </c>
      <c r="K15" s="77">
        <f t="shared" si="5"/>
        <v>0</v>
      </c>
      <c r="L15" s="77">
        <f t="shared" si="5"/>
        <v>0</v>
      </c>
      <c r="M15" s="77">
        <f t="shared" si="5"/>
        <v>0</v>
      </c>
      <c r="N15" s="77">
        <f t="shared" si="5"/>
        <v>0</v>
      </c>
      <c r="O15" s="77">
        <f t="shared" si="5"/>
        <v>0</v>
      </c>
      <c r="P15" s="77">
        <f t="shared" si="5"/>
        <v>0</v>
      </c>
      <c r="Q15" s="77">
        <f t="shared" si="5"/>
        <v>0</v>
      </c>
      <c r="R15" s="77">
        <f t="shared" si="5"/>
        <v>0</v>
      </c>
      <c r="S15" s="77">
        <f t="shared" si="5"/>
        <v>0</v>
      </c>
      <c r="T15" s="77">
        <f t="shared" si="5"/>
        <v>0</v>
      </c>
      <c r="U15" s="77">
        <f t="shared" si="5"/>
        <v>0</v>
      </c>
      <c r="V15" s="77">
        <f t="shared" si="5"/>
        <v>0</v>
      </c>
      <c r="W15" s="77">
        <f t="shared" si="5"/>
        <v>0</v>
      </c>
      <c r="X15" s="77">
        <f t="shared" si="5"/>
        <v>0</v>
      </c>
      <c r="Y15" s="77">
        <f t="shared" si="5"/>
        <v>0</v>
      </c>
      <c r="Z15" s="77">
        <f t="shared" si="5"/>
        <v>0</v>
      </c>
      <c r="AA15" s="77">
        <f t="shared" si="5"/>
        <v>0</v>
      </c>
      <c r="AB15" s="77">
        <f t="shared" si="5"/>
        <v>7.9490989285714271</v>
      </c>
      <c r="AC15" s="77">
        <f t="shared" si="5"/>
        <v>12.482543571428568</v>
      </c>
    </row>
    <row r="19" spans="1:1" ht="14" x14ac:dyDescent="0.3">
      <c r="A19" s="53" t="s">
        <v>18</v>
      </c>
    </row>
  </sheetData>
  <mergeCells count="18"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  <mergeCell ref="A2:E2"/>
    <mergeCell ref="G2:I2"/>
    <mergeCell ref="A3:E3"/>
    <mergeCell ref="G3:I3"/>
    <mergeCell ref="B4:B5"/>
    <mergeCell ref="D4:E4"/>
    <mergeCell ref="F4:G4"/>
    <mergeCell ref="H4:I4"/>
  </mergeCells>
  <printOptions horizontalCentered="1" verticalCentered="1"/>
  <pageMargins left="0.7" right="0.7" top="0" bottom="0" header="0.3" footer="0.3"/>
  <pageSetup scale="33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BD883-4249-4213-942B-B8E79430E8CD}">
  <sheetPr>
    <pageSetUpPr fitToPage="1"/>
  </sheetPr>
  <dimension ref="A1:AG21"/>
  <sheetViews>
    <sheetView topLeftCell="A4" zoomScaleNormal="80" workbookViewId="0">
      <selection activeCell="G14" sqref="G14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90625" style="4" bestFit="1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16"/>
      <c r="B2" s="116"/>
      <c r="C2" s="116"/>
      <c r="D2" s="116"/>
      <c r="E2" s="116"/>
      <c r="F2" s="48"/>
      <c r="G2" s="117"/>
      <c r="H2" s="117"/>
      <c r="I2" s="117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18" t="s">
        <v>12</v>
      </c>
      <c r="B3" s="119"/>
      <c r="C3" s="119"/>
      <c r="D3" s="116"/>
      <c r="E3" s="116"/>
      <c r="F3" s="48"/>
      <c r="G3" s="117"/>
      <c r="H3" s="117"/>
      <c r="I3" s="117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49" t="s">
        <v>6</v>
      </c>
      <c r="B4" s="120" t="s">
        <v>5</v>
      </c>
      <c r="C4" s="50" t="s">
        <v>4</v>
      </c>
      <c r="D4" s="112" t="s">
        <v>25</v>
      </c>
      <c r="E4" s="113"/>
      <c r="F4" s="115" t="s">
        <v>26</v>
      </c>
      <c r="G4" s="113"/>
      <c r="H4" s="112" t="s">
        <v>27</v>
      </c>
      <c r="I4" s="113"/>
      <c r="J4" s="112" t="s">
        <v>28</v>
      </c>
      <c r="K4" s="113"/>
      <c r="L4" s="115" t="s">
        <v>29</v>
      </c>
      <c r="M4" s="113"/>
      <c r="N4" s="112" t="s">
        <v>30</v>
      </c>
      <c r="O4" s="113"/>
      <c r="P4" s="112" t="s">
        <v>31</v>
      </c>
      <c r="Q4" s="113"/>
      <c r="R4" s="112" t="s">
        <v>32</v>
      </c>
      <c r="S4" s="113"/>
      <c r="T4" s="112" t="s">
        <v>33</v>
      </c>
      <c r="U4" s="113"/>
      <c r="V4" s="112" t="s">
        <v>34</v>
      </c>
      <c r="W4" s="113"/>
      <c r="X4" s="112" t="s">
        <v>35</v>
      </c>
      <c r="Y4" s="113"/>
      <c r="Z4" s="112" t="s">
        <v>36</v>
      </c>
      <c r="AA4" s="114"/>
      <c r="AB4" s="112" t="s">
        <v>37</v>
      </c>
      <c r="AC4" s="113"/>
      <c r="AD4" s="7"/>
    </row>
    <row r="5" spans="1:33" s="4" customFormat="1" ht="18" customHeight="1" thickBot="1" x14ac:dyDescent="0.35">
      <c r="A5" s="10" t="s">
        <v>3</v>
      </c>
      <c r="B5" s="121"/>
      <c r="C5" s="13" t="s">
        <v>2</v>
      </c>
      <c r="D5" s="27" t="s">
        <v>0</v>
      </c>
      <c r="E5" s="28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4" t="s">
        <v>1</v>
      </c>
      <c r="AB5" s="15" t="s">
        <v>0</v>
      </c>
      <c r="AC5" s="16" t="s">
        <v>10</v>
      </c>
      <c r="AD5" s="7"/>
    </row>
    <row r="6" spans="1:33" s="3" customFormat="1" ht="14.15" customHeight="1" x14ac:dyDescent="0.3">
      <c r="A6" s="51" t="s">
        <v>14</v>
      </c>
      <c r="B6" s="32" t="s">
        <v>8</v>
      </c>
      <c r="C6" s="37">
        <v>326.24999999999994</v>
      </c>
      <c r="D6" s="44">
        <v>28</v>
      </c>
      <c r="E6" s="45">
        <v>37</v>
      </c>
      <c r="F6" s="55">
        <v>35</v>
      </c>
      <c r="G6" s="56">
        <v>55</v>
      </c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105"/>
      <c r="W6" s="105"/>
      <c r="X6" s="37"/>
      <c r="Y6" s="37"/>
      <c r="Z6" s="37"/>
      <c r="AA6" s="37"/>
      <c r="AB6" s="37">
        <f t="shared" ref="AB6:AC9" si="0">D6+F6+H6+J6+L6+N6+P6+R6+T6+V6+X6+Z6</f>
        <v>63</v>
      </c>
      <c r="AC6" s="37">
        <f t="shared" si="0"/>
        <v>92</v>
      </c>
      <c r="AD6" s="18"/>
      <c r="AE6" s="2"/>
      <c r="AF6" s="2"/>
      <c r="AG6" s="2"/>
    </row>
    <row r="7" spans="1:33" s="3" customFormat="1" ht="14.15" customHeight="1" x14ac:dyDescent="0.3">
      <c r="A7" s="51" t="s">
        <v>15</v>
      </c>
      <c r="B7" s="33">
        <v>7</v>
      </c>
      <c r="C7" s="36">
        <v>652.49999999999989</v>
      </c>
      <c r="D7" s="46">
        <v>88</v>
      </c>
      <c r="E7" s="47">
        <v>94</v>
      </c>
      <c r="F7" s="57">
        <v>91</v>
      </c>
      <c r="G7" s="58">
        <v>134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89"/>
      <c r="W7" s="89"/>
      <c r="X7" s="36"/>
      <c r="Y7" s="36"/>
      <c r="Z7" s="36"/>
      <c r="AA7" s="36"/>
      <c r="AB7" s="36">
        <f t="shared" si="0"/>
        <v>179</v>
      </c>
      <c r="AC7" s="36">
        <f t="shared" si="0"/>
        <v>228</v>
      </c>
      <c r="AD7" s="18"/>
      <c r="AE7" s="2"/>
      <c r="AF7" s="2"/>
      <c r="AG7" s="2"/>
    </row>
    <row r="8" spans="1:33" s="3" customFormat="1" ht="14.15" customHeight="1" x14ac:dyDescent="0.3">
      <c r="A8" s="51" t="s">
        <v>16</v>
      </c>
      <c r="B8" s="34">
        <v>28</v>
      </c>
      <c r="C8" s="38">
        <v>1304.9999999999998</v>
      </c>
      <c r="D8" s="46">
        <v>60</v>
      </c>
      <c r="E8" s="47">
        <v>69</v>
      </c>
      <c r="F8" s="59">
        <v>56</v>
      </c>
      <c r="G8" s="60">
        <v>178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89"/>
      <c r="W8" s="89"/>
      <c r="X8" s="38"/>
      <c r="Y8" s="38"/>
      <c r="Z8" s="38"/>
      <c r="AA8" s="38"/>
      <c r="AB8" s="38">
        <f t="shared" si="0"/>
        <v>116</v>
      </c>
      <c r="AC8" s="38">
        <f t="shared" si="0"/>
        <v>247</v>
      </c>
      <c r="AD8" s="18"/>
      <c r="AE8" s="2"/>
      <c r="AF8" s="2"/>
      <c r="AG8" s="2"/>
    </row>
    <row r="9" spans="1:33" s="3" customFormat="1" ht="14.15" customHeight="1" x14ac:dyDescent="0.3">
      <c r="A9" s="51" t="s">
        <v>17</v>
      </c>
      <c r="B9" s="35">
        <v>28</v>
      </c>
      <c r="C9" s="36">
        <v>1304.9999999999998</v>
      </c>
      <c r="D9" s="46">
        <v>46</v>
      </c>
      <c r="E9" s="47">
        <v>47</v>
      </c>
      <c r="F9" s="57">
        <v>65</v>
      </c>
      <c r="G9" s="58">
        <v>117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103"/>
      <c r="W9" s="103"/>
      <c r="X9" s="36"/>
      <c r="Y9" s="36"/>
      <c r="Z9" s="36"/>
      <c r="AA9" s="36"/>
      <c r="AB9" s="36">
        <f t="shared" si="0"/>
        <v>111</v>
      </c>
      <c r="AC9" s="36">
        <f t="shared" si="0"/>
        <v>164</v>
      </c>
      <c r="AD9" s="18"/>
      <c r="AE9" s="2"/>
      <c r="AF9" s="2"/>
      <c r="AG9" s="2"/>
    </row>
    <row r="10" spans="1:33" s="2" customFormat="1" ht="14.15" customHeight="1" thickBot="1" x14ac:dyDescent="0.35">
      <c r="A10" s="29" t="s">
        <v>9</v>
      </c>
      <c r="B10" s="30"/>
      <c r="C10" s="31"/>
      <c r="D10" s="75">
        <f t="shared" ref="D10:AC10" si="1">SUMPRODUCT($C$6:$C$9,D6:D9)/100000</f>
        <v>2.0488499999999998</v>
      </c>
      <c r="E10" s="75">
        <f t="shared" si="1"/>
        <v>2.2478624999999997</v>
      </c>
      <c r="F10" s="75">
        <f t="shared" si="1"/>
        <v>2.2870124999999994</v>
      </c>
      <c r="G10" s="75">
        <f t="shared" si="1"/>
        <v>4.9035374999999988</v>
      </c>
      <c r="H10" s="75">
        <f t="shared" si="1"/>
        <v>0</v>
      </c>
      <c r="I10" s="75">
        <f t="shared" si="1"/>
        <v>0</v>
      </c>
      <c r="J10" s="75">
        <f t="shared" si="1"/>
        <v>0</v>
      </c>
      <c r="K10" s="75">
        <f t="shared" si="1"/>
        <v>0</v>
      </c>
      <c r="L10" s="75">
        <f t="shared" si="1"/>
        <v>0</v>
      </c>
      <c r="M10" s="75">
        <f t="shared" si="1"/>
        <v>0</v>
      </c>
      <c r="N10" s="75">
        <f t="shared" si="1"/>
        <v>0</v>
      </c>
      <c r="O10" s="75">
        <f t="shared" si="1"/>
        <v>0</v>
      </c>
      <c r="P10" s="75">
        <f t="shared" si="1"/>
        <v>0</v>
      </c>
      <c r="Q10" s="75">
        <f t="shared" si="1"/>
        <v>0</v>
      </c>
      <c r="R10" s="75">
        <f t="shared" si="1"/>
        <v>0</v>
      </c>
      <c r="S10" s="75">
        <f t="shared" si="1"/>
        <v>0</v>
      </c>
      <c r="T10" s="75">
        <f t="shared" si="1"/>
        <v>0</v>
      </c>
      <c r="U10" s="75">
        <f t="shared" si="1"/>
        <v>0</v>
      </c>
      <c r="V10" s="75">
        <f t="shared" si="1"/>
        <v>0</v>
      </c>
      <c r="W10" s="75">
        <f t="shared" si="1"/>
        <v>0</v>
      </c>
      <c r="X10" s="75">
        <f t="shared" si="1"/>
        <v>0</v>
      </c>
      <c r="Y10" s="75">
        <f t="shared" si="1"/>
        <v>0</v>
      </c>
      <c r="Z10" s="75">
        <f t="shared" si="1"/>
        <v>0</v>
      </c>
      <c r="AA10" s="75">
        <f t="shared" si="1"/>
        <v>0</v>
      </c>
      <c r="AB10" s="75">
        <f t="shared" si="1"/>
        <v>4.3358624999999984</v>
      </c>
      <c r="AC10" s="75">
        <f t="shared" si="1"/>
        <v>7.1513999999999989</v>
      </c>
      <c r="AD10" s="19"/>
    </row>
    <row r="11" spans="1:33" ht="14.5" x14ac:dyDescent="0.3">
      <c r="A11" s="67" t="s">
        <v>20</v>
      </c>
      <c r="B11" s="68">
        <v>14</v>
      </c>
      <c r="C11" s="69">
        <v>1146.8571428571429</v>
      </c>
      <c r="D11" s="70"/>
      <c r="E11" s="78">
        <v>0</v>
      </c>
      <c r="F11" s="70">
        <v>8</v>
      </c>
      <c r="G11" s="78">
        <v>12</v>
      </c>
      <c r="H11" s="70"/>
      <c r="I11" s="78"/>
      <c r="J11" s="70"/>
      <c r="K11" s="78"/>
      <c r="L11" s="70"/>
      <c r="M11" s="78"/>
      <c r="N11" s="70"/>
      <c r="O11" s="78"/>
      <c r="P11" s="70"/>
      <c r="Q11" s="78"/>
      <c r="R11" s="70"/>
      <c r="S11" s="78"/>
      <c r="T11" s="70"/>
      <c r="U11" s="78"/>
      <c r="V11" s="105"/>
      <c r="W11" s="105"/>
      <c r="X11" s="70"/>
      <c r="Y11" s="78"/>
      <c r="Z11" s="70"/>
      <c r="AA11" s="78"/>
      <c r="AB11" s="36">
        <f t="shared" ref="AB11:AB13" si="2">D11+F11+H11+J11+L11+N11+P11+R11+T11+V11+X11+Z11</f>
        <v>8</v>
      </c>
      <c r="AC11" s="36">
        <f t="shared" ref="AC11:AC13" si="3">E11+G11+I11+K11+M11+O11+Q11+S11+U11+W11+Y11+AA11</f>
        <v>12</v>
      </c>
    </row>
    <row r="12" spans="1:33" ht="14.5" x14ac:dyDescent="0.3">
      <c r="A12" s="51" t="s">
        <v>21</v>
      </c>
      <c r="B12" s="70">
        <v>14</v>
      </c>
      <c r="C12" s="71">
        <v>1310.7857142857142</v>
      </c>
      <c r="D12" s="70">
        <v>6</v>
      </c>
      <c r="E12" s="78">
        <v>11</v>
      </c>
      <c r="F12" s="70">
        <v>12</v>
      </c>
      <c r="G12" s="78">
        <v>19</v>
      </c>
      <c r="H12" s="70"/>
      <c r="I12" s="78"/>
      <c r="J12" s="70"/>
      <c r="K12" s="78"/>
      <c r="L12" s="70"/>
      <c r="M12" s="78"/>
      <c r="N12" s="70"/>
      <c r="O12" s="78"/>
      <c r="P12" s="70"/>
      <c r="Q12" s="78"/>
      <c r="R12" s="70"/>
      <c r="S12" s="78"/>
      <c r="T12" s="70"/>
      <c r="U12" s="78"/>
      <c r="V12" s="104"/>
      <c r="W12" s="104"/>
      <c r="X12" s="70"/>
      <c r="Y12" s="78"/>
      <c r="Z12" s="70"/>
      <c r="AA12" s="78"/>
      <c r="AB12" s="36">
        <f t="shared" si="2"/>
        <v>18</v>
      </c>
      <c r="AC12" s="36">
        <f t="shared" si="3"/>
        <v>30</v>
      </c>
    </row>
    <row r="13" spans="1:33" ht="15" thickBot="1" x14ac:dyDescent="0.35">
      <c r="A13" s="51" t="s">
        <v>22</v>
      </c>
      <c r="B13" s="70">
        <v>14</v>
      </c>
      <c r="C13" s="71">
        <v>1474.7142857142853</v>
      </c>
      <c r="D13" s="70"/>
      <c r="E13" s="78">
        <v>15</v>
      </c>
      <c r="F13" s="70"/>
      <c r="G13" s="78">
        <v>30</v>
      </c>
      <c r="H13" s="70"/>
      <c r="I13" s="78"/>
      <c r="J13" s="70"/>
      <c r="K13" s="78"/>
      <c r="L13" s="70"/>
      <c r="M13" s="78"/>
      <c r="N13" s="70"/>
      <c r="O13" s="78"/>
      <c r="P13" s="70"/>
      <c r="Q13" s="78"/>
      <c r="R13" s="70"/>
      <c r="S13" s="78"/>
      <c r="T13" s="70"/>
      <c r="U13" s="78"/>
      <c r="V13" s="106"/>
      <c r="W13" s="106"/>
      <c r="X13" s="70"/>
      <c r="Y13" s="78"/>
      <c r="Z13" s="70"/>
      <c r="AA13" s="78"/>
      <c r="AB13" s="36">
        <f t="shared" si="2"/>
        <v>0</v>
      </c>
      <c r="AC13" s="36">
        <f t="shared" si="3"/>
        <v>45</v>
      </c>
    </row>
    <row r="14" spans="1:33" x14ac:dyDescent="0.3">
      <c r="A14" s="72" t="s">
        <v>23</v>
      </c>
      <c r="B14" s="72"/>
      <c r="C14" s="72"/>
      <c r="D14" s="75">
        <f>SUMPRODUCT($C$11:$C$13,D11:D13)/100000</f>
        <v>7.864714285714286E-2</v>
      </c>
      <c r="E14" s="75">
        <f t="shared" ref="E14:AC14" si="4">SUMPRODUCT($C$11:$C$13,E11:E13)/100000</f>
        <v>0.36539357142857137</v>
      </c>
      <c r="F14" s="75">
        <f t="shared" si="4"/>
        <v>0.24904285714285715</v>
      </c>
      <c r="G14" s="75">
        <f t="shared" si="4"/>
        <v>0.82908642857142845</v>
      </c>
      <c r="H14" s="75">
        <f t="shared" si="4"/>
        <v>0</v>
      </c>
      <c r="I14" s="75">
        <f t="shared" si="4"/>
        <v>0</v>
      </c>
      <c r="J14" s="75">
        <f t="shared" si="4"/>
        <v>0</v>
      </c>
      <c r="K14" s="75">
        <f t="shared" si="4"/>
        <v>0</v>
      </c>
      <c r="L14" s="75">
        <f t="shared" si="4"/>
        <v>0</v>
      </c>
      <c r="M14" s="75">
        <f t="shared" si="4"/>
        <v>0</v>
      </c>
      <c r="N14" s="75">
        <f t="shared" si="4"/>
        <v>0</v>
      </c>
      <c r="O14" s="75">
        <f t="shared" si="4"/>
        <v>0</v>
      </c>
      <c r="P14" s="75">
        <f t="shared" si="4"/>
        <v>0</v>
      </c>
      <c r="Q14" s="75">
        <f t="shared" si="4"/>
        <v>0</v>
      </c>
      <c r="R14" s="75">
        <f t="shared" si="4"/>
        <v>0</v>
      </c>
      <c r="S14" s="75">
        <f t="shared" si="4"/>
        <v>0</v>
      </c>
      <c r="T14" s="75">
        <f t="shared" si="4"/>
        <v>0</v>
      </c>
      <c r="U14" s="75">
        <f t="shared" si="4"/>
        <v>0</v>
      </c>
      <c r="V14" s="75">
        <f t="shared" si="4"/>
        <v>0</v>
      </c>
      <c r="W14" s="75">
        <f t="shared" si="4"/>
        <v>0</v>
      </c>
      <c r="X14" s="75">
        <f t="shared" si="4"/>
        <v>0</v>
      </c>
      <c r="Y14" s="75">
        <f t="shared" si="4"/>
        <v>0</v>
      </c>
      <c r="Z14" s="75">
        <f t="shared" si="4"/>
        <v>0</v>
      </c>
      <c r="AA14" s="75">
        <f t="shared" si="4"/>
        <v>0</v>
      </c>
      <c r="AB14" s="75">
        <f t="shared" si="4"/>
        <v>0.32768999999999998</v>
      </c>
      <c r="AC14" s="75">
        <f t="shared" si="4"/>
        <v>1.1944799999999998</v>
      </c>
    </row>
    <row r="15" spans="1:33" ht="14" x14ac:dyDescent="0.3">
      <c r="A15" s="73" t="s">
        <v>24</v>
      </c>
      <c r="B15" s="74"/>
      <c r="C15" s="74"/>
      <c r="D15" s="76">
        <f>D10+D14</f>
        <v>2.1274971428571425</v>
      </c>
      <c r="E15" s="76">
        <f t="shared" ref="E15:AC15" si="5">E10+E14</f>
        <v>2.6132560714285709</v>
      </c>
      <c r="F15" s="76">
        <f t="shared" si="5"/>
        <v>2.5360553571428568</v>
      </c>
      <c r="G15" s="76">
        <f t="shared" si="5"/>
        <v>5.7326239285714271</v>
      </c>
      <c r="H15" s="76">
        <f t="shared" si="5"/>
        <v>0</v>
      </c>
      <c r="I15" s="76">
        <f t="shared" si="5"/>
        <v>0</v>
      </c>
      <c r="J15" s="76">
        <f t="shared" si="5"/>
        <v>0</v>
      </c>
      <c r="K15" s="76">
        <f t="shared" si="5"/>
        <v>0</v>
      </c>
      <c r="L15" s="76">
        <f t="shared" si="5"/>
        <v>0</v>
      </c>
      <c r="M15" s="76">
        <f t="shared" si="5"/>
        <v>0</v>
      </c>
      <c r="N15" s="76">
        <f t="shared" si="5"/>
        <v>0</v>
      </c>
      <c r="O15" s="76">
        <f t="shared" si="5"/>
        <v>0</v>
      </c>
      <c r="P15" s="76">
        <f t="shared" si="5"/>
        <v>0</v>
      </c>
      <c r="Q15" s="76">
        <f t="shared" si="5"/>
        <v>0</v>
      </c>
      <c r="R15" s="76">
        <f t="shared" si="5"/>
        <v>0</v>
      </c>
      <c r="S15" s="76">
        <f t="shared" si="5"/>
        <v>0</v>
      </c>
      <c r="T15" s="76">
        <f t="shared" si="5"/>
        <v>0</v>
      </c>
      <c r="U15" s="76">
        <f t="shared" si="5"/>
        <v>0</v>
      </c>
      <c r="V15" s="76">
        <f t="shared" si="5"/>
        <v>0</v>
      </c>
      <c r="W15" s="76">
        <f t="shared" si="5"/>
        <v>0</v>
      </c>
      <c r="X15" s="76">
        <f t="shared" si="5"/>
        <v>0</v>
      </c>
      <c r="Y15" s="76">
        <f t="shared" si="5"/>
        <v>0</v>
      </c>
      <c r="Z15" s="76">
        <f t="shared" si="5"/>
        <v>0</v>
      </c>
      <c r="AA15" s="76">
        <f t="shared" si="5"/>
        <v>0</v>
      </c>
      <c r="AB15" s="76">
        <f t="shared" si="5"/>
        <v>4.663552499999998</v>
      </c>
      <c r="AC15" s="76">
        <f t="shared" si="5"/>
        <v>8.3458799999999993</v>
      </c>
    </row>
    <row r="21" spans="1:1" ht="14" x14ac:dyDescent="0.3">
      <c r="A21" s="53" t="s">
        <v>18</v>
      </c>
    </row>
  </sheetData>
  <mergeCells count="18"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  <mergeCell ref="A2:E2"/>
    <mergeCell ref="G2:I2"/>
    <mergeCell ref="A3:E3"/>
    <mergeCell ref="G3:I3"/>
    <mergeCell ref="B4:B5"/>
    <mergeCell ref="D4:E4"/>
    <mergeCell ref="F4:G4"/>
    <mergeCell ref="H4:I4"/>
  </mergeCells>
  <printOptions horizontalCentered="1" verticalCentered="1"/>
  <pageMargins left="0.7" right="0.7" top="0" bottom="0" header="0.3" footer="0.3"/>
  <pageSetup scale="33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74DB4-E883-4084-B487-01678FC4BE1D}">
  <sheetPr>
    <pageSetUpPr fitToPage="1"/>
  </sheetPr>
  <dimension ref="A1:AG20"/>
  <sheetViews>
    <sheetView topLeftCell="A2" zoomScaleNormal="80" workbookViewId="0">
      <selection activeCell="D18" sqref="D18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8" width="8.6328125" style="4" customWidth="1"/>
    <col min="29" max="29" width="8.90625" style="4" bestFit="1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16"/>
      <c r="B2" s="116"/>
      <c r="C2" s="116"/>
      <c r="D2" s="116"/>
      <c r="E2" s="116"/>
      <c r="F2" s="48"/>
      <c r="G2" s="117"/>
      <c r="H2" s="117"/>
      <c r="I2" s="117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18" t="s">
        <v>12</v>
      </c>
      <c r="B3" s="119"/>
      <c r="C3" s="119"/>
      <c r="D3" s="116"/>
      <c r="E3" s="116"/>
      <c r="F3" s="48"/>
      <c r="G3" s="117"/>
      <c r="H3" s="117"/>
      <c r="I3" s="117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49" t="s">
        <v>6</v>
      </c>
      <c r="B4" s="120" t="s">
        <v>5</v>
      </c>
      <c r="C4" s="50" t="s">
        <v>4</v>
      </c>
      <c r="D4" s="112" t="s">
        <v>25</v>
      </c>
      <c r="E4" s="113"/>
      <c r="F4" s="115" t="s">
        <v>26</v>
      </c>
      <c r="G4" s="113"/>
      <c r="H4" s="112" t="s">
        <v>27</v>
      </c>
      <c r="I4" s="113"/>
      <c r="J4" s="112" t="s">
        <v>28</v>
      </c>
      <c r="K4" s="113"/>
      <c r="L4" s="115" t="s">
        <v>29</v>
      </c>
      <c r="M4" s="113"/>
      <c r="N4" s="112" t="s">
        <v>30</v>
      </c>
      <c r="O4" s="113"/>
      <c r="P4" s="112" t="s">
        <v>31</v>
      </c>
      <c r="Q4" s="113"/>
      <c r="R4" s="112" t="s">
        <v>32</v>
      </c>
      <c r="S4" s="113"/>
      <c r="T4" s="112" t="s">
        <v>33</v>
      </c>
      <c r="U4" s="113"/>
      <c r="V4" s="112" t="s">
        <v>34</v>
      </c>
      <c r="W4" s="113"/>
      <c r="X4" s="112" t="s">
        <v>35</v>
      </c>
      <c r="Y4" s="113"/>
      <c r="Z4" s="112" t="s">
        <v>36</v>
      </c>
      <c r="AA4" s="114"/>
      <c r="AB4" s="112" t="s">
        <v>37</v>
      </c>
      <c r="AC4" s="113"/>
      <c r="AD4" s="7"/>
    </row>
    <row r="5" spans="1:33" s="4" customFormat="1" ht="18" customHeight="1" thickBot="1" x14ac:dyDescent="0.35">
      <c r="A5" s="10" t="s">
        <v>3</v>
      </c>
      <c r="B5" s="121"/>
      <c r="C5" s="13" t="s">
        <v>2</v>
      </c>
      <c r="D5" s="27" t="s">
        <v>0</v>
      </c>
      <c r="E5" s="28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4" t="s">
        <v>1</v>
      </c>
      <c r="AB5" s="15" t="s">
        <v>0</v>
      </c>
      <c r="AC5" s="16" t="s">
        <v>10</v>
      </c>
      <c r="AD5" s="7"/>
    </row>
    <row r="6" spans="1:33" s="3" customFormat="1" ht="14.15" customHeight="1" thickBot="1" x14ac:dyDescent="0.35">
      <c r="A6" s="51" t="s">
        <v>14</v>
      </c>
      <c r="B6" s="32" t="s">
        <v>8</v>
      </c>
      <c r="C6" s="37">
        <v>326.24999999999994</v>
      </c>
      <c r="D6" s="44"/>
      <c r="E6" s="45"/>
      <c r="F6" s="55"/>
      <c r="G6" s="56"/>
      <c r="H6" s="56"/>
      <c r="I6" s="56"/>
      <c r="J6" s="56"/>
      <c r="K6" s="56"/>
      <c r="L6" s="56"/>
      <c r="M6" s="56"/>
      <c r="N6" s="56"/>
      <c r="O6" s="56"/>
      <c r="P6" s="37"/>
      <c r="Q6" s="37"/>
      <c r="R6" s="90"/>
      <c r="S6" s="90"/>
      <c r="T6" s="90"/>
      <c r="U6" s="90"/>
      <c r="V6" s="105"/>
      <c r="W6" s="105"/>
      <c r="X6" s="37"/>
      <c r="Y6" s="37"/>
      <c r="Z6" s="37"/>
      <c r="AA6" s="37"/>
      <c r="AB6" s="37">
        <f>D6+F6+H6+J6+L6+N6+P6+R6+T6+V6+X6+Z6</f>
        <v>0</v>
      </c>
      <c r="AC6" s="37">
        <f>E6+G6+I6+K6+M6+O6+Q6+S6+U6+W6+Y6+AA6</f>
        <v>0</v>
      </c>
      <c r="AD6" s="18"/>
      <c r="AE6" s="2"/>
      <c r="AF6" s="2"/>
      <c r="AG6" s="2"/>
    </row>
    <row r="7" spans="1:33" s="3" customFormat="1" ht="14.15" customHeight="1" thickBot="1" x14ac:dyDescent="0.35">
      <c r="A7" s="51" t="s">
        <v>15</v>
      </c>
      <c r="B7" s="33">
        <v>7</v>
      </c>
      <c r="C7" s="36">
        <v>652.49999999999989</v>
      </c>
      <c r="D7" s="46"/>
      <c r="E7" s="47"/>
      <c r="F7" s="57"/>
      <c r="G7" s="58"/>
      <c r="H7" s="58"/>
      <c r="I7" s="58"/>
      <c r="J7" s="58"/>
      <c r="K7" s="58"/>
      <c r="L7" s="58"/>
      <c r="M7" s="58"/>
      <c r="N7" s="58"/>
      <c r="O7" s="58"/>
      <c r="P7" s="36"/>
      <c r="Q7" s="36"/>
      <c r="R7" s="89"/>
      <c r="S7" s="89"/>
      <c r="T7" s="89"/>
      <c r="U7" s="89"/>
      <c r="V7" s="89"/>
      <c r="W7" s="89"/>
      <c r="X7" s="36"/>
      <c r="Y7" s="36"/>
      <c r="Z7" s="36"/>
      <c r="AA7" s="36"/>
      <c r="AB7" s="37">
        <f t="shared" ref="AB7:AB9" si="0">D7+F7+H7+J7+L7+N7+P7+R7+T7+V7+X7+Z7</f>
        <v>0</v>
      </c>
      <c r="AC7" s="37">
        <f t="shared" ref="AC7:AC9" si="1">E7+G7+I7+K7+M7+O7+Q7+S7+U7+W7+Y7+AA7</f>
        <v>0</v>
      </c>
      <c r="AD7" s="18"/>
      <c r="AE7" s="2"/>
      <c r="AF7" s="2"/>
      <c r="AG7" s="2"/>
    </row>
    <row r="8" spans="1:33" s="3" customFormat="1" ht="14.15" customHeight="1" thickBot="1" x14ac:dyDescent="0.35">
      <c r="A8" s="51" t="s">
        <v>16</v>
      </c>
      <c r="B8" s="34">
        <v>28</v>
      </c>
      <c r="C8" s="38">
        <v>1304.9999999999998</v>
      </c>
      <c r="D8" s="46"/>
      <c r="E8" s="47"/>
      <c r="F8" s="59"/>
      <c r="G8" s="60"/>
      <c r="H8" s="60"/>
      <c r="I8" s="60"/>
      <c r="J8" s="60"/>
      <c r="K8" s="60"/>
      <c r="L8" s="60"/>
      <c r="M8" s="60"/>
      <c r="N8" s="60"/>
      <c r="O8" s="60"/>
      <c r="P8" s="38"/>
      <c r="Q8" s="38"/>
      <c r="R8" s="89"/>
      <c r="S8" s="89"/>
      <c r="T8" s="89"/>
      <c r="U8" s="89"/>
      <c r="V8" s="89"/>
      <c r="W8" s="89"/>
      <c r="X8" s="38"/>
      <c r="Y8" s="38"/>
      <c r="Z8" s="38"/>
      <c r="AA8" s="38"/>
      <c r="AB8" s="37">
        <f t="shared" si="0"/>
        <v>0</v>
      </c>
      <c r="AC8" s="37">
        <f t="shared" si="1"/>
        <v>0</v>
      </c>
      <c r="AD8" s="18"/>
      <c r="AE8" s="2"/>
      <c r="AF8" s="2"/>
      <c r="AG8" s="2"/>
    </row>
    <row r="9" spans="1:33" s="3" customFormat="1" ht="14.15" customHeight="1" x14ac:dyDescent="0.3">
      <c r="A9" s="51" t="s">
        <v>17</v>
      </c>
      <c r="B9" s="35">
        <v>28</v>
      </c>
      <c r="C9" s="36">
        <v>1304.9999999999998</v>
      </c>
      <c r="D9" s="46"/>
      <c r="E9" s="47"/>
      <c r="F9" s="57"/>
      <c r="G9" s="58"/>
      <c r="H9" s="58"/>
      <c r="I9" s="58"/>
      <c r="J9" s="58"/>
      <c r="K9" s="58"/>
      <c r="L9" s="58"/>
      <c r="M9" s="58"/>
      <c r="N9" s="58"/>
      <c r="O9" s="58"/>
      <c r="P9" s="36"/>
      <c r="Q9" s="36"/>
      <c r="R9" s="103"/>
      <c r="S9" s="103"/>
      <c r="T9" s="103"/>
      <c r="U9" s="103"/>
      <c r="V9" s="103"/>
      <c r="W9" s="103"/>
      <c r="X9" s="36"/>
      <c r="Y9" s="36"/>
      <c r="Z9" s="36"/>
      <c r="AA9" s="36"/>
      <c r="AB9" s="37">
        <f t="shared" si="0"/>
        <v>0</v>
      </c>
      <c r="AC9" s="37">
        <f t="shared" si="1"/>
        <v>0</v>
      </c>
      <c r="AD9" s="18"/>
      <c r="AE9" s="2"/>
      <c r="AF9" s="2"/>
      <c r="AG9" s="2"/>
    </row>
    <row r="10" spans="1:33" s="2" customFormat="1" ht="14.15" customHeight="1" thickBot="1" x14ac:dyDescent="0.35">
      <c r="A10" s="29" t="s">
        <v>9</v>
      </c>
      <c r="B10" s="30"/>
      <c r="C10" s="31"/>
      <c r="D10" s="75">
        <f t="shared" ref="D10:AC10" si="2">SUMPRODUCT($C$6:$C$9,D6:D9)/100000</f>
        <v>0</v>
      </c>
      <c r="E10" s="75">
        <f t="shared" si="2"/>
        <v>0</v>
      </c>
      <c r="F10" s="75">
        <f t="shared" si="2"/>
        <v>0</v>
      </c>
      <c r="G10" s="75">
        <f t="shared" si="2"/>
        <v>0</v>
      </c>
      <c r="H10" s="75">
        <f t="shared" si="2"/>
        <v>0</v>
      </c>
      <c r="I10" s="75">
        <f t="shared" si="2"/>
        <v>0</v>
      </c>
      <c r="J10" s="75">
        <f t="shared" si="2"/>
        <v>0</v>
      </c>
      <c r="K10" s="75">
        <f t="shared" si="2"/>
        <v>0</v>
      </c>
      <c r="L10" s="75">
        <f t="shared" si="2"/>
        <v>0</v>
      </c>
      <c r="M10" s="75">
        <f t="shared" si="2"/>
        <v>0</v>
      </c>
      <c r="N10" s="75">
        <f t="shared" si="2"/>
        <v>0</v>
      </c>
      <c r="O10" s="75">
        <f t="shared" si="2"/>
        <v>0</v>
      </c>
      <c r="P10" s="75">
        <f t="shared" si="2"/>
        <v>0</v>
      </c>
      <c r="Q10" s="75">
        <f t="shared" si="2"/>
        <v>0</v>
      </c>
      <c r="R10" s="75">
        <f t="shared" si="2"/>
        <v>0</v>
      </c>
      <c r="S10" s="75">
        <f t="shared" si="2"/>
        <v>0</v>
      </c>
      <c r="T10" s="75">
        <f t="shared" si="2"/>
        <v>0</v>
      </c>
      <c r="U10" s="75">
        <f t="shared" si="2"/>
        <v>0</v>
      </c>
      <c r="V10" s="75">
        <f t="shared" si="2"/>
        <v>0</v>
      </c>
      <c r="W10" s="75">
        <f t="shared" si="2"/>
        <v>0</v>
      </c>
      <c r="X10" s="75">
        <f t="shared" si="2"/>
        <v>0</v>
      </c>
      <c r="Y10" s="75">
        <f t="shared" si="2"/>
        <v>0</v>
      </c>
      <c r="Z10" s="75">
        <f t="shared" si="2"/>
        <v>0</v>
      </c>
      <c r="AA10" s="75">
        <f t="shared" si="2"/>
        <v>0</v>
      </c>
      <c r="AB10" s="75">
        <f t="shared" si="2"/>
        <v>0</v>
      </c>
      <c r="AC10" s="75">
        <f t="shared" si="2"/>
        <v>0</v>
      </c>
      <c r="AD10" s="19"/>
    </row>
    <row r="11" spans="1:33" ht="14.5" x14ac:dyDescent="0.3">
      <c r="A11" s="67" t="s">
        <v>20</v>
      </c>
      <c r="B11" s="68">
        <v>14</v>
      </c>
      <c r="C11" s="69">
        <v>1146.8571428571429</v>
      </c>
      <c r="D11" s="70"/>
      <c r="E11" s="78"/>
      <c r="F11" s="70"/>
      <c r="G11" s="78"/>
      <c r="H11" s="70"/>
      <c r="I11" s="78"/>
      <c r="J11" s="70"/>
      <c r="K11" s="78"/>
      <c r="L11" s="70"/>
      <c r="M11" s="78"/>
      <c r="N11" s="70"/>
      <c r="O11" s="78"/>
      <c r="P11" s="70"/>
      <c r="Q11" s="78"/>
      <c r="R11" s="70"/>
      <c r="S11" s="78"/>
      <c r="T11" s="70"/>
      <c r="U11" s="78"/>
      <c r="V11" s="105"/>
      <c r="W11" s="105"/>
      <c r="X11" s="70"/>
      <c r="Y11" s="78"/>
      <c r="Z11" s="70"/>
      <c r="AA11" s="78"/>
      <c r="AB11" s="88">
        <f t="shared" ref="AB11:AB13" si="3">D11+F11+H11+J11+L11+N11+P11+R11+T11+V11+X11+Z11</f>
        <v>0</v>
      </c>
      <c r="AC11" s="88">
        <f t="shared" ref="AC11:AC13" si="4">E11+G11+I11+K11+M11+O11+Q11+S11+U11+W11+Y11+AA11</f>
        <v>0</v>
      </c>
    </row>
    <row r="12" spans="1:33" ht="14.5" x14ac:dyDescent="0.3">
      <c r="A12" s="51" t="s">
        <v>21</v>
      </c>
      <c r="B12" s="70">
        <v>14</v>
      </c>
      <c r="C12" s="71">
        <v>1310.7857142857142</v>
      </c>
      <c r="D12" s="70"/>
      <c r="E12" s="78"/>
      <c r="F12" s="70"/>
      <c r="G12" s="78"/>
      <c r="H12" s="70"/>
      <c r="I12" s="78"/>
      <c r="J12" s="70"/>
      <c r="K12" s="78"/>
      <c r="L12" s="70"/>
      <c r="M12" s="78"/>
      <c r="N12" s="70"/>
      <c r="O12" s="78"/>
      <c r="P12" s="70"/>
      <c r="Q12" s="78"/>
      <c r="R12" s="70"/>
      <c r="S12" s="78"/>
      <c r="T12" s="70"/>
      <c r="U12" s="78"/>
      <c r="V12" s="104"/>
      <c r="W12" s="104"/>
      <c r="X12" s="70"/>
      <c r="Y12" s="78"/>
      <c r="Z12" s="70"/>
      <c r="AA12" s="78"/>
      <c r="AB12" s="88">
        <f t="shared" si="3"/>
        <v>0</v>
      </c>
      <c r="AC12" s="88">
        <f t="shared" si="4"/>
        <v>0</v>
      </c>
    </row>
    <row r="13" spans="1:33" ht="15" thickBot="1" x14ac:dyDescent="0.35">
      <c r="A13" s="51" t="s">
        <v>22</v>
      </c>
      <c r="B13" s="70">
        <v>14</v>
      </c>
      <c r="C13" s="71">
        <v>1474.7142857142853</v>
      </c>
      <c r="D13" s="70"/>
      <c r="E13" s="78"/>
      <c r="F13" s="70"/>
      <c r="G13" s="78"/>
      <c r="H13" s="70"/>
      <c r="I13" s="78"/>
      <c r="J13" s="70"/>
      <c r="K13" s="78"/>
      <c r="L13" s="70"/>
      <c r="M13" s="78"/>
      <c r="N13" s="70"/>
      <c r="O13" s="78"/>
      <c r="P13" s="70"/>
      <c r="Q13" s="78"/>
      <c r="R13" s="70"/>
      <c r="S13" s="78"/>
      <c r="T13" s="70"/>
      <c r="U13" s="78"/>
      <c r="V13" s="106"/>
      <c r="W13" s="106"/>
      <c r="X13" s="70"/>
      <c r="Y13" s="78"/>
      <c r="Z13" s="70"/>
      <c r="AA13" s="78"/>
      <c r="AB13" s="88">
        <f t="shared" si="3"/>
        <v>0</v>
      </c>
      <c r="AC13" s="88">
        <f t="shared" si="4"/>
        <v>0</v>
      </c>
    </row>
    <row r="14" spans="1:33" x14ac:dyDescent="0.3">
      <c r="A14" s="72" t="s">
        <v>23</v>
      </c>
      <c r="B14" s="72"/>
      <c r="C14" s="72"/>
      <c r="D14" s="75">
        <f>SUMPRODUCT($C$11:$C$13,D11:D13)/100000</f>
        <v>0</v>
      </c>
      <c r="E14" s="75">
        <f t="shared" ref="E14:AC14" si="5">SUMPRODUCT($C$11:$C$13,E11:E13)/100000</f>
        <v>0</v>
      </c>
      <c r="F14" s="75">
        <f t="shared" si="5"/>
        <v>0</v>
      </c>
      <c r="G14" s="75">
        <f t="shared" si="5"/>
        <v>0</v>
      </c>
      <c r="H14" s="75">
        <f t="shared" si="5"/>
        <v>0</v>
      </c>
      <c r="I14" s="75">
        <f t="shared" si="5"/>
        <v>0</v>
      </c>
      <c r="J14" s="75">
        <f t="shared" si="5"/>
        <v>0</v>
      </c>
      <c r="K14" s="75">
        <f t="shared" si="5"/>
        <v>0</v>
      </c>
      <c r="L14" s="75">
        <f t="shared" si="5"/>
        <v>0</v>
      </c>
      <c r="M14" s="75">
        <f t="shared" si="5"/>
        <v>0</v>
      </c>
      <c r="N14" s="75">
        <f t="shared" si="5"/>
        <v>0</v>
      </c>
      <c r="O14" s="75">
        <f t="shared" si="5"/>
        <v>0</v>
      </c>
      <c r="P14" s="75">
        <f t="shared" si="5"/>
        <v>0</v>
      </c>
      <c r="Q14" s="75">
        <f t="shared" si="5"/>
        <v>0</v>
      </c>
      <c r="R14" s="75">
        <f t="shared" si="5"/>
        <v>0</v>
      </c>
      <c r="S14" s="75">
        <f t="shared" si="5"/>
        <v>0</v>
      </c>
      <c r="T14" s="75">
        <f t="shared" si="5"/>
        <v>0</v>
      </c>
      <c r="U14" s="75">
        <f t="shared" si="5"/>
        <v>0</v>
      </c>
      <c r="V14" s="75">
        <f t="shared" si="5"/>
        <v>0</v>
      </c>
      <c r="W14" s="75">
        <f t="shared" si="5"/>
        <v>0</v>
      </c>
      <c r="X14" s="75">
        <f t="shared" si="5"/>
        <v>0</v>
      </c>
      <c r="Y14" s="75">
        <f t="shared" si="5"/>
        <v>0</v>
      </c>
      <c r="Z14" s="75">
        <f t="shared" si="5"/>
        <v>0</v>
      </c>
      <c r="AA14" s="75">
        <f t="shared" si="5"/>
        <v>0</v>
      </c>
      <c r="AB14" s="75">
        <f t="shared" si="5"/>
        <v>0</v>
      </c>
      <c r="AC14" s="75">
        <f t="shared" si="5"/>
        <v>0</v>
      </c>
    </row>
    <row r="15" spans="1:33" ht="14" x14ac:dyDescent="0.3">
      <c r="A15" s="73" t="s">
        <v>24</v>
      </c>
      <c r="B15" s="74"/>
      <c r="C15" s="74"/>
      <c r="D15" s="77">
        <f>D10+D14</f>
        <v>0</v>
      </c>
      <c r="E15" s="77">
        <f t="shared" ref="E15:AC15" si="6">E10+E14</f>
        <v>0</v>
      </c>
      <c r="F15" s="77">
        <f t="shared" si="6"/>
        <v>0</v>
      </c>
      <c r="G15" s="77">
        <f t="shared" si="6"/>
        <v>0</v>
      </c>
      <c r="H15" s="77">
        <f t="shared" si="6"/>
        <v>0</v>
      </c>
      <c r="I15" s="77">
        <f t="shared" si="6"/>
        <v>0</v>
      </c>
      <c r="J15" s="77">
        <f t="shared" si="6"/>
        <v>0</v>
      </c>
      <c r="K15" s="77">
        <f t="shared" si="6"/>
        <v>0</v>
      </c>
      <c r="L15" s="77">
        <f t="shared" si="6"/>
        <v>0</v>
      </c>
      <c r="M15" s="77">
        <f t="shared" si="6"/>
        <v>0</v>
      </c>
      <c r="N15" s="77">
        <f t="shared" si="6"/>
        <v>0</v>
      </c>
      <c r="O15" s="77">
        <f t="shared" si="6"/>
        <v>0</v>
      </c>
      <c r="P15" s="77">
        <f t="shared" si="6"/>
        <v>0</v>
      </c>
      <c r="Q15" s="77">
        <f t="shared" si="6"/>
        <v>0</v>
      </c>
      <c r="R15" s="77">
        <f t="shared" si="6"/>
        <v>0</v>
      </c>
      <c r="S15" s="77">
        <f t="shared" si="6"/>
        <v>0</v>
      </c>
      <c r="T15" s="77">
        <f t="shared" si="6"/>
        <v>0</v>
      </c>
      <c r="U15" s="77">
        <f t="shared" si="6"/>
        <v>0</v>
      </c>
      <c r="V15" s="77">
        <f t="shared" si="6"/>
        <v>0</v>
      </c>
      <c r="W15" s="77">
        <f t="shared" si="6"/>
        <v>0</v>
      </c>
      <c r="X15" s="77">
        <f t="shared" si="6"/>
        <v>0</v>
      </c>
      <c r="Y15" s="77">
        <f t="shared" si="6"/>
        <v>0</v>
      </c>
      <c r="Z15" s="77">
        <f t="shared" si="6"/>
        <v>0</v>
      </c>
      <c r="AA15" s="77">
        <f t="shared" si="6"/>
        <v>0</v>
      </c>
      <c r="AB15" s="77">
        <f t="shared" si="6"/>
        <v>0</v>
      </c>
      <c r="AC15" s="77">
        <f t="shared" si="6"/>
        <v>0</v>
      </c>
    </row>
    <row r="20" spans="1:1" ht="14" x14ac:dyDescent="0.3">
      <c r="A20" s="53" t="s">
        <v>18</v>
      </c>
    </row>
  </sheetData>
  <mergeCells count="18"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  <mergeCell ref="A2:E2"/>
    <mergeCell ref="G2:I2"/>
    <mergeCell ref="A3:E3"/>
    <mergeCell ref="G3:I3"/>
    <mergeCell ref="B4:B5"/>
    <mergeCell ref="D4:E4"/>
    <mergeCell ref="F4:G4"/>
    <mergeCell ref="H4:I4"/>
  </mergeCells>
  <printOptions horizontalCentered="1" verticalCentered="1"/>
  <pageMargins left="0.7" right="0.7" top="0" bottom="0" header="0.3" footer="0.3"/>
  <pageSetup scale="33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AF3C4-7144-4DCC-A165-3F290B00FCEE}">
  <sheetPr>
    <pageSetUpPr fitToPage="1"/>
  </sheetPr>
  <dimension ref="A1:AG20"/>
  <sheetViews>
    <sheetView topLeftCell="A2" zoomScaleNormal="80" workbookViewId="0">
      <selection activeCell="D4" sqref="D4:AC4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90625" style="4" bestFit="1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16"/>
      <c r="B2" s="116"/>
      <c r="C2" s="116"/>
      <c r="D2" s="116"/>
      <c r="E2" s="116"/>
      <c r="F2" s="48"/>
      <c r="G2" s="117"/>
      <c r="H2" s="117"/>
      <c r="I2" s="117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18" t="s">
        <v>12</v>
      </c>
      <c r="B3" s="119"/>
      <c r="C3" s="119"/>
      <c r="D3" s="116"/>
      <c r="E3" s="116"/>
      <c r="F3" s="48"/>
      <c r="G3" s="117"/>
      <c r="H3" s="117"/>
      <c r="I3" s="117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49" t="s">
        <v>6</v>
      </c>
      <c r="B4" s="120" t="s">
        <v>5</v>
      </c>
      <c r="C4" s="50" t="s">
        <v>4</v>
      </c>
      <c r="D4" s="112" t="s">
        <v>25</v>
      </c>
      <c r="E4" s="113"/>
      <c r="F4" s="115" t="s">
        <v>26</v>
      </c>
      <c r="G4" s="113"/>
      <c r="H4" s="112" t="s">
        <v>27</v>
      </c>
      <c r="I4" s="113"/>
      <c r="J4" s="112" t="s">
        <v>28</v>
      </c>
      <c r="K4" s="113"/>
      <c r="L4" s="115" t="s">
        <v>29</v>
      </c>
      <c r="M4" s="113"/>
      <c r="N4" s="112" t="s">
        <v>30</v>
      </c>
      <c r="O4" s="113"/>
      <c r="P4" s="112" t="s">
        <v>31</v>
      </c>
      <c r="Q4" s="113"/>
      <c r="R4" s="112" t="s">
        <v>32</v>
      </c>
      <c r="S4" s="113"/>
      <c r="T4" s="112" t="s">
        <v>33</v>
      </c>
      <c r="U4" s="113"/>
      <c r="V4" s="112" t="s">
        <v>34</v>
      </c>
      <c r="W4" s="113"/>
      <c r="X4" s="112" t="s">
        <v>35</v>
      </c>
      <c r="Y4" s="113"/>
      <c r="Z4" s="112" t="s">
        <v>36</v>
      </c>
      <c r="AA4" s="114"/>
      <c r="AB4" s="112" t="s">
        <v>37</v>
      </c>
      <c r="AC4" s="113"/>
      <c r="AD4" s="7"/>
    </row>
    <row r="5" spans="1:33" s="4" customFormat="1" ht="18" customHeight="1" thickBot="1" x14ac:dyDescent="0.35">
      <c r="A5" s="10" t="s">
        <v>3</v>
      </c>
      <c r="B5" s="121"/>
      <c r="C5" s="13" t="s">
        <v>2</v>
      </c>
      <c r="D5" s="27" t="s">
        <v>0</v>
      </c>
      <c r="E5" s="28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4" t="s">
        <v>1</v>
      </c>
      <c r="AB5" s="15" t="s">
        <v>0</v>
      </c>
      <c r="AC5" s="16" t="s">
        <v>10</v>
      </c>
      <c r="AD5" s="7"/>
    </row>
    <row r="6" spans="1:33" s="3" customFormat="1" ht="14.15" customHeight="1" x14ac:dyDescent="0.3">
      <c r="A6" s="51" t="s">
        <v>14</v>
      </c>
      <c r="B6" s="32" t="s">
        <v>8</v>
      </c>
      <c r="C6" s="63">
        <v>326.24999999999994</v>
      </c>
      <c r="D6" s="54"/>
      <c r="E6" s="64"/>
      <c r="F6" s="55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110"/>
      <c r="U6" s="110"/>
      <c r="V6" s="105"/>
      <c r="W6" s="105"/>
      <c r="X6" s="37"/>
      <c r="Y6" s="37"/>
      <c r="Z6" s="37"/>
      <c r="AA6" s="37"/>
      <c r="AB6" s="37">
        <f>'HQ4'!D6+F6+H6+J6+L6+N6+P6+R6+T6+V6+X6+Z6</f>
        <v>0</v>
      </c>
      <c r="AC6" s="37">
        <f>'HQ4'!E6+G6+I6+K6+M6+O6+Q6+S6+U6+W6+Y6+AA6</f>
        <v>0</v>
      </c>
      <c r="AD6" s="18"/>
      <c r="AE6" s="2"/>
      <c r="AF6" s="2"/>
      <c r="AG6" s="2"/>
    </row>
    <row r="7" spans="1:33" s="3" customFormat="1" ht="14.15" customHeight="1" x14ac:dyDescent="0.3">
      <c r="A7" s="51" t="s">
        <v>15</v>
      </c>
      <c r="B7" s="33">
        <v>7</v>
      </c>
      <c r="C7" s="61">
        <v>652.49999999999989</v>
      </c>
      <c r="D7" s="65"/>
      <c r="E7" s="66"/>
      <c r="F7" s="57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109"/>
      <c r="U7" s="109"/>
      <c r="V7" s="89"/>
      <c r="W7" s="89"/>
      <c r="X7" s="36"/>
      <c r="Y7" s="36"/>
      <c r="Z7" s="36"/>
      <c r="AA7" s="36"/>
      <c r="AB7" s="36">
        <f>'HQ4'!D7+F7+H7+J7+L7+N7+P7+R7+T7+V7+X7+Z7</f>
        <v>0</v>
      </c>
      <c r="AC7" s="36">
        <f>'HQ4'!E7+G7+I7+K7+M7+O7+Q7+S7+U7+W7+Y7+AA7</f>
        <v>0</v>
      </c>
      <c r="AD7" s="18"/>
      <c r="AE7" s="2"/>
      <c r="AF7" s="2"/>
      <c r="AG7" s="2"/>
    </row>
    <row r="8" spans="1:33" s="3" customFormat="1" ht="14.15" customHeight="1" x14ac:dyDescent="0.3">
      <c r="A8" s="51" t="s">
        <v>16</v>
      </c>
      <c r="B8" s="34">
        <v>28</v>
      </c>
      <c r="C8" s="62">
        <v>1304.9999999999998</v>
      </c>
      <c r="D8" s="65"/>
      <c r="E8" s="66"/>
      <c r="F8" s="59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111"/>
      <c r="U8" s="111"/>
      <c r="V8" s="89"/>
      <c r="W8" s="89"/>
      <c r="X8" s="38"/>
      <c r="Y8" s="38"/>
      <c r="Z8" s="38"/>
      <c r="AA8" s="38"/>
      <c r="AB8" s="38">
        <f>'HQ4'!D8+F8+H8+J8+L8+N8+P8+R8+T8+V8+X8+Z8</f>
        <v>0</v>
      </c>
      <c r="AC8" s="38">
        <f>'HQ4'!E8+G8+I8+K8+M8+O8+Q8+S8+U8+W8+Y8+AA8</f>
        <v>0</v>
      </c>
      <c r="AD8" s="18"/>
      <c r="AE8" s="2"/>
      <c r="AF8" s="2"/>
      <c r="AG8" s="2"/>
    </row>
    <row r="9" spans="1:33" s="3" customFormat="1" ht="14.15" customHeight="1" thickBot="1" x14ac:dyDescent="0.35">
      <c r="A9" s="51" t="s">
        <v>17</v>
      </c>
      <c r="B9" s="35">
        <v>28</v>
      </c>
      <c r="C9" s="61">
        <v>1304.9999999999998</v>
      </c>
      <c r="D9" s="80"/>
      <c r="E9" s="81"/>
      <c r="F9" s="82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109"/>
      <c r="U9" s="109"/>
      <c r="V9" s="103"/>
      <c r="W9" s="103"/>
      <c r="X9" s="84"/>
      <c r="Y9" s="84"/>
      <c r="Z9" s="84"/>
      <c r="AA9" s="84"/>
      <c r="AB9" s="84">
        <f>'HQ4'!D9+F9+H9+J9+L9+N9+P9+R9+T9+V9+X9+Z9</f>
        <v>0</v>
      </c>
      <c r="AC9" s="84">
        <f>'HQ4'!E9+G9+I9+K9+M9+O9+Q9+S9+U9+W9+Y9+AA9</f>
        <v>0</v>
      </c>
      <c r="AD9" s="18"/>
      <c r="AE9" s="2"/>
      <c r="AF9" s="2"/>
      <c r="AG9" s="2"/>
    </row>
    <row r="10" spans="1:33" s="2" customFormat="1" ht="14.15" customHeight="1" thickBot="1" x14ac:dyDescent="0.35">
      <c r="A10" s="29" t="s">
        <v>9</v>
      </c>
      <c r="B10" s="30"/>
      <c r="C10" s="31"/>
      <c r="D10" s="86">
        <f t="shared" ref="D10:E10" si="0">SUMPRODUCT($C$6:$C$9,D6:D9)/100000</f>
        <v>0</v>
      </c>
      <c r="E10" s="86">
        <f t="shared" si="0"/>
        <v>0</v>
      </c>
      <c r="F10" s="86">
        <f t="shared" ref="F10:AC10" si="1">SUMPRODUCT($C$6:$C$9,F6:F9)/100000</f>
        <v>0</v>
      </c>
      <c r="G10" s="86">
        <f t="shared" si="1"/>
        <v>0</v>
      </c>
      <c r="H10" s="86">
        <f t="shared" si="1"/>
        <v>0</v>
      </c>
      <c r="I10" s="86">
        <f t="shared" si="1"/>
        <v>0</v>
      </c>
      <c r="J10" s="86">
        <f t="shared" si="1"/>
        <v>0</v>
      </c>
      <c r="K10" s="86">
        <f t="shared" si="1"/>
        <v>0</v>
      </c>
      <c r="L10" s="86">
        <f t="shared" si="1"/>
        <v>0</v>
      </c>
      <c r="M10" s="86">
        <f t="shared" si="1"/>
        <v>0</v>
      </c>
      <c r="N10" s="86">
        <f t="shared" si="1"/>
        <v>0</v>
      </c>
      <c r="O10" s="86">
        <f t="shared" si="1"/>
        <v>0</v>
      </c>
      <c r="P10" s="86">
        <f t="shared" si="1"/>
        <v>0</v>
      </c>
      <c r="Q10" s="86">
        <f t="shared" si="1"/>
        <v>0</v>
      </c>
      <c r="R10" s="86">
        <f t="shared" si="1"/>
        <v>0</v>
      </c>
      <c r="S10" s="86">
        <f t="shared" si="1"/>
        <v>0</v>
      </c>
      <c r="T10" s="86">
        <f t="shared" si="1"/>
        <v>0</v>
      </c>
      <c r="U10" s="86">
        <f t="shared" si="1"/>
        <v>0</v>
      </c>
      <c r="V10" s="86">
        <f t="shared" si="1"/>
        <v>0</v>
      </c>
      <c r="W10" s="86">
        <f t="shared" si="1"/>
        <v>0</v>
      </c>
      <c r="X10" s="86">
        <f t="shared" si="1"/>
        <v>0</v>
      </c>
      <c r="Y10" s="86">
        <f t="shared" si="1"/>
        <v>0</v>
      </c>
      <c r="Z10" s="86">
        <f t="shared" si="1"/>
        <v>0</v>
      </c>
      <c r="AA10" s="86">
        <f t="shared" si="1"/>
        <v>0</v>
      </c>
      <c r="AB10" s="86">
        <f t="shared" si="1"/>
        <v>0</v>
      </c>
      <c r="AC10" s="87">
        <f t="shared" si="1"/>
        <v>0</v>
      </c>
      <c r="AD10" s="19"/>
    </row>
    <row r="11" spans="1:33" ht="14.5" x14ac:dyDescent="0.3">
      <c r="A11" s="67" t="s">
        <v>20</v>
      </c>
      <c r="B11" s="68">
        <v>14</v>
      </c>
      <c r="C11" s="69">
        <v>1146.8571428571429</v>
      </c>
      <c r="D11" s="68"/>
      <c r="E11" s="85"/>
      <c r="F11" s="68"/>
      <c r="G11" s="85"/>
      <c r="H11" s="68"/>
      <c r="I11" s="85"/>
      <c r="J11" s="68"/>
      <c r="K11" s="85"/>
      <c r="L11" s="68"/>
      <c r="M11" s="85"/>
      <c r="N11" s="68"/>
      <c r="O11" s="85"/>
      <c r="P11" s="68"/>
      <c r="Q11" s="85"/>
      <c r="R11" s="68"/>
      <c r="S11" s="85"/>
      <c r="T11" s="107"/>
      <c r="U11" s="108"/>
      <c r="V11" s="105"/>
      <c r="W11" s="105"/>
      <c r="X11" s="68"/>
      <c r="Y11" s="85"/>
      <c r="Z11" s="68"/>
      <c r="AA11" s="85"/>
      <c r="AB11" s="84">
        <f>'HQ4'!D11+F11+H11+J11+L11+N11+P11+R11+T11+V11+X11+Z11</f>
        <v>0</v>
      </c>
      <c r="AC11" s="84">
        <f>'HQ4'!E11+G11+I11+K11+M11+O11+Q11+S11+U11+W11+Y11+AA11</f>
        <v>0</v>
      </c>
    </row>
    <row r="12" spans="1:33" ht="14.5" x14ac:dyDescent="0.3">
      <c r="A12" s="51" t="s">
        <v>21</v>
      </c>
      <c r="B12" s="70">
        <v>14</v>
      </c>
      <c r="C12" s="71">
        <v>1310.7857142857142</v>
      </c>
      <c r="D12" s="70"/>
      <c r="E12" s="78"/>
      <c r="F12" s="70"/>
      <c r="G12" s="78"/>
      <c r="H12" s="70"/>
      <c r="I12" s="78"/>
      <c r="J12" s="70"/>
      <c r="K12" s="78"/>
      <c r="L12" s="70"/>
      <c r="M12" s="78"/>
      <c r="N12" s="70"/>
      <c r="O12" s="78"/>
      <c r="P12" s="70"/>
      <c r="Q12" s="78"/>
      <c r="R12" s="70"/>
      <c r="S12" s="78"/>
      <c r="T12" s="107"/>
      <c r="U12" s="108"/>
      <c r="V12" s="104"/>
      <c r="W12" s="104"/>
      <c r="X12" s="70"/>
      <c r="Y12" s="78"/>
      <c r="Z12" s="70"/>
      <c r="AA12" s="78"/>
      <c r="AB12" s="84">
        <f>'HQ4'!D12+F12+H12+J12+L12+N12+P12+R12+T12+V12+X12+Z12</f>
        <v>0</v>
      </c>
      <c r="AC12" s="84">
        <f>'HQ4'!E12+G12+I12+K12+M12+O12+Q12+S12+U12+W12+Y12+AA12</f>
        <v>0</v>
      </c>
    </row>
    <row r="13" spans="1:33" ht="15" thickBot="1" x14ac:dyDescent="0.35">
      <c r="A13" s="51" t="s">
        <v>22</v>
      </c>
      <c r="B13" s="70">
        <v>14</v>
      </c>
      <c r="C13" s="71">
        <v>1474.7142857142853</v>
      </c>
      <c r="D13" s="70"/>
      <c r="E13" s="78"/>
      <c r="F13" s="70"/>
      <c r="G13" s="78"/>
      <c r="H13" s="70"/>
      <c r="I13" s="78"/>
      <c r="J13" s="70"/>
      <c r="K13" s="78"/>
      <c r="L13" s="70"/>
      <c r="M13" s="78"/>
      <c r="N13" s="70"/>
      <c r="O13" s="78"/>
      <c r="P13" s="70"/>
      <c r="Q13" s="78"/>
      <c r="R13" s="70"/>
      <c r="S13" s="78"/>
      <c r="T13" s="107"/>
      <c r="U13" s="108"/>
      <c r="V13" s="106"/>
      <c r="W13" s="106"/>
      <c r="X13" s="70"/>
      <c r="Y13" s="78"/>
      <c r="Z13" s="70"/>
      <c r="AA13" s="78"/>
      <c r="AB13" s="84">
        <f>'HQ4'!D13+F13+H13+J13+L13+N13+P13+R13+T13+V13+X13+Z13</f>
        <v>0</v>
      </c>
      <c r="AC13" s="84">
        <f>'HQ4'!E13+G13+I13+K13+M13+O13+Q13+S13+U13+W13+Y13+AA13</f>
        <v>0</v>
      </c>
    </row>
    <row r="14" spans="1:33" x14ac:dyDescent="0.3">
      <c r="A14" s="72" t="s">
        <v>23</v>
      </c>
      <c r="B14" s="72"/>
      <c r="C14" s="72"/>
      <c r="D14" s="75">
        <f>SUMPRODUCT($C$11:$C$13,D11:D13)/100000</f>
        <v>0</v>
      </c>
      <c r="E14" s="75">
        <f t="shared" ref="E14:AC14" si="2">SUMPRODUCT($C$11:$C$13,E11:E13)/100000</f>
        <v>0</v>
      </c>
      <c r="F14" s="75">
        <f t="shared" si="2"/>
        <v>0</v>
      </c>
      <c r="G14" s="75">
        <f t="shared" si="2"/>
        <v>0</v>
      </c>
      <c r="H14" s="75">
        <f t="shared" si="2"/>
        <v>0</v>
      </c>
      <c r="I14" s="75">
        <f t="shared" si="2"/>
        <v>0</v>
      </c>
      <c r="J14" s="75">
        <f t="shared" si="2"/>
        <v>0</v>
      </c>
      <c r="K14" s="75">
        <f t="shared" si="2"/>
        <v>0</v>
      </c>
      <c r="L14" s="75">
        <f t="shared" si="2"/>
        <v>0</v>
      </c>
      <c r="M14" s="75">
        <f t="shared" si="2"/>
        <v>0</v>
      </c>
      <c r="N14" s="75">
        <f t="shared" si="2"/>
        <v>0</v>
      </c>
      <c r="O14" s="75">
        <f t="shared" si="2"/>
        <v>0</v>
      </c>
      <c r="P14" s="75">
        <f t="shared" si="2"/>
        <v>0</v>
      </c>
      <c r="Q14" s="75">
        <f t="shared" si="2"/>
        <v>0</v>
      </c>
      <c r="R14" s="75">
        <f t="shared" si="2"/>
        <v>0</v>
      </c>
      <c r="S14" s="75">
        <f t="shared" si="2"/>
        <v>0</v>
      </c>
      <c r="T14" s="75">
        <f t="shared" si="2"/>
        <v>0</v>
      </c>
      <c r="U14" s="75">
        <f t="shared" si="2"/>
        <v>0</v>
      </c>
      <c r="V14" s="75">
        <f t="shared" si="2"/>
        <v>0</v>
      </c>
      <c r="W14" s="75">
        <f t="shared" si="2"/>
        <v>0</v>
      </c>
      <c r="X14" s="75">
        <f t="shared" si="2"/>
        <v>0</v>
      </c>
      <c r="Y14" s="75">
        <f t="shared" si="2"/>
        <v>0</v>
      </c>
      <c r="Z14" s="75">
        <f t="shared" si="2"/>
        <v>0</v>
      </c>
      <c r="AA14" s="75">
        <f t="shared" si="2"/>
        <v>0</v>
      </c>
      <c r="AB14" s="75">
        <f t="shared" si="2"/>
        <v>0</v>
      </c>
      <c r="AC14" s="75">
        <f t="shared" si="2"/>
        <v>0</v>
      </c>
    </row>
    <row r="15" spans="1:33" ht="14" x14ac:dyDescent="0.3">
      <c r="A15" s="73" t="s">
        <v>24</v>
      </c>
      <c r="B15" s="74"/>
      <c r="C15" s="74"/>
      <c r="D15" s="77">
        <f>D10+D14</f>
        <v>0</v>
      </c>
      <c r="E15" s="77">
        <f t="shared" ref="E15:AC15" si="3">E10+E14</f>
        <v>0</v>
      </c>
      <c r="F15" s="77">
        <f t="shared" si="3"/>
        <v>0</v>
      </c>
      <c r="G15" s="77">
        <f t="shared" si="3"/>
        <v>0</v>
      </c>
      <c r="H15" s="77">
        <f t="shared" si="3"/>
        <v>0</v>
      </c>
      <c r="I15" s="77">
        <f t="shared" si="3"/>
        <v>0</v>
      </c>
      <c r="J15" s="77">
        <f t="shared" si="3"/>
        <v>0</v>
      </c>
      <c r="K15" s="77">
        <f t="shared" si="3"/>
        <v>0</v>
      </c>
      <c r="L15" s="77">
        <f t="shared" si="3"/>
        <v>0</v>
      </c>
      <c r="M15" s="77">
        <f t="shared" si="3"/>
        <v>0</v>
      </c>
      <c r="N15" s="77">
        <f t="shared" si="3"/>
        <v>0</v>
      </c>
      <c r="O15" s="77">
        <f t="shared" si="3"/>
        <v>0</v>
      </c>
      <c r="P15" s="77">
        <f t="shared" si="3"/>
        <v>0</v>
      </c>
      <c r="Q15" s="77">
        <f t="shared" si="3"/>
        <v>0</v>
      </c>
      <c r="R15" s="77">
        <f t="shared" si="3"/>
        <v>0</v>
      </c>
      <c r="S15" s="77">
        <f t="shared" si="3"/>
        <v>0</v>
      </c>
      <c r="T15" s="77">
        <f t="shared" si="3"/>
        <v>0</v>
      </c>
      <c r="U15" s="77">
        <f t="shared" si="3"/>
        <v>0</v>
      </c>
      <c r="V15" s="77">
        <f t="shared" si="3"/>
        <v>0</v>
      </c>
      <c r="W15" s="77">
        <f t="shared" si="3"/>
        <v>0</v>
      </c>
      <c r="X15" s="77">
        <f t="shared" si="3"/>
        <v>0</v>
      </c>
      <c r="Y15" s="77">
        <f t="shared" si="3"/>
        <v>0</v>
      </c>
      <c r="Z15" s="77">
        <f t="shared" si="3"/>
        <v>0</v>
      </c>
      <c r="AA15" s="77">
        <f t="shared" si="3"/>
        <v>0</v>
      </c>
      <c r="AB15" s="77">
        <f t="shared" si="3"/>
        <v>0</v>
      </c>
      <c r="AC15" s="77">
        <f t="shared" si="3"/>
        <v>0</v>
      </c>
    </row>
    <row r="20" spans="1:1" ht="14" x14ac:dyDescent="0.3">
      <c r="A20" s="53" t="s">
        <v>18</v>
      </c>
    </row>
  </sheetData>
  <mergeCells count="18"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  <mergeCell ref="A2:E2"/>
    <mergeCell ref="G2:I2"/>
    <mergeCell ref="A3:E3"/>
    <mergeCell ref="G3:I3"/>
    <mergeCell ref="B4:B5"/>
    <mergeCell ref="D4:E4"/>
    <mergeCell ref="F4:G4"/>
    <mergeCell ref="H4:I4"/>
  </mergeCells>
  <printOptions horizontalCentered="1" verticalCentered="1"/>
  <pageMargins left="0.7" right="0.7" top="0" bottom="0" header="0.3" footer="0.3"/>
  <pageSetup scale="33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105F-9065-46C6-ADA6-3C105F0EB494}">
  <sheetPr>
    <pageSetUpPr fitToPage="1"/>
  </sheetPr>
  <dimension ref="A1:AG19"/>
  <sheetViews>
    <sheetView zoomScaleNormal="80" workbookViewId="0">
      <selection activeCell="D4" sqref="D4:AC4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16"/>
      <c r="B2" s="116"/>
      <c r="C2" s="116"/>
      <c r="D2" s="116"/>
      <c r="E2" s="116"/>
      <c r="F2" s="48"/>
      <c r="G2" s="117"/>
      <c r="H2" s="117"/>
      <c r="I2" s="117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18" t="s">
        <v>12</v>
      </c>
      <c r="B3" s="119"/>
      <c r="C3" s="119"/>
      <c r="D3" s="116"/>
      <c r="E3" s="116"/>
      <c r="F3" s="48"/>
      <c r="G3" s="117"/>
      <c r="H3" s="117"/>
      <c r="I3" s="117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49" t="s">
        <v>6</v>
      </c>
      <c r="B4" s="120" t="s">
        <v>5</v>
      </c>
      <c r="C4" s="50" t="s">
        <v>4</v>
      </c>
      <c r="D4" s="112" t="s">
        <v>25</v>
      </c>
      <c r="E4" s="113"/>
      <c r="F4" s="115" t="s">
        <v>26</v>
      </c>
      <c r="G4" s="113"/>
      <c r="H4" s="112" t="s">
        <v>27</v>
      </c>
      <c r="I4" s="113"/>
      <c r="J4" s="112" t="s">
        <v>28</v>
      </c>
      <c r="K4" s="113"/>
      <c r="L4" s="115" t="s">
        <v>29</v>
      </c>
      <c r="M4" s="113"/>
      <c r="N4" s="112" t="s">
        <v>30</v>
      </c>
      <c r="O4" s="113"/>
      <c r="P4" s="112" t="s">
        <v>31</v>
      </c>
      <c r="Q4" s="113"/>
      <c r="R4" s="112" t="s">
        <v>32</v>
      </c>
      <c r="S4" s="113"/>
      <c r="T4" s="112" t="s">
        <v>33</v>
      </c>
      <c r="U4" s="113"/>
      <c r="V4" s="112" t="s">
        <v>34</v>
      </c>
      <c r="W4" s="113"/>
      <c r="X4" s="112" t="s">
        <v>35</v>
      </c>
      <c r="Y4" s="113"/>
      <c r="Z4" s="112" t="s">
        <v>36</v>
      </c>
      <c r="AA4" s="114"/>
      <c r="AB4" s="112" t="s">
        <v>37</v>
      </c>
      <c r="AC4" s="113"/>
      <c r="AD4" s="7"/>
    </row>
    <row r="5" spans="1:33" s="4" customFormat="1" ht="18" customHeight="1" thickBot="1" x14ac:dyDescent="0.35">
      <c r="A5" s="10" t="s">
        <v>3</v>
      </c>
      <c r="B5" s="121"/>
      <c r="C5" s="13" t="s">
        <v>2</v>
      </c>
      <c r="D5" s="27" t="s">
        <v>0</v>
      </c>
      <c r="E5" s="28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4" t="s">
        <v>1</v>
      </c>
      <c r="AB5" s="15" t="s">
        <v>0</v>
      </c>
      <c r="AC5" s="16" t="s">
        <v>10</v>
      </c>
      <c r="AD5" s="7"/>
    </row>
    <row r="6" spans="1:33" s="3" customFormat="1" ht="14.15" customHeight="1" x14ac:dyDescent="0.3">
      <c r="A6" s="51" t="s">
        <v>14</v>
      </c>
      <c r="B6" s="32" t="s">
        <v>8</v>
      </c>
      <c r="C6" s="37">
        <v>326.24999999999994</v>
      </c>
      <c r="D6" s="44"/>
      <c r="E6" s="45"/>
      <c r="F6" s="41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>
        <f t="shared" ref="AB6:AC9" si="0">D6+F6+H6+J6+L6+N6+P6+R6+T6+V6+X6+Z6</f>
        <v>0</v>
      </c>
      <c r="AC6" s="37">
        <f t="shared" si="0"/>
        <v>0</v>
      </c>
      <c r="AD6" s="18"/>
      <c r="AE6" s="2"/>
      <c r="AF6" s="2"/>
      <c r="AG6" s="2"/>
    </row>
    <row r="7" spans="1:33" s="3" customFormat="1" ht="14.15" customHeight="1" x14ac:dyDescent="0.3">
      <c r="A7" s="51" t="s">
        <v>15</v>
      </c>
      <c r="B7" s="33">
        <v>7</v>
      </c>
      <c r="C7" s="36">
        <v>652.49999999999989</v>
      </c>
      <c r="D7" s="46"/>
      <c r="E7" s="47"/>
      <c r="F7" s="42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>
        <f t="shared" si="0"/>
        <v>0</v>
      </c>
      <c r="AC7" s="36">
        <f t="shared" si="0"/>
        <v>0</v>
      </c>
      <c r="AD7" s="18"/>
      <c r="AE7" s="2"/>
      <c r="AF7" s="2"/>
      <c r="AG7" s="2"/>
    </row>
    <row r="8" spans="1:33" s="3" customFormat="1" ht="14.15" customHeight="1" x14ac:dyDescent="0.3">
      <c r="A8" s="51" t="s">
        <v>16</v>
      </c>
      <c r="B8" s="34">
        <v>28</v>
      </c>
      <c r="C8" s="38">
        <v>1304.9999999999998</v>
      </c>
      <c r="D8" s="46"/>
      <c r="E8" s="47"/>
      <c r="F8" s="43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>
        <f t="shared" si="0"/>
        <v>0</v>
      </c>
      <c r="AC8" s="38">
        <f t="shared" si="0"/>
        <v>0</v>
      </c>
      <c r="AD8" s="18"/>
      <c r="AE8" s="2"/>
      <c r="AF8" s="2"/>
      <c r="AG8" s="2"/>
    </row>
    <row r="9" spans="1:33" s="3" customFormat="1" ht="14.15" customHeight="1" x14ac:dyDescent="0.3">
      <c r="A9" s="51" t="s">
        <v>17</v>
      </c>
      <c r="B9" s="35">
        <v>28</v>
      </c>
      <c r="C9" s="36">
        <v>1304.9999999999998</v>
      </c>
      <c r="D9" s="46"/>
      <c r="E9" s="47"/>
      <c r="F9" s="42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>
        <f t="shared" si="0"/>
        <v>0</v>
      </c>
      <c r="AC9" s="36">
        <f t="shared" si="0"/>
        <v>0</v>
      </c>
      <c r="AD9" s="18"/>
      <c r="AE9" s="2"/>
      <c r="AF9" s="2"/>
      <c r="AG9" s="2"/>
    </row>
    <row r="10" spans="1:33" s="2" customFormat="1" ht="14.15" customHeight="1" thickBot="1" x14ac:dyDescent="0.35">
      <c r="A10" s="29" t="s">
        <v>9</v>
      </c>
      <c r="B10" s="30"/>
      <c r="C10" s="31"/>
      <c r="D10" s="75">
        <f t="shared" ref="D10:AC10" si="1">SUMPRODUCT($C$6:$C$9,D6:D9)/100000</f>
        <v>0</v>
      </c>
      <c r="E10" s="75">
        <f t="shared" si="1"/>
        <v>0</v>
      </c>
      <c r="F10" s="75">
        <f t="shared" si="1"/>
        <v>0</v>
      </c>
      <c r="G10" s="75">
        <f t="shared" si="1"/>
        <v>0</v>
      </c>
      <c r="H10" s="75">
        <f t="shared" si="1"/>
        <v>0</v>
      </c>
      <c r="I10" s="75">
        <f t="shared" si="1"/>
        <v>0</v>
      </c>
      <c r="J10" s="75">
        <f t="shared" si="1"/>
        <v>0</v>
      </c>
      <c r="K10" s="75">
        <f t="shared" si="1"/>
        <v>0</v>
      </c>
      <c r="L10" s="75">
        <f t="shared" si="1"/>
        <v>0</v>
      </c>
      <c r="M10" s="75">
        <f t="shared" si="1"/>
        <v>0</v>
      </c>
      <c r="N10" s="75">
        <f t="shared" si="1"/>
        <v>0</v>
      </c>
      <c r="O10" s="75">
        <f t="shared" si="1"/>
        <v>0</v>
      </c>
      <c r="P10" s="75">
        <f t="shared" si="1"/>
        <v>0</v>
      </c>
      <c r="Q10" s="75">
        <f t="shared" si="1"/>
        <v>0</v>
      </c>
      <c r="R10" s="75">
        <f t="shared" si="1"/>
        <v>0</v>
      </c>
      <c r="S10" s="75">
        <f t="shared" si="1"/>
        <v>0</v>
      </c>
      <c r="T10" s="75">
        <f t="shared" si="1"/>
        <v>0</v>
      </c>
      <c r="U10" s="75">
        <f t="shared" si="1"/>
        <v>0</v>
      </c>
      <c r="V10" s="75">
        <f t="shared" si="1"/>
        <v>0</v>
      </c>
      <c r="W10" s="75">
        <f t="shared" si="1"/>
        <v>0</v>
      </c>
      <c r="X10" s="75">
        <f t="shared" si="1"/>
        <v>0</v>
      </c>
      <c r="Y10" s="75">
        <f t="shared" si="1"/>
        <v>0</v>
      </c>
      <c r="Z10" s="75">
        <f t="shared" si="1"/>
        <v>0</v>
      </c>
      <c r="AA10" s="75">
        <f t="shared" si="1"/>
        <v>0</v>
      </c>
      <c r="AB10" s="75">
        <f t="shared" si="1"/>
        <v>0</v>
      </c>
      <c r="AC10" s="75">
        <f t="shared" si="1"/>
        <v>0</v>
      </c>
      <c r="AD10" s="19"/>
    </row>
    <row r="11" spans="1:33" ht="14.5" x14ac:dyDescent="0.3">
      <c r="A11" s="67" t="s">
        <v>20</v>
      </c>
      <c r="B11" s="68">
        <v>14</v>
      </c>
      <c r="C11" s="69">
        <v>1146.8571428571429</v>
      </c>
      <c r="D11" s="70"/>
      <c r="E11" s="78"/>
      <c r="F11" s="70"/>
      <c r="G11" s="78"/>
      <c r="H11" s="70"/>
      <c r="I11" s="78"/>
      <c r="J11" s="70"/>
      <c r="K11" s="78"/>
      <c r="L11" s="70"/>
      <c r="M11" s="78"/>
      <c r="N11" s="70"/>
      <c r="O11" s="78"/>
      <c r="P11" s="70"/>
      <c r="Q11" s="78"/>
      <c r="R11" s="70"/>
      <c r="S11" s="78"/>
      <c r="T11" s="70"/>
      <c r="U11" s="78"/>
      <c r="V11" s="70"/>
      <c r="W11" s="78"/>
      <c r="X11" s="70"/>
      <c r="Y11" s="78"/>
      <c r="Z11" s="70"/>
      <c r="AA11" s="78"/>
      <c r="AB11" s="36">
        <f t="shared" ref="AB11:AB13" si="2">D11+F11+H11+J11+L11+N11+P11+R11+T11+V11+X11+Z11</f>
        <v>0</v>
      </c>
      <c r="AC11" s="36">
        <f t="shared" ref="AC11:AC13" si="3">E11+G11+I11+K11+M11+O11+Q11+S11+U11+W11+Y11+AA11</f>
        <v>0</v>
      </c>
    </row>
    <row r="12" spans="1:33" ht="14.5" x14ac:dyDescent="0.3">
      <c r="A12" s="51" t="s">
        <v>21</v>
      </c>
      <c r="B12" s="70">
        <v>14</v>
      </c>
      <c r="C12" s="71">
        <v>1310.7857142857142</v>
      </c>
      <c r="D12" s="70"/>
      <c r="E12" s="78"/>
      <c r="F12" s="70"/>
      <c r="G12" s="78"/>
      <c r="H12" s="70"/>
      <c r="I12" s="78"/>
      <c r="J12" s="70"/>
      <c r="K12" s="78"/>
      <c r="L12" s="70"/>
      <c r="M12" s="78"/>
      <c r="N12" s="70"/>
      <c r="O12" s="78"/>
      <c r="P12" s="70"/>
      <c r="Q12" s="78"/>
      <c r="R12" s="70"/>
      <c r="S12" s="78"/>
      <c r="T12" s="70"/>
      <c r="U12" s="78"/>
      <c r="V12" s="70"/>
      <c r="W12" s="78"/>
      <c r="X12" s="70"/>
      <c r="Y12" s="78"/>
      <c r="Z12" s="70"/>
      <c r="AA12" s="78"/>
      <c r="AB12" s="36">
        <f t="shared" si="2"/>
        <v>0</v>
      </c>
      <c r="AC12" s="36">
        <f t="shared" si="3"/>
        <v>0</v>
      </c>
    </row>
    <row r="13" spans="1:33" ht="14.5" x14ac:dyDescent="0.3">
      <c r="A13" s="51" t="s">
        <v>22</v>
      </c>
      <c r="B13" s="70">
        <v>14</v>
      </c>
      <c r="C13" s="71">
        <v>1474.7142857142853</v>
      </c>
      <c r="D13" s="70"/>
      <c r="E13" s="78"/>
      <c r="F13" s="70"/>
      <c r="G13" s="78"/>
      <c r="H13" s="70"/>
      <c r="I13" s="78"/>
      <c r="J13" s="70"/>
      <c r="K13" s="78"/>
      <c r="L13" s="70"/>
      <c r="M13" s="78"/>
      <c r="N13" s="70"/>
      <c r="O13" s="78"/>
      <c r="P13" s="70"/>
      <c r="Q13" s="78"/>
      <c r="R13" s="70"/>
      <c r="S13" s="78"/>
      <c r="T13" s="70"/>
      <c r="U13" s="78"/>
      <c r="V13" s="70"/>
      <c r="W13" s="78"/>
      <c r="X13" s="70"/>
      <c r="Y13" s="78"/>
      <c r="Z13" s="70"/>
      <c r="AA13" s="78"/>
      <c r="AB13" s="36">
        <f t="shared" si="2"/>
        <v>0</v>
      </c>
      <c r="AC13" s="36">
        <f t="shared" si="3"/>
        <v>0</v>
      </c>
    </row>
    <row r="14" spans="1:33" x14ac:dyDescent="0.3">
      <c r="A14" s="72" t="s">
        <v>23</v>
      </c>
      <c r="B14" s="72"/>
      <c r="C14" s="72"/>
      <c r="D14" s="75">
        <f>SUMPRODUCT($C$11:$C$13,D11:D13)/100000</f>
        <v>0</v>
      </c>
      <c r="E14" s="75">
        <f t="shared" ref="E14:AC14" si="4">SUMPRODUCT($C$11:$C$13,E11:E13)/100000</f>
        <v>0</v>
      </c>
      <c r="F14" s="75">
        <f t="shared" si="4"/>
        <v>0</v>
      </c>
      <c r="G14" s="75">
        <f t="shared" si="4"/>
        <v>0</v>
      </c>
      <c r="H14" s="75">
        <f t="shared" si="4"/>
        <v>0</v>
      </c>
      <c r="I14" s="75">
        <f t="shared" si="4"/>
        <v>0</v>
      </c>
      <c r="J14" s="75">
        <f t="shared" si="4"/>
        <v>0</v>
      </c>
      <c r="K14" s="75">
        <f t="shared" si="4"/>
        <v>0</v>
      </c>
      <c r="L14" s="75">
        <f t="shared" si="4"/>
        <v>0</v>
      </c>
      <c r="M14" s="75">
        <f t="shared" si="4"/>
        <v>0</v>
      </c>
      <c r="N14" s="75">
        <f t="shared" si="4"/>
        <v>0</v>
      </c>
      <c r="O14" s="75">
        <f t="shared" si="4"/>
        <v>0</v>
      </c>
      <c r="P14" s="75">
        <f t="shared" si="4"/>
        <v>0</v>
      </c>
      <c r="Q14" s="75">
        <f t="shared" si="4"/>
        <v>0</v>
      </c>
      <c r="R14" s="75">
        <f t="shared" si="4"/>
        <v>0</v>
      </c>
      <c r="S14" s="75">
        <f t="shared" si="4"/>
        <v>0</v>
      </c>
      <c r="T14" s="75">
        <f t="shared" si="4"/>
        <v>0</v>
      </c>
      <c r="U14" s="75">
        <f t="shared" si="4"/>
        <v>0</v>
      </c>
      <c r="V14" s="75">
        <f t="shared" si="4"/>
        <v>0</v>
      </c>
      <c r="W14" s="75">
        <f t="shared" si="4"/>
        <v>0</v>
      </c>
      <c r="X14" s="75">
        <f t="shared" si="4"/>
        <v>0</v>
      </c>
      <c r="Y14" s="75">
        <f t="shared" si="4"/>
        <v>0</v>
      </c>
      <c r="Z14" s="75">
        <f t="shared" si="4"/>
        <v>0</v>
      </c>
      <c r="AA14" s="75">
        <f t="shared" si="4"/>
        <v>0</v>
      </c>
      <c r="AB14" s="75">
        <f t="shared" si="4"/>
        <v>0</v>
      </c>
      <c r="AC14" s="75">
        <f t="shared" si="4"/>
        <v>0</v>
      </c>
    </row>
    <row r="15" spans="1:33" ht="14" x14ac:dyDescent="0.3">
      <c r="A15" s="73" t="s">
        <v>24</v>
      </c>
      <c r="B15" s="74"/>
      <c r="C15" s="74"/>
      <c r="D15" s="77">
        <f>D10+D14</f>
        <v>0</v>
      </c>
      <c r="E15" s="77">
        <f t="shared" ref="E15:AC15" si="5">E10+E14</f>
        <v>0</v>
      </c>
      <c r="F15" s="77">
        <f t="shared" si="5"/>
        <v>0</v>
      </c>
      <c r="G15" s="77">
        <f t="shared" si="5"/>
        <v>0</v>
      </c>
      <c r="H15" s="77">
        <f t="shared" si="5"/>
        <v>0</v>
      </c>
      <c r="I15" s="77">
        <f t="shared" si="5"/>
        <v>0</v>
      </c>
      <c r="J15" s="77">
        <f t="shared" si="5"/>
        <v>0</v>
      </c>
      <c r="K15" s="77">
        <f t="shared" si="5"/>
        <v>0</v>
      </c>
      <c r="L15" s="77">
        <f t="shared" si="5"/>
        <v>0</v>
      </c>
      <c r="M15" s="77">
        <f t="shared" si="5"/>
        <v>0</v>
      </c>
      <c r="N15" s="77">
        <f t="shared" si="5"/>
        <v>0</v>
      </c>
      <c r="O15" s="77">
        <f t="shared" si="5"/>
        <v>0</v>
      </c>
      <c r="P15" s="77">
        <f t="shared" si="5"/>
        <v>0</v>
      </c>
      <c r="Q15" s="77">
        <f t="shared" si="5"/>
        <v>0</v>
      </c>
      <c r="R15" s="77">
        <f t="shared" si="5"/>
        <v>0</v>
      </c>
      <c r="S15" s="77">
        <f t="shared" si="5"/>
        <v>0</v>
      </c>
      <c r="T15" s="77">
        <f t="shared" si="5"/>
        <v>0</v>
      </c>
      <c r="U15" s="77">
        <f t="shared" si="5"/>
        <v>0</v>
      </c>
      <c r="V15" s="77">
        <f t="shared" si="5"/>
        <v>0</v>
      </c>
      <c r="W15" s="77">
        <f t="shared" si="5"/>
        <v>0</v>
      </c>
      <c r="X15" s="77">
        <f t="shared" si="5"/>
        <v>0</v>
      </c>
      <c r="Y15" s="77">
        <f t="shared" si="5"/>
        <v>0</v>
      </c>
      <c r="Z15" s="77">
        <f t="shared" si="5"/>
        <v>0</v>
      </c>
      <c r="AA15" s="77">
        <f t="shared" si="5"/>
        <v>0</v>
      </c>
      <c r="AB15" s="77">
        <f t="shared" si="5"/>
        <v>0</v>
      </c>
      <c r="AC15" s="77">
        <f t="shared" si="5"/>
        <v>0</v>
      </c>
    </row>
    <row r="19" spans="1:1" ht="14" x14ac:dyDescent="0.3">
      <c r="A19" s="53" t="s">
        <v>18</v>
      </c>
    </row>
  </sheetData>
  <mergeCells count="18"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  <mergeCell ref="A2:E2"/>
    <mergeCell ref="G2:I2"/>
    <mergeCell ref="A3:E3"/>
    <mergeCell ref="G3:I3"/>
    <mergeCell ref="B4:B5"/>
    <mergeCell ref="D4:E4"/>
    <mergeCell ref="F4:G4"/>
    <mergeCell ref="H4:I4"/>
  </mergeCells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G19"/>
  <sheetViews>
    <sheetView zoomScaleNormal="80" workbookViewId="0">
      <selection activeCell="G3" sqref="G3:I3"/>
    </sheetView>
  </sheetViews>
  <sheetFormatPr defaultColWidth="9.08984375" defaultRowHeight="13" x14ac:dyDescent="0.3"/>
  <cols>
    <col min="1" max="1" width="26.8164062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16"/>
      <c r="B2" s="116"/>
      <c r="C2" s="116"/>
      <c r="D2" s="116"/>
      <c r="E2" s="116"/>
      <c r="F2" s="20"/>
      <c r="G2" s="117"/>
      <c r="H2" s="117"/>
      <c r="I2" s="117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18" t="s">
        <v>13</v>
      </c>
      <c r="B3" s="119"/>
      <c r="C3" s="119"/>
      <c r="D3" s="116"/>
      <c r="E3" s="116"/>
      <c r="F3" s="20" t="s">
        <v>11</v>
      </c>
      <c r="G3" s="117"/>
      <c r="H3" s="117"/>
      <c r="I3" s="117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21" t="s">
        <v>6</v>
      </c>
      <c r="B4" s="120" t="s">
        <v>5</v>
      </c>
      <c r="C4" s="22" t="s">
        <v>4</v>
      </c>
      <c r="D4" s="112" t="s">
        <v>25</v>
      </c>
      <c r="E4" s="113"/>
      <c r="F4" s="115" t="s">
        <v>26</v>
      </c>
      <c r="G4" s="113"/>
      <c r="H4" s="112" t="s">
        <v>27</v>
      </c>
      <c r="I4" s="113"/>
      <c r="J4" s="112" t="s">
        <v>28</v>
      </c>
      <c r="K4" s="113"/>
      <c r="L4" s="115" t="s">
        <v>29</v>
      </c>
      <c r="M4" s="113"/>
      <c r="N4" s="112" t="s">
        <v>30</v>
      </c>
      <c r="O4" s="113"/>
      <c r="P4" s="112" t="s">
        <v>31</v>
      </c>
      <c r="Q4" s="113"/>
      <c r="R4" s="112" t="s">
        <v>32</v>
      </c>
      <c r="S4" s="113"/>
      <c r="T4" s="112" t="s">
        <v>33</v>
      </c>
      <c r="U4" s="113"/>
      <c r="V4" s="112" t="s">
        <v>34</v>
      </c>
      <c r="W4" s="113"/>
      <c r="X4" s="112" t="s">
        <v>35</v>
      </c>
      <c r="Y4" s="113"/>
      <c r="Z4" s="112" t="s">
        <v>36</v>
      </c>
      <c r="AA4" s="114"/>
      <c r="AB4" s="112" t="s">
        <v>37</v>
      </c>
      <c r="AC4" s="113"/>
      <c r="AD4" s="7"/>
    </row>
    <row r="5" spans="1:33" s="4" customFormat="1" ht="18" customHeight="1" thickBot="1" x14ac:dyDescent="0.35">
      <c r="A5" s="10" t="s">
        <v>3</v>
      </c>
      <c r="B5" s="121"/>
      <c r="C5" s="39" t="s">
        <v>2</v>
      </c>
      <c r="D5" s="27" t="s">
        <v>0</v>
      </c>
      <c r="E5" s="28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27" t="s">
        <v>0</v>
      </c>
      <c r="AA5" s="28" t="s">
        <v>1</v>
      </c>
      <c r="AB5" s="15" t="s">
        <v>0</v>
      </c>
      <c r="AC5" s="16" t="s">
        <v>10</v>
      </c>
      <c r="AD5" s="7"/>
    </row>
    <row r="6" spans="1:33" s="3" customFormat="1" ht="14.15" customHeight="1" thickBot="1" x14ac:dyDescent="0.35">
      <c r="A6" s="51" t="s">
        <v>14</v>
      </c>
      <c r="B6" s="32">
        <v>14</v>
      </c>
      <c r="C6" s="37">
        <v>326.57142857142856</v>
      </c>
      <c r="D6" s="54">
        <f>SUM(Lucknow!D6+Varanasi!D6+Patna!D6+'HQ5'!D6+'HQ4'!D6+'HQ 6'!D6)</f>
        <v>409</v>
      </c>
      <c r="E6" s="54">
        <f>SUM(Lucknow!E6+Varanasi!E6+Patna!E6+'HQ5'!E6+'HQ4'!E6+'HQ 6'!E6)</f>
        <v>505</v>
      </c>
      <c r="F6" s="52">
        <f>SUM(Lucknow!F6+Varanasi!F6+Patna!F6+'HQ5'!F6+'HQ4'!F6+'HQ 6'!F6)</f>
        <v>564</v>
      </c>
      <c r="G6" s="52">
        <f>SUM(Lucknow!G6+Varanasi!G6+Patna!G6+'HQ5'!G6+'HQ4'!G6+'HQ 6'!G6)</f>
        <v>567</v>
      </c>
      <c r="H6" s="52">
        <f>SUM(Lucknow!H6+Varanasi!H6+Patna!H6+'HQ5'!H6+'HQ4'!H6+'HQ 6'!H6)</f>
        <v>0</v>
      </c>
      <c r="I6" s="52">
        <f>SUM(Lucknow!I6+Varanasi!I6+Patna!I6+'HQ5'!I6+'HQ4'!I6+'HQ 6'!I6)</f>
        <v>0</v>
      </c>
      <c r="J6" s="52">
        <f>SUM(Lucknow!J6+Varanasi!J6+Patna!J6+'HQ5'!J6+'HQ4'!J6+'HQ 6'!J6)</f>
        <v>0</v>
      </c>
      <c r="K6" s="52">
        <f>SUM(Lucknow!K6+Varanasi!K6+Patna!K6+'HQ5'!K6+'HQ4'!K6+'HQ 6'!K6)</f>
        <v>0</v>
      </c>
      <c r="L6" s="52">
        <f>SUM(Lucknow!L6+Varanasi!L6+Patna!L6+'HQ5'!L6+'HQ4'!L6+'HQ 6'!L6)</f>
        <v>0</v>
      </c>
      <c r="M6" s="52">
        <f>SUM(Lucknow!M6+Varanasi!M6+Patna!M6+'HQ5'!M6+'HQ4'!M6+'HQ 6'!M6)</f>
        <v>0</v>
      </c>
      <c r="N6" s="52">
        <f>SUM(Lucknow!N6+Varanasi!N6+Patna!N6+'HQ5'!N6+'HQ4'!N6+'HQ 6'!N6)</f>
        <v>0</v>
      </c>
      <c r="O6" s="52">
        <f>SUM(Lucknow!O6+Varanasi!O6+Patna!O6+'HQ5'!O6+'HQ4'!O6+'HQ 6'!O6)</f>
        <v>0</v>
      </c>
      <c r="P6" s="52">
        <f>SUM(Lucknow!P6+Varanasi!P6+Patna!P6+'HQ5'!P6+'HQ4'!P6+'HQ 6'!P6)</f>
        <v>0</v>
      </c>
      <c r="Q6" s="52">
        <f>SUM(Lucknow!Q6+Varanasi!Q6+Patna!Q6+'HQ5'!Q6+'HQ4'!Q6+'HQ 6'!Q6)</f>
        <v>0</v>
      </c>
      <c r="R6" s="52">
        <f>SUM(Lucknow!R6+Varanasi!R6+Patna!R6+'HQ5'!R6+'HQ4'!R6+'HQ 6'!R6)</f>
        <v>0</v>
      </c>
      <c r="S6" s="52">
        <f>SUM(Lucknow!S6+Varanasi!S6+Patna!S6+'HQ5'!S6+'HQ4'!S6+'HQ 6'!S6)</f>
        <v>0</v>
      </c>
      <c r="T6" s="52">
        <f>SUM(Lucknow!T6+Varanasi!T6+Patna!T6+'HQ5'!T6+'HQ4'!T6+'HQ 6'!T6)</f>
        <v>0</v>
      </c>
      <c r="U6" s="52">
        <f>SUM(Lucknow!U6+Varanasi!U6+Patna!U6+'HQ5'!U6+'HQ4'!U6+'HQ 6'!U6)</f>
        <v>0</v>
      </c>
      <c r="V6" s="52">
        <f>SUM(Lucknow!V6+Varanasi!V6+Patna!V6+'HQ5'!V6+'HQ4'!V6+'HQ 6'!V6)</f>
        <v>0</v>
      </c>
      <c r="W6" s="52">
        <f>SUM(Lucknow!W6+Varanasi!W6+Patna!W6+'HQ5'!W6+'HQ4'!W6+'HQ 6'!W6)</f>
        <v>0</v>
      </c>
      <c r="X6" s="52">
        <f>SUM(Lucknow!X6+Varanasi!X6+Patna!X6+'HQ5'!X6+'HQ4'!X6+'HQ 6'!X6)</f>
        <v>0</v>
      </c>
      <c r="Y6" s="52">
        <f>SUM(Lucknow!Y6+Varanasi!Y6+Patna!Y6+'HQ5'!Y6+'HQ4'!Y6+'HQ 6'!Y6)</f>
        <v>0</v>
      </c>
      <c r="Z6" s="52">
        <f>SUM(Lucknow!Z6+Varanasi!Z6+Patna!Z6+'HQ5'!Z6+'HQ4'!Z6+'HQ 6'!Z6)</f>
        <v>0</v>
      </c>
      <c r="AA6" s="52">
        <f>SUM(Lucknow!AA6+Varanasi!AA6+Patna!AA6+'HQ5'!AA6+'HQ4'!AA6+'HQ 6'!AA6)</f>
        <v>0</v>
      </c>
      <c r="AB6" s="40">
        <f t="shared" ref="AB6:AC8" si="0">D6+F6+H6+J6+L6+N6+P6+R6+T6+V6+X6+Z6</f>
        <v>973</v>
      </c>
      <c r="AC6" s="17">
        <f t="shared" si="0"/>
        <v>1072</v>
      </c>
      <c r="AD6" s="18"/>
      <c r="AE6" s="2"/>
      <c r="AF6" s="2"/>
      <c r="AG6" s="2"/>
    </row>
    <row r="7" spans="1:33" s="3" customFormat="1" ht="14.15" customHeight="1" thickBot="1" x14ac:dyDescent="0.35">
      <c r="A7" s="51" t="s">
        <v>15</v>
      </c>
      <c r="B7" s="33">
        <v>7</v>
      </c>
      <c r="C7" s="36">
        <v>652.49999999999989</v>
      </c>
      <c r="D7" s="54">
        <f>SUM(Lucknow!D7+Varanasi!D7+Patna!D7+'HQ5'!D7+'HQ4'!D7+'HQ 6'!D7)</f>
        <v>313</v>
      </c>
      <c r="E7" s="54">
        <f>SUM(Lucknow!E7+Varanasi!E7+Patna!E7+'HQ5'!E7+'HQ4'!E7+'HQ 6'!E7)</f>
        <v>566</v>
      </c>
      <c r="F7" s="52">
        <f>SUM(Lucknow!F7+Varanasi!F7+Patna!F7+'HQ5'!F7+'HQ4'!F7+'HQ 6'!F7)</f>
        <v>329</v>
      </c>
      <c r="G7" s="52">
        <f>SUM(Lucknow!G7+Varanasi!G7+Patna!G7+'HQ5'!G7+'HQ4'!G7+'HQ 6'!G7)</f>
        <v>630</v>
      </c>
      <c r="H7" s="52">
        <f>SUM(Lucknow!H7+Varanasi!H7+Patna!H7+'HQ5'!H7+'HQ4'!H7+'HQ 6'!H7)</f>
        <v>0</v>
      </c>
      <c r="I7" s="52">
        <f>SUM(Lucknow!I7+Varanasi!I7+Patna!I7+'HQ5'!I7+'HQ4'!I7+'HQ 6'!I7)</f>
        <v>0</v>
      </c>
      <c r="J7" s="52">
        <f>SUM(Lucknow!J7+Varanasi!J7+Patna!J7+'HQ5'!J7+'HQ4'!J7+'HQ 6'!J7)</f>
        <v>0</v>
      </c>
      <c r="K7" s="52">
        <f>SUM(Lucknow!K7+Varanasi!K7+Patna!K7+'HQ5'!K7+'HQ4'!K7+'HQ 6'!K7)</f>
        <v>0</v>
      </c>
      <c r="L7" s="52">
        <f>SUM(Lucknow!L7+Varanasi!L7+Patna!L7+'HQ5'!L7+'HQ4'!L7+'HQ 6'!L7)</f>
        <v>0</v>
      </c>
      <c r="M7" s="52">
        <f>SUM(Lucknow!M7+Varanasi!M7+Patna!M7+'HQ5'!M7+'HQ4'!M7+'HQ 6'!M7)</f>
        <v>0</v>
      </c>
      <c r="N7" s="52">
        <f>SUM(Lucknow!N7+Varanasi!N7+Patna!N7+'HQ5'!N7+'HQ4'!N7+'HQ 6'!N7)</f>
        <v>0</v>
      </c>
      <c r="O7" s="52">
        <f>SUM(Lucknow!O7+Varanasi!O7+Patna!O7+'HQ5'!O7+'HQ4'!O7+'HQ 6'!O7)</f>
        <v>0</v>
      </c>
      <c r="P7" s="52">
        <f>SUM(Lucknow!P7+Varanasi!P7+Patna!P7+'HQ5'!P7+'HQ4'!P7+'HQ 6'!P7)</f>
        <v>0</v>
      </c>
      <c r="Q7" s="52">
        <f>SUM(Lucknow!Q7+Varanasi!Q7+Patna!Q7+'HQ5'!Q7+'HQ4'!Q7+'HQ 6'!Q7)</f>
        <v>0</v>
      </c>
      <c r="R7" s="52">
        <f>SUM(Lucknow!R7+Varanasi!R7+Patna!R7+'HQ5'!R7+'HQ4'!R7+'HQ 6'!R7)</f>
        <v>0</v>
      </c>
      <c r="S7" s="52">
        <f>SUM(Lucknow!S7+Varanasi!S7+Patna!S7+'HQ5'!S7+'HQ4'!S7+'HQ 6'!S7)</f>
        <v>0</v>
      </c>
      <c r="T7" s="52">
        <f>SUM(Lucknow!T7+Varanasi!T7+Patna!T7+'HQ5'!T7+'HQ4'!T7+'HQ 6'!T7)</f>
        <v>0</v>
      </c>
      <c r="U7" s="52">
        <f>SUM(Lucknow!U7+Varanasi!U7+Patna!U7+'HQ5'!U7+'HQ4'!U7+'HQ 6'!U7)</f>
        <v>0</v>
      </c>
      <c r="V7" s="52">
        <f>SUM(Lucknow!V7+Varanasi!V7+Patna!V7+'HQ5'!V7+'HQ4'!V7+'HQ 6'!V7)</f>
        <v>0</v>
      </c>
      <c r="W7" s="52">
        <f>SUM(Lucknow!W7+Varanasi!W7+Patna!W7+'HQ5'!W7+'HQ4'!W7+'HQ 6'!W7)</f>
        <v>0</v>
      </c>
      <c r="X7" s="52">
        <f>SUM(Lucknow!X7+Varanasi!X7+Patna!X7+'HQ5'!X7+'HQ4'!X7+'HQ 6'!X7)</f>
        <v>0</v>
      </c>
      <c r="Y7" s="52">
        <f>SUM(Lucknow!Y7+Varanasi!Y7+Patna!Y7+'HQ5'!Y7+'HQ4'!Y7+'HQ 6'!Y7)</f>
        <v>0</v>
      </c>
      <c r="Z7" s="52">
        <f>SUM(Lucknow!Z7+Varanasi!Z7+Patna!Z7+'HQ5'!Z7+'HQ4'!Z7+'HQ 6'!Z7)</f>
        <v>0</v>
      </c>
      <c r="AA7" s="52">
        <f>SUM(Lucknow!AA7+Varanasi!AA7+Patna!AA7+'HQ5'!AA7+'HQ4'!AA7+'HQ 6'!AA7)</f>
        <v>0</v>
      </c>
      <c r="AB7" s="25">
        <f t="shared" si="0"/>
        <v>642</v>
      </c>
      <c r="AC7" s="14">
        <f t="shared" si="0"/>
        <v>1196</v>
      </c>
      <c r="AD7" s="18"/>
      <c r="AE7" s="2"/>
      <c r="AF7" s="2"/>
      <c r="AG7" s="2"/>
    </row>
    <row r="8" spans="1:33" s="3" customFormat="1" ht="14.15" customHeight="1" thickBot="1" x14ac:dyDescent="0.35">
      <c r="A8" s="51" t="s">
        <v>16</v>
      </c>
      <c r="B8" s="34">
        <v>28</v>
      </c>
      <c r="C8" s="38">
        <v>1304.9999999999998</v>
      </c>
      <c r="D8" s="54">
        <f>SUM(Lucknow!D8+Varanasi!D8+Patna!D8+'HQ5'!D8+'HQ4'!D8+'HQ 6'!D8)</f>
        <v>136</v>
      </c>
      <c r="E8" s="54">
        <f>SUM(Lucknow!E8+Varanasi!E8+Patna!E8+'HQ5'!E8+'HQ4'!E8+'HQ 6'!E8)</f>
        <v>315</v>
      </c>
      <c r="F8" s="52">
        <f>SUM(Lucknow!F8+Varanasi!F8+Patna!F8+'HQ5'!F8+'HQ4'!F8+'HQ 6'!F8)</f>
        <v>209</v>
      </c>
      <c r="G8" s="52">
        <f>SUM(Lucknow!G8+Varanasi!G8+Patna!G8+'HQ5'!G8+'HQ4'!G8+'HQ 6'!G8)</f>
        <v>461</v>
      </c>
      <c r="H8" s="52">
        <f>SUM(Lucknow!H8+Varanasi!H8+Patna!H8+'HQ5'!H8+'HQ4'!H8+'HQ 6'!H8)</f>
        <v>0</v>
      </c>
      <c r="I8" s="52">
        <f>SUM(Lucknow!I8+Varanasi!I8+Patna!I8+'HQ5'!I8+'HQ4'!I8+'HQ 6'!I8)</f>
        <v>0</v>
      </c>
      <c r="J8" s="52">
        <f>SUM(Lucknow!J8+Varanasi!J8+Patna!J8+'HQ5'!J8+'HQ4'!J8+'HQ 6'!J8)</f>
        <v>0</v>
      </c>
      <c r="K8" s="52">
        <f>SUM(Lucknow!K8+Varanasi!K8+Patna!K8+'HQ5'!K8+'HQ4'!K8+'HQ 6'!K8)</f>
        <v>0</v>
      </c>
      <c r="L8" s="52">
        <f>SUM(Lucknow!L8+Varanasi!L8+Patna!L8+'HQ5'!L8+'HQ4'!L8+'HQ 6'!L8)</f>
        <v>0</v>
      </c>
      <c r="M8" s="52">
        <f>SUM(Lucknow!M8+Varanasi!M8+Patna!M8+'HQ5'!M8+'HQ4'!M8+'HQ 6'!M8)</f>
        <v>0</v>
      </c>
      <c r="N8" s="52">
        <f>SUM(Lucknow!N8+Varanasi!N8+Patna!N8+'HQ5'!N8+'HQ4'!N8+'HQ 6'!N8)</f>
        <v>0</v>
      </c>
      <c r="O8" s="52">
        <f>SUM(Lucknow!O8+Varanasi!O8+Patna!O8+'HQ5'!O8+'HQ4'!O8+'HQ 6'!O8)</f>
        <v>0</v>
      </c>
      <c r="P8" s="52">
        <f>SUM(Lucknow!P8+Varanasi!P8+Patna!P8+'HQ5'!P8+'HQ4'!P8+'HQ 6'!P8)</f>
        <v>0</v>
      </c>
      <c r="Q8" s="52">
        <f>SUM(Lucknow!Q8+Varanasi!Q8+Patna!Q8+'HQ5'!Q8+'HQ4'!Q8+'HQ 6'!Q8)</f>
        <v>0</v>
      </c>
      <c r="R8" s="52">
        <f>SUM(Lucknow!R8+Varanasi!R8+Patna!R8+'HQ5'!R8+'HQ4'!R8+'HQ 6'!R8)</f>
        <v>0</v>
      </c>
      <c r="S8" s="52">
        <f>SUM(Lucknow!S8+Varanasi!S8+Patna!S8+'HQ5'!S8+'HQ4'!S8+'HQ 6'!S8)</f>
        <v>0</v>
      </c>
      <c r="T8" s="52">
        <f>SUM(Lucknow!T8+Varanasi!T8+Patna!T8+'HQ5'!T8+'HQ4'!T8+'HQ 6'!T8)</f>
        <v>0</v>
      </c>
      <c r="U8" s="52">
        <f>SUM(Lucknow!U8+Varanasi!U8+Patna!U8+'HQ5'!U8+'HQ4'!U8+'HQ 6'!U8)</f>
        <v>0</v>
      </c>
      <c r="V8" s="52">
        <f>SUM(Lucknow!V8+Varanasi!V8+Patna!V8+'HQ5'!V8+'HQ4'!V8+'HQ 6'!V8)</f>
        <v>0</v>
      </c>
      <c r="W8" s="52">
        <f>SUM(Lucknow!W8+Varanasi!W8+Patna!W8+'HQ5'!W8+'HQ4'!W8+'HQ 6'!W8)</f>
        <v>0</v>
      </c>
      <c r="X8" s="52">
        <f>SUM(Lucknow!X8+Varanasi!X8+Patna!X8+'HQ5'!X8+'HQ4'!X8+'HQ 6'!X8)</f>
        <v>0</v>
      </c>
      <c r="Y8" s="52">
        <f>SUM(Lucknow!Y8+Varanasi!Y8+Patna!Y8+'HQ5'!Y8+'HQ4'!Y8+'HQ 6'!Y8)</f>
        <v>0</v>
      </c>
      <c r="Z8" s="52">
        <f>SUM(Lucknow!Z8+Varanasi!Z8+Patna!Z8+'HQ5'!Z8+'HQ4'!Z8+'HQ 6'!Z8)</f>
        <v>0</v>
      </c>
      <c r="AA8" s="52">
        <f>SUM(Lucknow!AA8+Varanasi!AA8+Patna!AA8+'HQ5'!AA8+'HQ4'!AA8+'HQ 6'!AA8)</f>
        <v>0</v>
      </c>
      <c r="AB8" s="25">
        <f t="shared" si="0"/>
        <v>345</v>
      </c>
      <c r="AC8" s="23">
        <f t="shared" si="0"/>
        <v>776</v>
      </c>
      <c r="AD8" s="18"/>
      <c r="AE8" s="2"/>
      <c r="AF8" s="2"/>
      <c r="AG8" s="2"/>
    </row>
    <row r="9" spans="1:33" s="3" customFormat="1" ht="14.15" customHeight="1" thickBot="1" x14ac:dyDescent="0.35">
      <c r="A9" s="51" t="s">
        <v>17</v>
      </c>
      <c r="B9" s="35">
        <v>28</v>
      </c>
      <c r="C9" s="36">
        <v>1304.9999999999998</v>
      </c>
      <c r="D9" s="54">
        <f>SUM(Lucknow!D9+Varanasi!D9+Patna!D9+'HQ5'!D9+'HQ4'!D9+'HQ 6'!D9)</f>
        <v>200</v>
      </c>
      <c r="E9" s="54">
        <f>SUM(Lucknow!E9+Varanasi!E9+Patna!E9+'HQ5'!E9+'HQ4'!E9+'HQ 6'!E9)</f>
        <v>255</v>
      </c>
      <c r="F9" s="52">
        <f>SUM(Lucknow!F9+Varanasi!F9+Patna!F9+'HQ5'!F9+'HQ4'!F9+'HQ 6'!F9)</f>
        <v>309</v>
      </c>
      <c r="G9" s="52">
        <f>SUM(Lucknow!G9+Varanasi!G9+Patna!G9+'HQ5'!G9+'HQ4'!G9+'HQ 6'!G9)</f>
        <v>399</v>
      </c>
      <c r="H9" s="52">
        <f>SUM(Lucknow!H9+Varanasi!H9+Patna!H9+'HQ5'!H9+'HQ4'!H9+'HQ 6'!H9)</f>
        <v>0</v>
      </c>
      <c r="I9" s="52">
        <f>SUM(Lucknow!I9+Varanasi!I9+Patna!I9+'HQ5'!I9+'HQ4'!I9+'HQ 6'!I9)</f>
        <v>0</v>
      </c>
      <c r="J9" s="52">
        <f>SUM(Lucknow!J9+Varanasi!J9+Patna!J9+'HQ5'!J9+'HQ4'!J9+'HQ 6'!J9)</f>
        <v>0</v>
      </c>
      <c r="K9" s="52">
        <f>SUM(Lucknow!K9+Varanasi!K9+Patna!K9+'HQ5'!K9+'HQ4'!K9+'HQ 6'!K9)</f>
        <v>0</v>
      </c>
      <c r="L9" s="52">
        <f>SUM(Lucknow!L9+Varanasi!L9+Patna!L9+'HQ5'!L9+'HQ4'!L9+'HQ 6'!L9)</f>
        <v>0</v>
      </c>
      <c r="M9" s="52">
        <f>SUM(Lucknow!M9+Varanasi!M9+Patna!M9+'HQ5'!M9+'HQ4'!M9+'HQ 6'!M9)</f>
        <v>0</v>
      </c>
      <c r="N9" s="52">
        <f>SUM(Lucknow!N9+Varanasi!N9+Patna!N9+'HQ5'!N9+'HQ4'!N9+'HQ 6'!N9)</f>
        <v>0</v>
      </c>
      <c r="O9" s="52">
        <f>SUM(Lucknow!O9+Varanasi!O9+Patna!O9+'HQ5'!O9+'HQ4'!O9+'HQ 6'!O9)</f>
        <v>0</v>
      </c>
      <c r="P9" s="52">
        <f>SUM(Lucknow!P9+Varanasi!P9+Patna!P9+'HQ5'!P9+'HQ4'!P9+'HQ 6'!P9)</f>
        <v>0</v>
      </c>
      <c r="Q9" s="52">
        <f>SUM(Lucknow!Q9+Varanasi!Q9+Patna!Q9+'HQ5'!Q9+'HQ4'!Q9+'HQ 6'!Q9)</f>
        <v>0</v>
      </c>
      <c r="R9" s="52">
        <f>SUM(Lucknow!R9+Varanasi!R9+Patna!R9+'HQ5'!R9+'HQ4'!R9+'HQ 6'!R9)</f>
        <v>0</v>
      </c>
      <c r="S9" s="52">
        <f>SUM(Lucknow!S9+Varanasi!S9+Patna!S9+'HQ5'!S9+'HQ4'!S9+'HQ 6'!S9)</f>
        <v>0</v>
      </c>
      <c r="T9" s="52">
        <f>SUM(Lucknow!T9+Varanasi!T9+Patna!T9+'HQ5'!T9+'HQ4'!T9+'HQ 6'!T9)</f>
        <v>0</v>
      </c>
      <c r="U9" s="52">
        <f>SUM(Lucknow!U9+Varanasi!U9+Patna!U9+'HQ5'!U9+'HQ4'!U9+'HQ 6'!U9)</f>
        <v>0</v>
      </c>
      <c r="V9" s="52">
        <f>SUM(Lucknow!V9+Varanasi!V9+Patna!V9+'HQ5'!V9+'HQ4'!V9+'HQ 6'!V9)</f>
        <v>0</v>
      </c>
      <c r="W9" s="52">
        <f>SUM(Lucknow!W9+Varanasi!W9+Patna!W9+'HQ5'!W9+'HQ4'!W9+'HQ 6'!W9)</f>
        <v>0</v>
      </c>
      <c r="X9" s="52">
        <f>SUM(Lucknow!X9+Varanasi!X9+Patna!X9+'HQ5'!X9+'HQ4'!X9+'HQ 6'!X9)</f>
        <v>0</v>
      </c>
      <c r="Y9" s="52">
        <f>SUM(Lucknow!Y9+Varanasi!Y9+Patna!Y9+'HQ5'!Y9+'HQ4'!Y9+'HQ 6'!Y9)</f>
        <v>0</v>
      </c>
      <c r="Z9" s="52">
        <f>SUM(Lucknow!Z9+Varanasi!Z9+Patna!Z9+'HQ5'!Z9+'HQ4'!Z9+'HQ 6'!Z9)</f>
        <v>0</v>
      </c>
      <c r="AA9" s="52">
        <f>SUM(Lucknow!AA9+Varanasi!AA9+Patna!AA9+'HQ5'!AA9+'HQ4'!AA9+'HQ 6'!AA9)</f>
        <v>0</v>
      </c>
      <c r="AB9" s="26">
        <f t="shared" ref="AB9" si="1">D9+F9+H9+J9+L9+N9+P9+R9+T9+V9+X9+Z9</f>
        <v>509</v>
      </c>
      <c r="AC9" s="14">
        <f t="shared" ref="AC9" si="2">E9+G9+I9+K9+M9+O9+Q9+S9+U9+W9+Y9+AA9</f>
        <v>654</v>
      </c>
      <c r="AD9" s="18"/>
      <c r="AE9" s="2"/>
      <c r="AF9" s="2"/>
      <c r="AG9" s="2"/>
    </row>
    <row r="10" spans="1:33" s="2" customFormat="1" ht="14.15" customHeight="1" thickBot="1" x14ac:dyDescent="0.35">
      <c r="A10" s="8" t="s">
        <v>9</v>
      </c>
      <c r="B10" s="30"/>
      <c r="C10" s="31"/>
      <c r="D10" s="75">
        <f t="shared" ref="D10:AC10" si="3">SUMPRODUCT($C$6:$C$9,D6:D9)/100000</f>
        <v>7.762802142857141</v>
      </c>
      <c r="E10" s="75">
        <f t="shared" si="3"/>
        <v>12.780835714285713</v>
      </c>
      <c r="F10" s="75">
        <f t="shared" si="3"/>
        <v>10.748487857142857</v>
      </c>
      <c r="G10" s="75">
        <f t="shared" si="3"/>
        <v>17.185410000000001</v>
      </c>
      <c r="H10" s="75">
        <f t="shared" si="3"/>
        <v>0</v>
      </c>
      <c r="I10" s="75">
        <f t="shared" si="3"/>
        <v>0</v>
      </c>
      <c r="J10" s="75">
        <f t="shared" si="3"/>
        <v>0</v>
      </c>
      <c r="K10" s="75">
        <f t="shared" si="3"/>
        <v>0</v>
      </c>
      <c r="L10" s="75">
        <f t="shared" si="3"/>
        <v>0</v>
      </c>
      <c r="M10" s="75">
        <f t="shared" si="3"/>
        <v>0</v>
      </c>
      <c r="N10" s="75">
        <f t="shared" si="3"/>
        <v>0</v>
      </c>
      <c r="O10" s="75">
        <f t="shared" si="3"/>
        <v>0</v>
      </c>
      <c r="P10" s="75">
        <f t="shared" si="3"/>
        <v>0</v>
      </c>
      <c r="Q10" s="75">
        <f t="shared" si="3"/>
        <v>0</v>
      </c>
      <c r="R10" s="75">
        <f t="shared" si="3"/>
        <v>0</v>
      </c>
      <c r="S10" s="75">
        <f t="shared" si="3"/>
        <v>0</v>
      </c>
      <c r="T10" s="75">
        <f t="shared" si="3"/>
        <v>0</v>
      </c>
      <c r="U10" s="75">
        <f t="shared" si="3"/>
        <v>0</v>
      </c>
      <c r="V10" s="75">
        <f t="shared" si="3"/>
        <v>0</v>
      </c>
      <c r="W10" s="75">
        <f t="shared" si="3"/>
        <v>0</v>
      </c>
      <c r="X10" s="75">
        <f t="shared" si="3"/>
        <v>0</v>
      </c>
      <c r="Y10" s="75">
        <f t="shared" si="3"/>
        <v>0</v>
      </c>
      <c r="Z10" s="75">
        <f t="shared" si="3"/>
        <v>0</v>
      </c>
      <c r="AA10" s="75">
        <f t="shared" si="3"/>
        <v>0</v>
      </c>
      <c r="AB10" s="75">
        <f t="shared" si="3"/>
        <v>18.511289999999999</v>
      </c>
      <c r="AC10" s="75">
        <f t="shared" si="3"/>
        <v>29.966245714285709</v>
      </c>
      <c r="AD10" s="19"/>
    </row>
    <row r="11" spans="1:33" ht="14.5" x14ac:dyDescent="0.3">
      <c r="A11" s="67" t="s">
        <v>20</v>
      </c>
      <c r="B11" s="68">
        <v>14</v>
      </c>
      <c r="C11" s="69">
        <v>1146.8571428571429</v>
      </c>
      <c r="D11" s="89">
        <f>SUM(Lucknow!D11+Varanasi!D11+Patna!D11+'HQ5'!D11+'HQ4'!D11+'HQ 6'!D11)</f>
        <v>94</v>
      </c>
      <c r="E11" s="89">
        <f>SUM(Lucknow!E11+Varanasi!E11+Patna!E11+'HQ5'!E11+'HQ4'!E11+'HQ 6'!E11)</f>
        <v>247</v>
      </c>
      <c r="F11" s="89">
        <f>SUM(Lucknow!F11+Varanasi!F11+Patna!F11+'HQ5'!F11+'HQ4'!F11+'HQ 6'!F11)</f>
        <v>130</v>
      </c>
      <c r="G11" s="89">
        <f>SUM(Lucknow!G11+Varanasi!G11+Patna!G11+'HQ5'!G11+'HQ4'!G11+'HQ 6'!G11)</f>
        <v>253</v>
      </c>
      <c r="H11" s="89">
        <f>SUM(Lucknow!H11+Varanasi!H11+Patna!H11+'HQ5'!H11+'HQ4'!H11+'HQ 6'!H11)</f>
        <v>0</v>
      </c>
      <c r="I11" s="89">
        <f>SUM(Lucknow!I11+Varanasi!I11+Patna!I11+'HQ5'!I11+'HQ4'!I11+'HQ 6'!I11)</f>
        <v>0</v>
      </c>
      <c r="J11" s="89">
        <f>SUM(Lucknow!J11+Varanasi!J11+Patna!J11+'HQ5'!J11+'HQ4'!J11+'HQ 6'!J11)</f>
        <v>0</v>
      </c>
      <c r="K11" s="89">
        <f>SUM(Lucknow!K11+Varanasi!K11+Patna!K11+'HQ5'!K11+'HQ4'!K11+'HQ 6'!K11)</f>
        <v>0</v>
      </c>
      <c r="L11" s="89">
        <f>SUM(Lucknow!L11+Varanasi!L11+Patna!L11+'HQ5'!L11+'HQ4'!L11+'HQ 6'!L11)</f>
        <v>0</v>
      </c>
      <c r="M11" s="89">
        <f>SUM(Lucknow!M11+Varanasi!M11+Patna!M11+'HQ5'!M11+'HQ4'!M11+'HQ 6'!M11)</f>
        <v>0</v>
      </c>
      <c r="N11" s="89">
        <f>SUM(Lucknow!N11+Varanasi!N11+Patna!N11+'HQ5'!N11+'HQ4'!N11+'HQ 6'!N11)</f>
        <v>0</v>
      </c>
      <c r="O11" s="89">
        <f>SUM(Lucknow!O11+Varanasi!O11+Patna!O11+'HQ5'!O11+'HQ4'!O11+'HQ 6'!O11)</f>
        <v>0</v>
      </c>
      <c r="P11" s="89">
        <f>SUM(Lucknow!P11+Varanasi!P11+Patna!P11+'HQ5'!P11+'HQ4'!P11+'HQ 6'!P11)</f>
        <v>0</v>
      </c>
      <c r="Q11" s="89">
        <f>SUM(Lucknow!Q11+Varanasi!Q11+Patna!Q11+'HQ5'!Q11+'HQ4'!Q11+'HQ 6'!Q11)</f>
        <v>0</v>
      </c>
      <c r="R11" s="89">
        <f>SUM(Lucknow!R11+Varanasi!R11+Patna!R11+'HQ5'!R11+'HQ4'!R11+'HQ 6'!R11)</f>
        <v>0</v>
      </c>
      <c r="S11" s="89">
        <f>SUM(Lucknow!S11+Varanasi!S11+Patna!S11+'HQ5'!S11+'HQ4'!S11+'HQ 6'!S11)</f>
        <v>0</v>
      </c>
      <c r="T11" s="89">
        <f>SUM(Lucknow!T11+Varanasi!T11+Patna!T11+'HQ5'!T11+'HQ4'!T11+'HQ 6'!T11)</f>
        <v>0</v>
      </c>
      <c r="U11" s="89">
        <f>SUM(Lucknow!U11+Varanasi!U11+Patna!U11+'HQ5'!U11+'HQ4'!U11+'HQ 6'!U11)</f>
        <v>0</v>
      </c>
      <c r="V11" s="89">
        <f>SUM(Lucknow!V11+Varanasi!V11+Patna!V11+'HQ5'!V11+'HQ4'!V11+'HQ 6'!V11)</f>
        <v>0</v>
      </c>
      <c r="W11" s="89">
        <f>SUM(Lucknow!W11+Varanasi!W11+Patna!W11+'HQ5'!W11+'HQ4'!W11+'HQ 6'!W11)</f>
        <v>0</v>
      </c>
      <c r="X11" s="89">
        <f>SUM(Lucknow!X11+Varanasi!X11+Patna!X11+'HQ5'!X11+'HQ4'!X11+'HQ 6'!X11)</f>
        <v>0</v>
      </c>
      <c r="Y11" s="89">
        <f>SUM(Lucknow!Y11+Varanasi!Y11+Patna!Y11+'HQ5'!Y11+'HQ4'!Y11+'HQ 6'!Y11)</f>
        <v>0</v>
      </c>
      <c r="Z11" s="89">
        <f>SUM(Lucknow!Z11+Varanasi!Z11+Patna!Z11+'HQ5'!Z11+'HQ4'!Z11+'HQ 6'!Z11)</f>
        <v>0</v>
      </c>
      <c r="AA11" s="89">
        <f>SUM(Lucknow!AA11+Varanasi!AA11+Patna!AA11+'HQ5'!AA11+'HQ4'!AA11+'HQ 6'!AA11)</f>
        <v>0</v>
      </c>
      <c r="AB11" s="26">
        <f t="shared" ref="AB11:AB13" si="4">D11+F11+H11+J11+L11+N11+P11+R11+T11+V11+X11+Z11</f>
        <v>224</v>
      </c>
      <c r="AC11" s="14">
        <f t="shared" ref="AC11:AC13" si="5">E11+G11+I11+K11+M11+O11+Q11+S11+U11+W11+Y11+AA11</f>
        <v>500</v>
      </c>
    </row>
    <row r="12" spans="1:33" ht="14.5" x14ac:dyDescent="0.3">
      <c r="A12" s="51" t="s">
        <v>21</v>
      </c>
      <c r="B12" s="70">
        <v>14</v>
      </c>
      <c r="C12" s="71">
        <v>1310.7857142857142</v>
      </c>
      <c r="D12" s="89">
        <f>SUM(Lucknow!D12+Varanasi!D12+Patna!D12+'HQ5'!D12+'HQ4'!D12+'HQ 6'!D12)</f>
        <v>86</v>
      </c>
      <c r="E12" s="89">
        <f>SUM(Lucknow!E12+Varanasi!E12+Patna!E12+'HQ5'!E12+'HQ4'!E12+'HQ 6'!E12)</f>
        <v>168</v>
      </c>
      <c r="F12" s="89">
        <f>SUM(Lucknow!F12+Varanasi!F12+Patna!F12+'HQ5'!F12+'HQ4'!F12+'HQ 6'!F12)</f>
        <v>131</v>
      </c>
      <c r="G12" s="89">
        <f>SUM(Lucknow!G12+Varanasi!G12+Patna!G12+'HQ5'!G12+'HQ4'!G12+'HQ 6'!G12)</f>
        <v>210</v>
      </c>
      <c r="H12" s="89">
        <f>SUM(Lucknow!H12+Varanasi!H12+Patna!H12+'HQ5'!H12+'HQ4'!H12+'HQ 6'!H12)</f>
        <v>0</v>
      </c>
      <c r="I12" s="89">
        <f>SUM(Lucknow!I12+Varanasi!I12+Patna!I12+'HQ5'!I12+'HQ4'!I12+'HQ 6'!I12)</f>
        <v>0</v>
      </c>
      <c r="J12" s="89">
        <f>SUM(Lucknow!J12+Varanasi!J12+Patna!J12+'HQ5'!J12+'HQ4'!J12+'HQ 6'!J12)</f>
        <v>0</v>
      </c>
      <c r="K12" s="89">
        <f>SUM(Lucknow!K12+Varanasi!K12+Patna!K12+'HQ5'!K12+'HQ4'!K12+'HQ 6'!K12)</f>
        <v>0</v>
      </c>
      <c r="L12" s="89">
        <f>SUM(Lucknow!L12+Varanasi!L12+Patna!L12+'HQ5'!L12+'HQ4'!L12+'HQ 6'!L12)</f>
        <v>0</v>
      </c>
      <c r="M12" s="89">
        <f>SUM(Lucknow!M12+Varanasi!M12+Patna!M12+'HQ5'!M12+'HQ4'!M12+'HQ 6'!M12)</f>
        <v>0</v>
      </c>
      <c r="N12" s="89">
        <f>SUM(Lucknow!N12+Varanasi!N12+Patna!N12+'HQ5'!N12+'HQ4'!N12+'HQ 6'!N12)</f>
        <v>0</v>
      </c>
      <c r="O12" s="89">
        <f>SUM(Lucknow!O12+Varanasi!O12+Patna!O12+'HQ5'!O12+'HQ4'!O12+'HQ 6'!O12)</f>
        <v>0</v>
      </c>
      <c r="P12" s="89">
        <f>SUM(Lucknow!P12+Varanasi!P12+Patna!P12+'HQ5'!P12+'HQ4'!P12+'HQ 6'!P12)</f>
        <v>0</v>
      </c>
      <c r="Q12" s="89">
        <f>SUM(Lucknow!Q12+Varanasi!Q12+Patna!Q12+'HQ5'!Q12+'HQ4'!Q12+'HQ 6'!Q12)</f>
        <v>0</v>
      </c>
      <c r="R12" s="89">
        <f>SUM(Lucknow!R12+Varanasi!R12+Patna!R12+'HQ5'!R12+'HQ4'!R12+'HQ 6'!R12)</f>
        <v>0</v>
      </c>
      <c r="S12" s="89">
        <f>SUM(Lucknow!S12+Varanasi!S12+Patna!S12+'HQ5'!S12+'HQ4'!S12+'HQ 6'!S12)</f>
        <v>0</v>
      </c>
      <c r="T12" s="89">
        <f>SUM(Lucknow!T12+Varanasi!T12+Patna!T12+'HQ5'!T12+'HQ4'!T12+'HQ 6'!T12)</f>
        <v>0</v>
      </c>
      <c r="U12" s="89">
        <f>SUM(Lucknow!U12+Varanasi!U12+Patna!U12+'HQ5'!U12+'HQ4'!U12+'HQ 6'!U12)</f>
        <v>0</v>
      </c>
      <c r="V12" s="89">
        <f>SUM(Lucknow!V12+Varanasi!V12+Patna!V12+'HQ5'!V12+'HQ4'!V12+'HQ 6'!V12)</f>
        <v>0</v>
      </c>
      <c r="W12" s="89">
        <f>SUM(Lucknow!W12+Varanasi!W12+Patna!W12+'HQ5'!W12+'HQ4'!W12+'HQ 6'!W12)</f>
        <v>0</v>
      </c>
      <c r="X12" s="89">
        <f>SUM(Lucknow!X12+Varanasi!X12+Patna!X12+'HQ5'!X12+'HQ4'!X12+'HQ 6'!X12)</f>
        <v>0</v>
      </c>
      <c r="Y12" s="89">
        <f>SUM(Lucknow!Y12+Varanasi!Y12+Patna!Y12+'HQ5'!Y12+'HQ4'!Y12+'HQ 6'!Y12)</f>
        <v>0</v>
      </c>
      <c r="Z12" s="89">
        <f>SUM(Lucknow!Z12+Varanasi!Z12+Patna!Z12+'HQ5'!Z12+'HQ4'!Z12+'HQ 6'!Z12)</f>
        <v>0</v>
      </c>
      <c r="AA12" s="89">
        <f>SUM(Lucknow!AA12+Varanasi!AA12+Patna!AA12+'HQ5'!AA12+'HQ4'!AA12+'HQ 6'!AA12)</f>
        <v>0</v>
      </c>
      <c r="AB12" s="26">
        <f t="shared" si="4"/>
        <v>217</v>
      </c>
      <c r="AC12" s="14">
        <f t="shared" si="5"/>
        <v>378</v>
      </c>
    </row>
    <row r="13" spans="1:33" ht="14.5" x14ac:dyDescent="0.3">
      <c r="A13" s="51" t="s">
        <v>22</v>
      </c>
      <c r="B13" s="70">
        <v>14</v>
      </c>
      <c r="C13" s="71">
        <v>1474.7142857142853</v>
      </c>
      <c r="D13" s="89">
        <f>SUM(Lucknow!D13+Varanasi!D13+Patna!D13+'HQ5'!D13+'HQ4'!D13+'HQ 6'!D13)</f>
        <v>31</v>
      </c>
      <c r="E13" s="89">
        <f>SUM(Lucknow!E13+Varanasi!E13+Patna!E13+'HQ5'!E13+'HQ4'!E13+'HQ 6'!E13)</f>
        <v>121</v>
      </c>
      <c r="F13" s="89">
        <f>SUM(Lucknow!F13+Varanasi!F13+Patna!F13+'HQ5'!F13+'HQ4'!F13+'HQ 6'!F13)</f>
        <v>30</v>
      </c>
      <c r="G13" s="89">
        <f>SUM(Lucknow!G13+Varanasi!G13+Patna!G13+'HQ5'!G13+'HQ4'!G13+'HQ 6'!G13)</f>
        <v>124</v>
      </c>
      <c r="H13" s="89">
        <f>SUM(Lucknow!H13+Varanasi!H13+Patna!H13+'HQ5'!H13+'HQ4'!H13+'HQ 6'!H13)</f>
        <v>0</v>
      </c>
      <c r="I13" s="89">
        <f>SUM(Lucknow!I13+Varanasi!I13+Patna!I13+'HQ5'!I13+'HQ4'!I13+'HQ 6'!I13)</f>
        <v>0</v>
      </c>
      <c r="J13" s="89">
        <f>SUM(Lucknow!J13+Varanasi!J13+Patna!J13+'HQ5'!J13+'HQ4'!J13+'HQ 6'!J13)</f>
        <v>0</v>
      </c>
      <c r="K13" s="89">
        <f>SUM(Lucknow!K13+Varanasi!K13+Patna!K13+'HQ5'!K13+'HQ4'!K13+'HQ 6'!K13)</f>
        <v>0</v>
      </c>
      <c r="L13" s="89">
        <f>SUM(Lucknow!L13+Varanasi!L13+Patna!L13+'HQ5'!L13+'HQ4'!L13+'HQ 6'!L13)</f>
        <v>0</v>
      </c>
      <c r="M13" s="89">
        <f>SUM(Lucknow!M13+Varanasi!M13+Patna!M13+'HQ5'!M13+'HQ4'!M13+'HQ 6'!M13)</f>
        <v>0</v>
      </c>
      <c r="N13" s="89">
        <f>SUM(Lucknow!N13+Varanasi!N13+Patna!N13+'HQ5'!N13+'HQ4'!N13+'HQ 6'!N13)</f>
        <v>0</v>
      </c>
      <c r="O13" s="89">
        <f>SUM(Lucknow!O13+Varanasi!O13+Patna!O13+'HQ5'!O13+'HQ4'!O13+'HQ 6'!O13)</f>
        <v>0</v>
      </c>
      <c r="P13" s="89">
        <f>SUM(Lucknow!P13+Varanasi!P13+Patna!P13+'HQ5'!P13+'HQ4'!P13+'HQ 6'!P13)</f>
        <v>0</v>
      </c>
      <c r="Q13" s="89">
        <f>SUM(Lucknow!Q13+Varanasi!Q13+Patna!Q13+'HQ5'!Q13+'HQ4'!Q13+'HQ 6'!Q13)</f>
        <v>0</v>
      </c>
      <c r="R13" s="89">
        <f>SUM(Lucknow!R13+Varanasi!R13+Patna!R13+'HQ5'!R13+'HQ4'!R13+'HQ 6'!R13)</f>
        <v>0</v>
      </c>
      <c r="S13" s="89">
        <f>SUM(Lucknow!S13+Varanasi!S13+Patna!S13+'HQ5'!S13+'HQ4'!S13+'HQ 6'!S13)</f>
        <v>0</v>
      </c>
      <c r="T13" s="89">
        <f>SUM(Lucknow!T13+Varanasi!T13+Patna!T13+'HQ5'!T13+'HQ4'!T13+'HQ 6'!T13)</f>
        <v>0</v>
      </c>
      <c r="U13" s="89">
        <f>SUM(Lucknow!U13+Varanasi!U13+Patna!U13+'HQ5'!U13+'HQ4'!U13+'HQ 6'!U13)</f>
        <v>0</v>
      </c>
      <c r="V13" s="89">
        <f>SUM(Lucknow!V13+Varanasi!V13+Patna!V13+'HQ5'!V13+'HQ4'!V13+'HQ 6'!V13)</f>
        <v>0</v>
      </c>
      <c r="W13" s="89">
        <f>SUM(Lucknow!W13+Varanasi!W13+Patna!W13+'HQ5'!W13+'HQ4'!W13+'HQ 6'!W13)</f>
        <v>0</v>
      </c>
      <c r="X13" s="89">
        <f>SUM(Lucknow!X13+Varanasi!X13+Patna!X13+'HQ5'!X13+'HQ4'!X13+'HQ 6'!X13)</f>
        <v>0</v>
      </c>
      <c r="Y13" s="89">
        <f>SUM(Lucknow!Y13+Varanasi!Y13+Patna!Y13+'HQ5'!Y13+'HQ4'!Y13+'HQ 6'!Y13)</f>
        <v>0</v>
      </c>
      <c r="Z13" s="89">
        <f>SUM(Lucknow!Z13+Varanasi!Z13+Patna!Z13+'HQ5'!Z13+'HQ4'!Z13+'HQ 6'!Z13)</f>
        <v>0</v>
      </c>
      <c r="AA13" s="89">
        <f>SUM(Lucknow!AA13+Varanasi!AA13+Patna!AA13+'HQ5'!AA13+'HQ4'!AA13+'HQ 6'!AA13)</f>
        <v>0</v>
      </c>
      <c r="AB13" s="26">
        <f t="shared" si="4"/>
        <v>61</v>
      </c>
      <c r="AC13" s="14">
        <f t="shared" si="5"/>
        <v>245</v>
      </c>
    </row>
    <row r="14" spans="1:33" x14ac:dyDescent="0.3">
      <c r="A14" s="72" t="s">
        <v>23</v>
      </c>
      <c r="B14" s="72"/>
      <c r="C14" s="72"/>
      <c r="D14" s="75">
        <f>SUMPRODUCT($C$11:$C$13,D11:D13)/100000</f>
        <v>2.6624828571428569</v>
      </c>
      <c r="E14" s="75">
        <f t="shared" ref="E14:AC14" si="6">SUMPRODUCT($C$11:$C$13,E11:E13)/100000</f>
        <v>6.8192614285714281</v>
      </c>
      <c r="F14" s="75">
        <f t="shared" si="6"/>
        <v>3.6504578571428574</v>
      </c>
      <c r="G14" s="75">
        <f t="shared" si="6"/>
        <v>7.4828442857142852</v>
      </c>
      <c r="H14" s="75">
        <f t="shared" si="6"/>
        <v>0</v>
      </c>
      <c r="I14" s="75">
        <f t="shared" si="6"/>
        <v>0</v>
      </c>
      <c r="J14" s="75">
        <f t="shared" si="6"/>
        <v>0</v>
      </c>
      <c r="K14" s="75">
        <f t="shared" si="6"/>
        <v>0</v>
      </c>
      <c r="L14" s="75">
        <f t="shared" si="6"/>
        <v>0</v>
      </c>
      <c r="M14" s="75">
        <f t="shared" si="6"/>
        <v>0</v>
      </c>
      <c r="N14" s="75">
        <f t="shared" si="6"/>
        <v>0</v>
      </c>
      <c r="O14" s="75">
        <f t="shared" si="6"/>
        <v>0</v>
      </c>
      <c r="P14" s="75">
        <f t="shared" si="6"/>
        <v>0</v>
      </c>
      <c r="Q14" s="75">
        <f t="shared" si="6"/>
        <v>0</v>
      </c>
      <c r="R14" s="75">
        <f t="shared" si="6"/>
        <v>0</v>
      </c>
      <c r="S14" s="75">
        <f t="shared" si="6"/>
        <v>0</v>
      </c>
      <c r="T14" s="75">
        <f t="shared" si="6"/>
        <v>0</v>
      </c>
      <c r="U14" s="75">
        <f t="shared" si="6"/>
        <v>0</v>
      </c>
      <c r="V14" s="75">
        <f t="shared" si="6"/>
        <v>0</v>
      </c>
      <c r="W14" s="75">
        <f t="shared" si="6"/>
        <v>0</v>
      </c>
      <c r="X14" s="75">
        <f t="shared" si="6"/>
        <v>0</v>
      </c>
      <c r="Y14" s="75">
        <f t="shared" si="6"/>
        <v>0</v>
      </c>
      <c r="Z14" s="75">
        <f t="shared" si="6"/>
        <v>0</v>
      </c>
      <c r="AA14" s="75">
        <f t="shared" si="6"/>
        <v>0</v>
      </c>
      <c r="AB14" s="75">
        <f t="shared" si="6"/>
        <v>6.3129407142857135</v>
      </c>
      <c r="AC14" s="75">
        <f t="shared" si="6"/>
        <v>14.302105714285714</v>
      </c>
    </row>
    <row r="15" spans="1:33" ht="14" x14ac:dyDescent="0.3">
      <c r="A15" s="73" t="s">
        <v>24</v>
      </c>
      <c r="B15" s="74"/>
      <c r="C15" s="74"/>
      <c r="D15" s="77">
        <f>D10+D14</f>
        <v>10.425284999999999</v>
      </c>
      <c r="E15" s="77">
        <f t="shared" ref="E15:AC15" si="7">E10+E14</f>
        <v>19.600097142857141</v>
      </c>
      <c r="F15" s="77">
        <f t="shared" si="7"/>
        <v>14.398945714285714</v>
      </c>
      <c r="G15" s="77">
        <f t="shared" si="7"/>
        <v>24.668254285714287</v>
      </c>
      <c r="H15" s="77">
        <f t="shared" si="7"/>
        <v>0</v>
      </c>
      <c r="I15" s="77">
        <f t="shared" si="7"/>
        <v>0</v>
      </c>
      <c r="J15" s="77">
        <f t="shared" si="7"/>
        <v>0</v>
      </c>
      <c r="K15" s="77">
        <f t="shared" si="7"/>
        <v>0</v>
      </c>
      <c r="L15" s="77">
        <f t="shared" si="7"/>
        <v>0</v>
      </c>
      <c r="M15" s="77">
        <f t="shared" si="7"/>
        <v>0</v>
      </c>
      <c r="N15" s="77">
        <f t="shared" si="7"/>
        <v>0</v>
      </c>
      <c r="O15" s="77">
        <f t="shared" si="7"/>
        <v>0</v>
      </c>
      <c r="P15" s="77">
        <f t="shared" si="7"/>
        <v>0</v>
      </c>
      <c r="Q15" s="77">
        <f t="shared" si="7"/>
        <v>0</v>
      </c>
      <c r="R15" s="77">
        <f t="shared" si="7"/>
        <v>0</v>
      </c>
      <c r="S15" s="77">
        <f t="shared" si="7"/>
        <v>0</v>
      </c>
      <c r="T15" s="77">
        <f t="shared" si="7"/>
        <v>0</v>
      </c>
      <c r="U15" s="77">
        <f t="shared" si="7"/>
        <v>0</v>
      </c>
      <c r="V15" s="77">
        <f t="shared" si="7"/>
        <v>0</v>
      </c>
      <c r="W15" s="77">
        <f t="shared" si="7"/>
        <v>0</v>
      </c>
      <c r="X15" s="77">
        <f t="shared" si="7"/>
        <v>0</v>
      </c>
      <c r="Y15" s="77">
        <f t="shared" si="7"/>
        <v>0</v>
      </c>
      <c r="Z15" s="77">
        <f t="shared" si="7"/>
        <v>0</v>
      </c>
      <c r="AA15" s="77">
        <f t="shared" si="7"/>
        <v>0</v>
      </c>
      <c r="AB15" s="77">
        <f t="shared" si="7"/>
        <v>24.824230714285711</v>
      </c>
      <c r="AC15" s="77">
        <f t="shared" si="7"/>
        <v>44.268351428571421</v>
      </c>
    </row>
    <row r="19" spans="1:1" ht="14" x14ac:dyDescent="0.3">
      <c r="A19" s="53" t="s">
        <v>18</v>
      </c>
    </row>
  </sheetData>
  <mergeCells count="18">
    <mergeCell ref="A2:E2"/>
    <mergeCell ref="G2:I2"/>
    <mergeCell ref="A3:E3"/>
    <mergeCell ref="G3:I3"/>
    <mergeCell ref="B4:B5"/>
    <mergeCell ref="D4:E4"/>
    <mergeCell ref="F4:G4"/>
    <mergeCell ref="H4:I4"/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</mergeCells>
  <printOptions horizontalCentered="1" verticalCentered="1"/>
  <pageMargins left="0.7" right="0.7" top="0" bottom="0" header="0.3" footer="0.3"/>
  <pageSetup scale="33" orientation="portrait" horizontalDpi="4294967293" verticalDpi="4294967293" r:id="rId1"/>
  <headerFooter alignWithMargins="0">
    <oddFooter>&amp;R&amp;1#&amp;"Calibri"&amp;22&amp;KFF8939RESTRICTED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Lucknow</vt:lpstr>
      <vt:lpstr>Varanasi</vt:lpstr>
      <vt:lpstr>Patna</vt:lpstr>
      <vt:lpstr>HQ4</vt:lpstr>
      <vt:lpstr>HQ5</vt:lpstr>
      <vt:lpstr>HQ 6</vt:lpstr>
      <vt:lpstr>ABM Total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Ramamoorthi Ramnath</dc:creator>
  <cp:lastModifiedBy>Hanit Pal Singh</cp:lastModifiedBy>
  <cp:lastPrinted>2017-01-12T10:01:21Z</cp:lastPrinted>
  <dcterms:created xsi:type="dcterms:W3CDTF">2014-03-11T06:58:30Z</dcterms:created>
  <dcterms:modified xsi:type="dcterms:W3CDTF">2023-03-06T10:12:44Z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2023-03-06T10:12:11Z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61dd93e7-8684-49fb-a75b-98b0caf30b3a</vt:lpwstr>
  </property>
  <property fmtid="{D5CDD505-2E9C-101B-9397-08002B2CF9AE}" pid="8" name="MSIP_Label_2c76c141-ac86-40e5-abf2-c6f60e474cee_ContentBits">
    <vt:lpwstr>2</vt:lpwstr>
  </property>
</Properties>
</file>