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GNWUM\OneDrive - Bayer\Desktop\2022\SALES FILES\"/>
    </mc:Choice>
  </mc:AlternateContent>
  <xr:revisionPtr revIDLastSave="0" documentId="13_ncr:1_{5F37BDCB-50B9-4E33-B597-C5B30FFE0AB1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Lucknow" sheetId="12" r:id="rId1"/>
    <sheet name="Varansi" sheetId="18" r:id="rId2"/>
    <sheet name="Patna" sheetId="19" r:id="rId3"/>
    <sheet name="Ranchi" sheetId="22" r:id="rId4"/>
    <sheet name="HQ 5" sheetId="21" r:id="rId5"/>
    <sheet name="HQ 6" sheetId="20" r:id="rId6"/>
    <sheet name="ABM Total" sheetId="1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18" l="1"/>
  <c r="L22" i="18"/>
  <c r="L23" i="18"/>
  <c r="L21" i="18"/>
  <c r="K22" i="18"/>
  <c r="K23" i="18"/>
  <c r="K21" i="18"/>
  <c r="AC7" i="21" l="1"/>
  <c r="AB7" i="21"/>
  <c r="E14" i="20"/>
  <c r="E15" i="20" s="1"/>
  <c r="F14" i="20"/>
  <c r="F15" i="20" s="1"/>
  <c r="G14" i="20"/>
  <c r="H14" i="20"/>
  <c r="H15" i="20" s="1"/>
  <c r="I14" i="20"/>
  <c r="I15" i="20" s="1"/>
  <c r="J14" i="20"/>
  <c r="K14" i="20"/>
  <c r="K15" i="20" s="1"/>
  <c r="L14" i="20"/>
  <c r="M14" i="20"/>
  <c r="M15" i="20" s="1"/>
  <c r="N14" i="20"/>
  <c r="N15" i="20" s="1"/>
  <c r="O14" i="20"/>
  <c r="P14" i="20"/>
  <c r="P15" i="20" s="1"/>
  <c r="Q14" i="20"/>
  <c r="Q15" i="20" s="1"/>
  <c r="R14" i="20"/>
  <c r="S14" i="20"/>
  <c r="S15" i="20" s="1"/>
  <c r="T14" i="20"/>
  <c r="U14" i="20"/>
  <c r="U15" i="20" s="1"/>
  <c r="V14" i="20"/>
  <c r="V15" i="20" s="1"/>
  <c r="W14" i="20"/>
  <c r="X14" i="20"/>
  <c r="X15" i="20" s="1"/>
  <c r="Y14" i="20"/>
  <c r="Y15" i="20" s="1"/>
  <c r="Z14" i="20"/>
  <c r="AA14" i="20"/>
  <c r="AA15" i="20" s="1"/>
  <c r="AB14" i="20"/>
  <c r="AC14" i="20"/>
  <c r="D14" i="20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D14" i="21"/>
  <c r="E14" i="22"/>
  <c r="F14" i="22"/>
  <c r="G14" i="22"/>
  <c r="H14" i="22"/>
  <c r="H15" i="22" s="1"/>
  <c r="I14" i="22"/>
  <c r="J14" i="22"/>
  <c r="K14" i="22"/>
  <c r="L14" i="22"/>
  <c r="L15" i="22" s="1"/>
  <c r="M14" i="22"/>
  <c r="N14" i="22"/>
  <c r="O14" i="22"/>
  <c r="P14" i="22"/>
  <c r="P15" i="22" s="1"/>
  <c r="Q14" i="22"/>
  <c r="Q15" i="22" s="1"/>
  <c r="R14" i="22"/>
  <c r="S14" i="22"/>
  <c r="T14" i="22"/>
  <c r="U14" i="22"/>
  <c r="V14" i="22"/>
  <c r="W14" i="22"/>
  <c r="X14" i="22"/>
  <c r="Y14" i="22"/>
  <c r="Z14" i="22"/>
  <c r="AA14" i="22"/>
  <c r="AB14" i="22"/>
  <c r="AC14" i="22"/>
  <c r="D14" i="22"/>
  <c r="D15" i="22" s="1"/>
  <c r="E14" i="19"/>
  <c r="F14" i="19"/>
  <c r="F15" i="19" s="1"/>
  <c r="G14" i="19"/>
  <c r="H14" i="19"/>
  <c r="I14" i="19"/>
  <c r="I15" i="19" s="1"/>
  <c r="J14" i="19"/>
  <c r="K14" i="19"/>
  <c r="L14" i="19"/>
  <c r="L15" i="19" s="1"/>
  <c r="M14" i="19"/>
  <c r="M15" i="19" s="1"/>
  <c r="N14" i="19"/>
  <c r="N15" i="19" s="1"/>
  <c r="O14" i="19"/>
  <c r="P14" i="19"/>
  <c r="P15" i="19" s="1"/>
  <c r="Q14" i="19"/>
  <c r="Q15" i="19" s="1"/>
  <c r="R14" i="19"/>
  <c r="S14" i="19"/>
  <c r="T14" i="19"/>
  <c r="U14" i="19"/>
  <c r="V14" i="19"/>
  <c r="W14" i="19"/>
  <c r="X14" i="19"/>
  <c r="Y14" i="19"/>
  <c r="Z14" i="19"/>
  <c r="AA14" i="19"/>
  <c r="H15" i="19"/>
  <c r="D14" i="19"/>
  <c r="D15" i="19" s="1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D14" i="18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F11" i="15"/>
  <c r="G11" i="15"/>
  <c r="H11" i="15"/>
  <c r="I11" i="15"/>
  <c r="I14" i="15" s="1"/>
  <c r="J11" i="15"/>
  <c r="K11" i="15"/>
  <c r="K14" i="15" s="1"/>
  <c r="L11" i="15"/>
  <c r="M11" i="15"/>
  <c r="N11" i="15"/>
  <c r="O11" i="15"/>
  <c r="P11" i="15"/>
  <c r="Q11" i="15"/>
  <c r="Q14" i="15" s="1"/>
  <c r="R11" i="15"/>
  <c r="S11" i="15"/>
  <c r="T11" i="15"/>
  <c r="U11" i="15"/>
  <c r="V11" i="15"/>
  <c r="W11" i="15"/>
  <c r="X11" i="15"/>
  <c r="Y11" i="15"/>
  <c r="Z11" i="15"/>
  <c r="AA11" i="15"/>
  <c r="E11" i="15"/>
  <c r="E14" i="15" s="1"/>
  <c r="D11" i="15"/>
  <c r="G15" i="20"/>
  <c r="J15" i="20"/>
  <c r="L15" i="20"/>
  <c r="O15" i="20"/>
  <c r="R15" i="20"/>
  <c r="T15" i="20"/>
  <c r="W15" i="20"/>
  <c r="Z15" i="20"/>
  <c r="AC15" i="20"/>
  <c r="AC13" i="20"/>
  <c r="AB13" i="20"/>
  <c r="AC12" i="20"/>
  <c r="AB12" i="20"/>
  <c r="AC11" i="20"/>
  <c r="AB11" i="20"/>
  <c r="AB12" i="22"/>
  <c r="AC12" i="22"/>
  <c r="AB13" i="22"/>
  <c r="AC13" i="22"/>
  <c r="AC11" i="22"/>
  <c r="AB11" i="22"/>
  <c r="AB7" i="22"/>
  <c r="AC7" i="22"/>
  <c r="AB8" i="22"/>
  <c r="AC8" i="22"/>
  <c r="AB9" i="22"/>
  <c r="AC9" i="22"/>
  <c r="AC6" i="22"/>
  <c r="AB6" i="22"/>
  <c r="AC13" i="21"/>
  <c r="AB13" i="21"/>
  <c r="AC12" i="21"/>
  <c r="AB12" i="21"/>
  <c r="AC11" i="21"/>
  <c r="AB11" i="21"/>
  <c r="AB8" i="21"/>
  <c r="AC8" i="21"/>
  <c r="AB9" i="21"/>
  <c r="AC9" i="21"/>
  <c r="AC6" i="21"/>
  <c r="AB6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T15" i="21"/>
  <c r="U15" i="21"/>
  <c r="V15" i="21"/>
  <c r="W15" i="21"/>
  <c r="X15" i="21"/>
  <c r="Y15" i="21"/>
  <c r="Z15" i="21"/>
  <c r="AA15" i="21"/>
  <c r="D15" i="21"/>
  <c r="AC13" i="19"/>
  <c r="AB13" i="19"/>
  <c r="AC12" i="19"/>
  <c r="AB12" i="19"/>
  <c r="AC11" i="19"/>
  <c r="AB11" i="19"/>
  <c r="AC13" i="18"/>
  <c r="AB13" i="18"/>
  <c r="AC12" i="18"/>
  <c r="AB12" i="18"/>
  <c r="AC11" i="18"/>
  <c r="AB11" i="18"/>
  <c r="AC13" i="12"/>
  <c r="AB13" i="12"/>
  <c r="AC12" i="12"/>
  <c r="AB12" i="12"/>
  <c r="AC11" i="12"/>
  <c r="AB11" i="12"/>
  <c r="E15" i="22"/>
  <c r="F15" i="22"/>
  <c r="G15" i="22"/>
  <c r="I15" i="22"/>
  <c r="J15" i="22"/>
  <c r="K15" i="22"/>
  <c r="M15" i="22"/>
  <c r="N15" i="22"/>
  <c r="O15" i="22"/>
  <c r="Z15" i="22"/>
  <c r="AA15" i="22"/>
  <c r="E15" i="19"/>
  <c r="G15" i="19"/>
  <c r="J15" i="19"/>
  <c r="K15" i="19"/>
  <c r="O15" i="19"/>
  <c r="Z15" i="19"/>
  <c r="AA15" i="19"/>
  <c r="AA14" i="15" l="1"/>
  <c r="Z14" i="15"/>
  <c r="R14" i="15"/>
  <c r="J14" i="15"/>
  <c r="O14" i="15"/>
  <c r="G14" i="15"/>
  <c r="L14" i="15"/>
  <c r="N14" i="15"/>
  <c r="F14" i="15"/>
  <c r="D14" i="15"/>
  <c r="AB14" i="19"/>
  <c r="AC14" i="19"/>
  <c r="Y14" i="15"/>
  <c r="W14" i="15"/>
  <c r="V14" i="15"/>
  <c r="AC14" i="18"/>
  <c r="AB14" i="18"/>
  <c r="AC14" i="12"/>
  <c r="U14" i="15"/>
  <c r="X14" i="15"/>
  <c r="P14" i="15"/>
  <c r="H14" i="15"/>
  <c r="AC13" i="15"/>
  <c r="S14" i="15"/>
  <c r="M14" i="15"/>
  <c r="AB14" i="12"/>
  <c r="AB13" i="15"/>
  <c r="T14" i="15"/>
  <c r="AC12" i="15"/>
  <c r="AB12" i="15"/>
  <c r="AB11" i="15"/>
  <c r="AC11" i="15"/>
  <c r="AC14" i="15" l="1"/>
  <c r="AB14" i="15"/>
  <c r="E9" i="15"/>
  <c r="D9" i="15"/>
  <c r="E8" i="15"/>
  <c r="D8" i="15"/>
  <c r="E7" i="15"/>
  <c r="D7" i="15"/>
  <c r="E6" i="15"/>
  <c r="D6" i="15"/>
  <c r="E10" i="22"/>
  <c r="D10" i="22"/>
  <c r="E10" i="21"/>
  <c r="D10" i="21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H10" i="15" l="1"/>
  <c r="H15" i="15" s="1"/>
  <c r="L10" i="15"/>
  <c r="L15" i="15" s="1"/>
  <c r="T10" i="15"/>
  <c r="T15" i="15" s="1"/>
  <c r="D10" i="15"/>
  <c r="D15" i="15" s="1"/>
  <c r="AA10" i="22"/>
  <c r="Z10" i="22"/>
  <c r="Y10" i="22"/>
  <c r="Y15" i="22" s="1"/>
  <c r="X10" i="22"/>
  <c r="X15" i="22" s="1"/>
  <c r="W10" i="22"/>
  <c r="W15" i="22" s="1"/>
  <c r="V10" i="22"/>
  <c r="V15" i="22" s="1"/>
  <c r="U10" i="22"/>
  <c r="U15" i="22" s="1"/>
  <c r="T10" i="22"/>
  <c r="T15" i="22" s="1"/>
  <c r="S10" i="22"/>
  <c r="S15" i="22" s="1"/>
  <c r="R10" i="22"/>
  <c r="R15" i="22" s="1"/>
  <c r="Q10" i="22"/>
  <c r="P10" i="22"/>
  <c r="O10" i="22"/>
  <c r="N10" i="22"/>
  <c r="M10" i="22"/>
  <c r="L10" i="22"/>
  <c r="K10" i="22"/>
  <c r="J10" i="22"/>
  <c r="I10" i="22"/>
  <c r="H10" i="22"/>
  <c r="G10" i="22"/>
  <c r="F10" i="22"/>
  <c r="AA10" i="21"/>
  <c r="Z10" i="21"/>
  <c r="Y10" i="21"/>
  <c r="X10" i="21"/>
  <c r="W10" i="21"/>
  <c r="V10" i="21"/>
  <c r="U10" i="21"/>
  <c r="T10" i="21"/>
  <c r="S10" i="21"/>
  <c r="S15" i="21" s="1"/>
  <c r="R10" i="21"/>
  <c r="R15" i="21" s="1"/>
  <c r="Q10" i="21"/>
  <c r="P10" i="21"/>
  <c r="O10" i="21"/>
  <c r="N10" i="21"/>
  <c r="M10" i="21"/>
  <c r="L10" i="21"/>
  <c r="K10" i="21"/>
  <c r="J10" i="21"/>
  <c r="I10" i="21"/>
  <c r="H10" i="21"/>
  <c r="G10" i="21"/>
  <c r="F10" i="21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D15" i="20" s="1"/>
  <c r="AC9" i="20"/>
  <c r="AB9" i="20"/>
  <c r="AC8" i="20"/>
  <c r="AB8" i="20"/>
  <c r="AC7" i="20"/>
  <c r="AB7" i="20"/>
  <c r="AC6" i="20"/>
  <c r="AB6" i="20"/>
  <c r="AA10" i="19"/>
  <c r="Z10" i="19"/>
  <c r="Y10" i="19"/>
  <c r="Y15" i="19" s="1"/>
  <c r="X10" i="19"/>
  <c r="X15" i="19" s="1"/>
  <c r="W10" i="19"/>
  <c r="W15" i="19" s="1"/>
  <c r="V10" i="19"/>
  <c r="V15" i="19" s="1"/>
  <c r="U10" i="19"/>
  <c r="U15" i="19" s="1"/>
  <c r="T10" i="19"/>
  <c r="T15" i="19" s="1"/>
  <c r="S10" i="19"/>
  <c r="S15" i="19" s="1"/>
  <c r="R10" i="19"/>
  <c r="R15" i="19" s="1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AC9" i="19"/>
  <c r="AB9" i="19"/>
  <c r="AC8" i="19"/>
  <c r="AB8" i="19"/>
  <c r="AC7" i="19"/>
  <c r="AB7" i="19"/>
  <c r="AC6" i="19"/>
  <c r="AB6" i="19"/>
  <c r="AA10" i="18"/>
  <c r="AA15" i="18" s="1"/>
  <c r="Z10" i="18"/>
  <c r="Z15" i="18" s="1"/>
  <c r="Y10" i="18"/>
  <c r="Y15" i="18" s="1"/>
  <c r="X10" i="18"/>
  <c r="X15" i="18" s="1"/>
  <c r="W10" i="18"/>
  <c r="W15" i="18" s="1"/>
  <c r="V10" i="18"/>
  <c r="V15" i="18" s="1"/>
  <c r="U10" i="18"/>
  <c r="U15" i="18" s="1"/>
  <c r="T10" i="18"/>
  <c r="T15" i="18" s="1"/>
  <c r="S10" i="18"/>
  <c r="S15" i="18" s="1"/>
  <c r="R10" i="18"/>
  <c r="R15" i="18" s="1"/>
  <c r="Q10" i="18"/>
  <c r="Q15" i="18" s="1"/>
  <c r="P10" i="18"/>
  <c r="P15" i="18" s="1"/>
  <c r="O10" i="18"/>
  <c r="O15" i="18" s="1"/>
  <c r="N10" i="18"/>
  <c r="N15" i="18" s="1"/>
  <c r="M10" i="18"/>
  <c r="M15" i="18" s="1"/>
  <c r="L10" i="18"/>
  <c r="L15" i="18" s="1"/>
  <c r="K10" i="18"/>
  <c r="K15" i="18" s="1"/>
  <c r="J10" i="18"/>
  <c r="J15" i="18" s="1"/>
  <c r="I10" i="18"/>
  <c r="I15" i="18" s="1"/>
  <c r="H10" i="18"/>
  <c r="H15" i="18" s="1"/>
  <c r="G10" i="18"/>
  <c r="G15" i="18" s="1"/>
  <c r="F10" i="18"/>
  <c r="F15" i="18" s="1"/>
  <c r="E10" i="18"/>
  <c r="E15" i="18" s="1"/>
  <c r="D10" i="18"/>
  <c r="D15" i="18" s="1"/>
  <c r="AC9" i="18"/>
  <c r="AB9" i="18"/>
  <c r="AC8" i="18"/>
  <c r="AB8" i="18"/>
  <c r="AC7" i="18"/>
  <c r="AB7" i="18"/>
  <c r="AC6" i="18"/>
  <c r="AB6" i="18"/>
  <c r="E10" i="12"/>
  <c r="E15" i="12" s="1"/>
  <c r="F10" i="12"/>
  <c r="F15" i="12" s="1"/>
  <c r="G10" i="12"/>
  <c r="G15" i="12" s="1"/>
  <c r="H10" i="12"/>
  <c r="H15" i="12" s="1"/>
  <c r="I10" i="12"/>
  <c r="I15" i="12" s="1"/>
  <c r="J10" i="12"/>
  <c r="J15" i="12" s="1"/>
  <c r="K10" i="12"/>
  <c r="K15" i="12" s="1"/>
  <c r="L10" i="12"/>
  <c r="L15" i="12" s="1"/>
  <c r="M10" i="12"/>
  <c r="M15" i="12" s="1"/>
  <c r="N10" i="12"/>
  <c r="N15" i="12" s="1"/>
  <c r="O10" i="12"/>
  <c r="O15" i="12" s="1"/>
  <c r="P10" i="12"/>
  <c r="P15" i="12" s="1"/>
  <c r="Q10" i="12"/>
  <c r="Q15" i="12" s="1"/>
  <c r="R10" i="12"/>
  <c r="R15" i="12" s="1"/>
  <c r="S10" i="12"/>
  <c r="S15" i="12" s="1"/>
  <c r="T10" i="12"/>
  <c r="T15" i="12" s="1"/>
  <c r="U10" i="12"/>
  <c r="U15" i="12" s="1"/>
  <c r="V10" i="12"/>
  <c r="V15" i="12" s="1"/>
  <c r="W10" i="12"/>
  <c r="W15" i="12" s="1"/>
  <c r="X10" i="12"/>
  <c r="X15" i="12" s="1"/>
  <c r="Y10" i="12"/>
  <c r="Y15" i="12" s="1"/>
  <c r="Z10" i="12"/>
  <c r="Z15" i="12" s="1"/>
  <c r="AA10" i="12"/>
  <c r="AA15" i="12" s="1"/>
  <c r="D10" i="12"/>
  <c r="D15" i="12" s="1"/>
  <c r="AB10" i="22" l="1"/>
  <c r="AB15" i="22" s="1"/>
  <c r="AB10" i="19"/>
  <c r="AB15" i="19" s="1"/>
  <c r="AC10" i="20"/>
  <c r="AC10" i="19"/>
  <c r="AC15" i="19" s="1"/>
  <c r="P10" i="15"/>
  <c r="P15" i="15" s="1"/>
  <c r="AC10" i="18"/>
  <c r="AC15" i="18" s="1"/>
  <c r="AB10" i="20"/>
  <c r="AB15" i="20" s="1"/>
  <c r="Y10" i="15"/>
  <c r="Y15" i="15" s="1"/>
  <c r="U10" i="15"/>
  <c r="U15" i="15" s="1"/>
  <c r="Q10" i="15"/>
  <c r="Q15" i="15" s="1"/>
  <c r="M10" i="15"/>
  <c r="M15" i="15" s="1"/>
  <c r="I10" i="15"/>
  <c r="I15" i="15" s="1"/>
  <c r="E10" i="15"/>
  <c r="E15" i="15" s="1"/>
  <c r="X10" i="15"/>
  <c r="X15" i="15" s="1"/>
  <c r="AA10" i="15"/>
  <c r="AA15" i="15" s="1"/>
  <c r="W10" i="15"/>
  <c r="W15" i="15" s="1"/>
  <c r="S10" i="15"/>
  <c r="S15" i="15" s="1"/>
  <c r="O10" i="15"/>
  <c r="O15" i="15" s="1"/>
  <c r="K10" i="15"/>
  <c r="K15" i="15" s="1"/>
  <c r="G10" i="15"/>
  <c r="G15" i="15" s="1"/>
  <c r="AB10" i="21"/>
  <c r="AB15" i="21" s="1"/>
  <c r="AC10" i="21"/>
  <c r="AC15" i="21" s="1"/>
  <c r="AC10" i="22"/>
  <c r="AC15" i="22" s="1"/>
  <c r="Z10" i="15"/>
  <c r="Z15" i="15" s="1"/>
  <c r="V10" i="15"/>
  <c r="V15" i="15" s="1"/>
  <c r="R10" i="15"/>
  <c r="R15" i="15" s="1"/>
  <c r="N10" i="15"/>
  <c r="N15" i="15" s="1"/>
  <c r="J10" i="15"/>
  <c r="J15" i="15" s="1"/>
  <c r="F10" i="15"/>
  <c r="F15" i="15" s="1"/>
  <c r="AB10" i="18"/>
  <c r="AB15" i="18" s="1"/>
  <c r="AB9" i="12" l="1"/>
  <c r="AC9" i="12"/>
  <c r="AC7" i="12" l="1"/>
  <c r="AC8" i="12"/>
  <c r="AC6" i="12"/>
  <c r="AC10" i="12" l="1"/>
  <c r="AC15" i="12" s="1"/>
  <c r="AC7" i="15"/>
  <c r="AC8" i="15"/>
  <c r="AC6" i="15"/>
  <c r="AB8" i="15"/>
  <c r="AB7" i="15"/>
  <c r="AB6" i="15"/>
  <c r="AB8" i="12"/>
  <c r="AB7" i="12"/>
  <c r="AB6" i="12"/>
  <c r="AB10" i="12" l="1"/>
  <c r="AB15" i="12" s="1"/>
  <c r="AC9" i="15"/>
  <c r="AC10" i="15" s="1"/>
  <c r="AC15" i="15" s="1"/>
  <c r="AB9" i="15"/>
  <c r="AB10" i="15" s="1"/>
  <c r="AB15" i="15" s="1"/>
</calcChain>
</file>

<file path=xl/sharedStrings.xml><?xml version="1.0" encoding="utf-8"?>
<sst xmlns="http://schemas.openxmlformats.org/spreadsheetml/2006/main" count="407" uniqueCount="40">
  <si>
    <t>Sales</t>
  </si>
  <si>
    <t>Cl Bal</t>
  </si>
  <si>
    <t>Price</t>
  </si>
  <si>
    <t>Name</t>
  </si>
  <si>
    <t>Inv.</t>
  </si>
  <si>
    <t>UOM</t>
  </si>
  <si>
    <t>SKU</t>
  </si>
  <si>
    <t>Bayer Zydus Pharma / Secondary Sales &amp; Closing Balance Statement</t>
  </si>
  <si>
    <t>7'</t>
  </si>
  <si>
    <r>
      <t>XARELTO TOTAL</t>
    </r>
    <r>
      <rPr>
        <b/>
        <sz val="8"/>
        <rFont val="Times New Roman"/>
        <family val="1"/>
      </rPr>
      <t xml:space="preserve"> (in lacs)</t>
    </r>
  </si>
  <si>
    <t>Avg Sale</t>
  </si>
  <si>
    <t>HQ</t>
  </si>
  <si>
    <t>ABM:MUMBAI POOL</t>
  </si>
  <si>
    <t>SM/RBM: VINAY DIXIT</t>
  </si>
  <si>
    <t>MUMBAI</t>
  </si>
  <si>
    <t>XARELTO 2.5MG TAFI 14 IN</t>
  </si>
  <si>
    <t>XARELTO 10 MG</t>
  </si>
  <si>
    <t>XARELTO 15MG</t>
  </si>
  <si>
    <t>XARELTO 20MG</t>
  </si>
  <si>
    <t xml:space="preserve">Please CONVERT sale of XARELTO 15 &amp; 20 MG - 98 pack into Xarelto 15 &amp; 20 mg - 28 pack. </t>
  </si>
  <si>
    <t xml:space="preserve">For more clarifications, pls contact Mr. Vinay Dixit. </t>
  </si>
  <si>
    <t>Jan.22</t>
  </si>
  <si>
    <t>Feb.22</t>
  </si>
  <si>
    <t>Mar.22</t>
  </si>
  <si>
    <t>Apr.22</t>
  </si>
  <si>
    <t>May.22</t>
  </si>
  <si>
    <t>Jun.22</t>
  </si>
  <si>
    <t>Jul.22</t>
  </si>
  <si>
    <t>Aug.22</t>
  </si>
  <si>
    <t>Sep.22</t>
  </si>
  <si>
    <t>Oct.22</t>
  </si>
  <si>
    <t>Nov.22</t>
  </si>
  <si>
    <t>Dec.22</t>
  </si>
  <si>
    <t>Jan/Dec.22</t>
  </si>
  <si>
    <t>ABM:</t>
  </si>
  <si>
    <t>VERQUVO 2,5MG TAFI BLI 1X14</t>
  </si>
  <si>
    <t>VERQUVO 5MG TAFI BLI 1X14</t>
  </si>
  <si>
    <t>VERQUVO 10MG TAFI BLI 1X14</t>
  </si>
  <si>
    <t>Grand Total</t>
  </si>
  <si>
    <r>
      <t>VERQUVO TOTAL</t>
    </r>
    <r>
      <rPr>
        <b/>
        <sz val="8"/>
        <rFont val="Times New Roman"/>
        <family val="1"/>
      </rPr>
      <t xml:space="preserve"> (in lacs)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</si>
</sst>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indexed="8"/>
      <name val="Times New Roman"/>
      <family val="1"/>
    </font>
    <font>
      <sz val="10"/>
      <color rgb="FF0000FF"/>
      <name val="Times New Roman"/>
      <family val="1"/>
    </font>
    <font>
      <b/>
      <sz val="10"/>
      <color indexed="8"/>
      <name val="Times New Roman"/>
      <family val="1"/>
    </font>
    <font>
      <sz val="10"/>
      <color rgb="FFFF0000"/>
      <name val="Times New Roman"/>
      <family val="1"/>
    </font>
    <font>
      <b/>
      <sz val="10"/>
      <name val="Times New Roman"/>
      <family val="1"/>
    </font>
    <font>
      <b/>
      <sz val="10"/>
      <color rgb="FF0000FF"/>
      <name val="Times New Roman"/>
      <family val="1"/>
    </font>
    <font>
      <b/>
      <sz val="10"/>
      <color rgb="FFFF0000"/>
      <name val="Times New Roman"/>
      <family val="1"/>
    </font>
    <font>
      <b/>
      <sz val="10"/>
      <color indexed="12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Times New Roman"/>
      <family val="1"/>
    </font>
    <font>
      <sz val="10"/>
      <color indexed="8"/>
      <name val="Arial"/>
      <family val="2"/>
    </font>
    <font>
      <b/>
      <sz val="11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4" fillId="0" borderId="0" applyBorder="0"/>
    <xf numFmtId="0" fontId="1" fillId="0" borderId="0" applyBorder="0"/>
    <xf numFmtId="0" fontId="12" fillId="0" borderId="0"/>
  </cellStyleXfs>
  <cellXfs count="14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wrapText="1"/>
    </xf>
    <xf numFmtId="0" fontId="4" fillId="0" borderId="0" xfId="0" applyFont="1"/>
    <xf numFmtId="0" fontId="6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13" xfId="0" applyFont="1" applyBorder="1" applyAlignment="1">
      <alignment horizontal="center" vertical="center" wrapText="1"/>
    </xf>
    <xf numFmtId="1" fontId="10" fillId="0" borderId="15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8" fillId="0" borderId="17" xfId="0" applyFont="1" applyBorder="1" applyAlignment="1">
      <alignment horizontal="center" wrapText="1"/>
    </xf>
    <xf numFmtId="0" fontId="6" fillId="2" borderId="18" xfId="0" applyFont="1" applyFill="1" applyBorder="1" applyAlignment="1">
      <alignment horizontal="left" wrapText="1"/>
    </xf>
    <xf numFmtId="0" fontId="10" fillId="2" borderId="20" xfId="0" applyFont="1" applyFill="1" applyBorder="1" applyAlignment="1">
      <alignment horizontal="center" wrapText="1"/>
    </xf>
    <xf numFmtId="0" fontId="10" fillId="2" borderId="21" xfId="0" applyFont="1" applyFill="1" applyBorder="1" applyAlignment="1">
      <alignment horizontal="center" wrapText="1"/>
    </xf>
    <xf numFmtId="0" fontId="10" fillId="0" borderId="22" xfId="0" applyFont="1" applyBorder="1" applyAlignment="1">
      <alignment horizontal="center" wrapText="1"/>
    </xf>
    <xf numFmtId="0" fontId="10" fillId="0" borderId="23" xfId="0" applyFont="1" applyBorder="1" applyAlignment="1">
      <alignment horizontal="center" wrapText="1"/>
    </xf>
    <xf numFmtId="0" fontId="10" fillId="3" borderId="24" xfId="0" applyFont="1" applyFill="1" applyBorder="1" applyAlignment="1">
      <alignment horizontal="center" wrapText="1"/>
    </xf>
    <xf numFmtId="0" fontId="10" fillId="3" borderId="23" xfId="0" applyFont="1" applyFill="1" applyBorder="1" applyAlignment="1">
      <alignment horizontal="center" wrapText="1"/>
    </xf>
    <xf numFmtId="4" fontId="13" fillId="0" borderId="23" xfId="0" applyNumberFormat="1" applyFont="1" applyBorder="1" applyAlignment="1">
      <alignment horizontal="center" vertical="center"/>
    </xf>
    <xf numFmtId="4" fontId="13" fillId="0" borderId="25" xfId="0" applyNumberFormat="1" applyFont="1" applyBorder="1" applyAlignment="1">
      <alignment horizontal="center" vertical="center"/>
    </xf>
    <xf numFmtId="4" fontId="13" fillId="0" borderId="26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4" fontId="13" fillId="0" borderId="27" xfId="0" applyNumberFormat="1" applyFont="1" applyBorder="1" applyAlignment="1">
      <alignment horizontal="center" vertical="center"/>
    </xf>
    <xf numFmtId="4" fontId="13" fillId="0" borderId="28" xfId="0" applyNumberFormat="1" applyFont="1" applyBorder="1" applyAlignment="1">
      <alignment horizontal="center" vertical="center"/>
    </xf>
    <xf numFmtId="4" fontId="13" fillId="0" borderId="29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3" fontId="13" fillId="0" borderId="7" xfId="0" applyNumberFormat="1" applyFont="1" applyBorder="1" applyAlignment="1">
      <alignment horizontal="center" vertical="center"/>
    </xf>
    <xf numFmtId="3" fontId="13" fillId="0" borderId="3" xfId="0" applyNumberFormat="1" applyFont="1" applyBorder="1" applyAlignment="1">
      <alignment horizontal="center" vertical="center"/>
    </xf>
    <xf numFmtId="3" fontId="13" fillId="0" borderId="15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5" fillId="0" borderId="1" xfId="6" applyFont="1" applyBorder="1" applyAlignment="1">
      <alignment vertical="top"/>
    </xf>
    <xf numFmtId="0" fontId="17" fillId="0" borderId="0" xfId="0" applyFont="1" applyAlignment="1">
      <alignment horizontal="left"/>
    </xf>
    <xf numFmtId="3" fontId="10" fillId="0" borderId="8" xfId="0" applyNumberFormat="1" applyFont="1" applyBorder="1" applyAlignment="1">
      <alignment horizontal="center" wrapText="1"/>
    </xf>
    <xf numFmtId="3" fontId="13" fillId="0" borderId="27" xfId="0" applyNumberFormat="1" applyFont="1" applyBorder="1" applyAlignment="1">
      <alignment horizontal="center" vertical="center"/>
    </xf>
    <xf numFmtId="3" fontId="13" fillId="0" borderId="25" xfId="0" applyNumberFormat="1" applyFont="1" applyBorder="1" applyAlignment="1">
      <alignment horizontal="center" vertical="center"/>
    </xf>
    <xf numFmtId="3" fontId="13" fillId="0" borderId="28" xfId="0" applyNumberFormat="1" applyFont="1" applyBorder="1" applyAlignment="1">
      <alignment horizontal="center" vertical="center"/>
    </xf>
    <xf numFmtId="3" fontId="13" fillId="0" borderId="23" xfId="0" applyNumberFormat="1" applyFont="1" applyBorder="1" applyAlignment="1">
      <alignment horizontal="center" vertical="center"/>
    </xf>
    <xf numFmtId="3" fontId="13" fillId="0" borderId="29" xfId="0" applyNumberFormat="1" applyFont="1" applyBorder="1" applyAlignment="1">
      <alignment horizontal="center" vertical="center"/>
    </xf>
    <xf numFmtId="3" fontId="13" fillId="0" borderId="26" xfId="0" applyNumberFormat="1" applyFont="1" applyBorder="1" applyAlignment="1">
      <alignment horizontal="center" vertical="center"/>
    </xf>
    <xf numFmtId="4" fontId="13" fillId="0" borderId="30" xfId="0" applyNumberFormat="1" applyFont="1" applyBorder="1" applyAlignment="1">
      <alignment horizontal="center" vertical="center"/>
    </xf>
    <xf numFmtId="4" fontId="13" fillId="0" borderId="31" xfId="0" applyNumberFormat="1" applyFont="1" applyBorder="1" applyAlignment="1">
      <alignment horizontal="center" vertical="center"/>
    </xf>
    <xf numFmtId="4" fontId="13" fillId="0" borderId="32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wrapText="1"/>
    </xf>
    <xf numFmtId="3" fontId="10" fillId="0" borderId="3" xfId="0" applyNumberFormat="1" applyFont="1" applyBorder="1" applyAlignment="1">
      <alignment horizontal="center" wrapText="1"/>
    </xf>
    <xf numFmtId="3" fontId="10" fillId="0" borderId="15" xfId="0" applyNumberFormat="1" applyFont="1" applyBorder="1" applyAlignment="1">
      <alignment horizontal="center" wrapText="1"/>
    </xf>
    <xf numFmtId="3" fontId="10" fillId="0" borderId="6" xfId="0" applyNumberFormat="1" applyFont="1" applyBorder="1" applyAlignment="1">
      <alignment horizontal="center" wrapText="1"/>
    </xf>
    <xf numFmtId="3" fontId="10" fillId="0" borderId="4" xfId="0" applyNumberFormat="1" applyFont="1" applyBorder="1" applyAlignment="1">
      <alignment horizontal="center" wrapText="1"/>
    </xf>
    <xf numFmtId="0" fontId="10" fillId="2" borderId="33" xfId="0" applyFont="1" applyFill="1" applyBorder="1" applyAlignment="1">
      <alignment horizontal="center" wrapText="1"/>
    </xf>
    <xf numFmtId="0" fontId="10" fillId="2" borderId="3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2" fontId="9" fillId="2" borderId="35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2" borderId="35" xfId="0" applyFont="1" applyFill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2" fontId="9" fillId="2" borderId="36" xfId="0" applyNumberFormat="1" applyFont="1" applyFill="1" applyBorder="1" applyAlignment="1">
      <alignment horizontal="center"/>
    </xf>
    <xf numFmtId="0" fontId="18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2" fontId="2" fillId="0" borderId="37" xfId="0" applyNumberFormat="1" applyFont="1" applyBorder="1" applyAlignment="1">
      <alignment horizontal="center"/>
    </xf>
    <xf numFmtId="2" fontId="9" fillId="5" borderId="1" xfId="0" applyNumberFormat="1" applyFont="1" applyFill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4" fontId="13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wrapText="1"/>
    </xf>
    <xf numFmtId="3" fontId="10" fillId="0" borderId="38" xfId="0" applyNumberFormat="1" applyFont="1" applyBorder="1" applyAlignment="1">
      <alignment horizontal="center" wrapText="1"/>
    </xf>
    <xf numFmtId="3" fontId="10" fillId="0" borderId="1" xfId="0" applyNumberFormat="1" applyFont="1" applyBorder="1" applyAlignment="1">
      <alignment horizontal="center" wrapText="1"/>
    </xf>
    <xf numFmtId="3" fontId="10" fillId="0" borderId="39" xfId="0" applyNumberFormat="1" applyFont="1" applyBorder="1" applyAlignment="1">
      <alignment horizontal="center" wrapText="1"/>
    </xf>
    <xf numFmtId="0" fontId="6" fillId="0" borderId="16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15" fillId="0" borderId="8" xfId="6" applyFont="1" applyBorder="1" applyAlignment="1">
      <alignment vertical="top"/>
    </xf>
    <xf numFmtId="0" fontId="10" fillId="0" borderId="9" xfId="0" applyFont="1" applyBorder="1" applyAlignment="1">
      <alignment horizontal="center" wrapText="1"/>
    </xf>
    <xf numFmtId="4" fontId="13" fillId="0" borderId="9" xfId="0" applyNumberFormat="1" applyFont="1" applyBorder="1" applyAlignment="1">
      <alignment horizontal="center" vertical="center"/>
    </xf>
    <xf numFmtId="3" fontId="10" fillId="0" borderId="9" xfId="0" applyNumberFormat="1" applyFont="1" applyBorder="1" applyAlignment="1">
      <alignment horizontal="center" wrapText="1"/>
    </xf>
    <xf numFmtId="1" fontId="10" fillId="0" borderId="9" xfId="0" applyNumberFormat="1" applyFont="1" applyBorder="1" applyAlignment="1">
      <alignment horizontal="center" wrapText="1"/>
    </xf>
    <xf numFmtId="1" fontId="10" fillId="0" borderId="7" xfId="0" applyNumberFormat="1" applyFont="1" applyBorder="1" applyAlignment="1">
      <alignment horizontal="center" wrapText="1"/>
    </xf>
    <xf numFmtId="0" fontId="15" fillId="0" borderId="3" xfId="6" applyFont="1" applyBorder="1" applyAlignment="1">
      <alignment vertical="top"/>
    </xf>
    <xf numFmtId="1" fontId="10" fillId="0" borderId="5" xfId="0" applyNumberFormat="1" applyFont="1" applyBorder="1" applyAlignment="1">
      <alignment horizontal="center" wrapText="1"/>
    </xf>
    <xf numFmtId="1" fontId="10" fillId="0" borderId="4" xfId="0" applyNumberFormat="1" applyFont="1" applyBorder="1" applyAlignment="1">
      <alignment horizontal="center" wrapText="1"/>
    </xf>
    <xf numFmtId="0" fontId="15" fillId="0" borderId="16" xfId="6" applyFont="1" applyBorder="1" applyAlignment="1">
      <alignment vertical="top"/>
    </xf>
    <xf numFmtId="0" fontId="10" fillId="3" borderId="36" xfId="0" applyFont="1" applyFill="1" applyBorder="1" applyAlignment="1">
      <alignment horizontal="center" wrapText="1"/>
    </xf>
    <xf numFmtId="4" fontId="13" fillId="0" borderId="36" xfId="0" applyNumberFormat="1" applyFont="1" applyBorder="1" applyAlignment="1">
      <alignment horizontal="center" vertical="center"/>
    </xf>
    <xf numFmtId="3" fontId="10" fillId="0" borderId="36" xfId="0" applyNumberFormat="1" applyFont="1" applyBorder="1" applyAlignment="1">
      <alignment horizontal="center" wrapText="1"/>
    </xf>
    <xf numFmtId="1" fontId="10" fillId="0" borderId="36" xfId="0" applyNumberFormat="1" applyFont="1" applyBorder="1" applyAlignment="1">
      <alignment horizontal="center" wrapText="1"/>
    </xf>
    <xf numFmtId="1" fontId="10" fillId="0" borderId="17" xfId="0" applyNumberFormat="1" applyFont="1" applyBorder="1" applyAlignment="1">
      <alignment horizontal="center" wrapText="1"/>
    </xf>
    <xf numFmtId="0" fontId="15" fillId="0" borderId="39" xfId="6" applyFont="1" applyBorder="1" applyAlignment="1">
      <alignment vertical="top"/>
    </xf>
    <xf numFmtId="0" fontId="2" fillId="0" borderId="39" xfId="0" applyFont="1" applyBorder="1" applyAlignment="1">
      <alignment horizontal="center"/>
    </xf>
    <xf numFmtId="0" fontId="6" fillId="2" borderId="1" xfId="0" applyFont="1" applyFill="1" applyBorder="1" applyAlignment="1">
      <alignment horizontal="left" wrapText="1"/>
    </xf>
    <xf numFmtId="0" fontId="10" fillId="2" borderId="40" xfId="0" applyFont="1" applyFill="1" applyBorder="1" applyAlignment="1">
      <alignment horizontal="center" wrapText="1"/>
    </xf>
    <xf numFmtId="2" fontId="9" fillId="2" borderId="40" xfId="0" applyNumberFormat="1" applyFont="1" applyFill="1" applyBorder="1" applyAlignment="1">
      <alignment horizontal="center"/>
    </xf>
    <xf numFmtId="2" fontId="9" fillId="2" borderId="41" xfId="0" applyNumberFormat="1" applyFont="1" applyFill="1" applyBorder="1" applyAlignment="1">
      <alignment horizontal="center"/>
    </xf>
    <xf numFmtId="0" fontId="19" fillId="4" borderId="1" xfId="0" applyFont="1" applyFill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4" fontId="13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4" fontId="13" fillId="0" borderId="15" xfId="0" applyNumberFormat="1" applyFont="1" applyBorder="1" applyAlignment="1">
      <alignment horizontal="center" vertical="center"/>
    </xf>
    <xf numFmtId="2" fontId="9" fillId="2" borderId="16" xfId="0" applyNumberFormat="1" applyFont="1" applyFill="1" applyBorder="1" applyAlignment="1">
      <alignment horizontal="center"/>
    </xf>
    <xf numFmtId="2" fontId="9" fillId="2" borderId="17" xfId="0" applyNumberFormat="1" applyFont="1" applyFill="1" applyBorder="1" applyAlignment="1">
      <alignment horizontal="center"/>
    </xf>
    <xf numFmtId="0" fontId="4" fillId="4" borderId="37" xfId="0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2" fontId="4" fillId="4" borderId="40" xfId="0" applyNumberFormat="1" applyFont="1" applyFill="1" applyBorder="1" applyAlignment="1">
      <alignment horizontal="center"/>
    </xf>
    <xf numFmtId="2" fontId="4" fillId="4" borderId="41" xfId="0" applyNumberFormat="1" applyFont="1" applyFill="1" applyBorder="1" applyAlignment="1">
      <alignment horizontal="center"/>
    </xf>
    <xf numFmtId="2" fontId="2" fillId="0" borderId="42" xfId="0" applyNumberFormat="1" applyFont="1" applyBorder="1" applyAlignment="1">
      <alignment horizontal="center"/>
    </xf>
    <xf numFmtId="2" fontId="9" fillId="2" borderId="39" xfId="0" applyNumberFormat="1" applyFont="1" applyFill="1" applyBorder="1" applyAlignment="1">
      <alignment horizontal="center"/>
    </xf>
    <xf numFmtId="3" fontId="10" fillId="0" borderId="18" xfId="0" applyNumberFormat="1" applyFont="1" applyBorder="1" applyAlignment="1">
      <alignment horizontal="center" wrapText="1"/>
    </xf>
    <xf numFmtId="3" fontId="10" fillId="0" borderId="20" xfId="0" applyNumberFormat="1" applyFont="1" applyBorder="1" applyAlignment="1">
      <alignment horizontal="center" wrapText="1"/>
    </xf>
    <xf numFmtId="4" fontId="13" fillId="0" borderId="23" xfId="0" applyNumberFormat="1" applyFont="1" applyBorder="1" applyAlignment="1">
      <alignment horizontal="center" vertical="center"/>
    </xf>
    <xf numFmtId="4" fontId="13" fillId="0" borderId="25" xfId="0" applyNumberFormat="1" applyFont="1" applyBorder="1" applyAlignment="1">
      <alignment horizontal="center" vertical="center"/>
    </xf>
    <xf numFmtId="4" fontId="13" fillId="0" borderId="26" xfId="0" applyNumberFormat="1" applyFont="1" applyBorder="1" applyAlignment="1">
      <alignment horizontal="center" vertical="center"/>
    </xf>
    <xf numFmtId="4" fontId="13" fillId="0" borderId="23" xfId="0" applyNumberFormat="1" applyFont="1" applyBorder="1" applyAlignment="1">
      <alignment horizontal="center" vertical="center"/>
    </xf>
    <xf numFmtId="4" fontId="13" fillId="0" borderId="25" xfId="0" applyNumberFormat="1" applyFont="1" applyBorder="1" applyAlignment="1">
      <alignment horizontal="center" vertical="center"/>
    </xf>
    <xf numFmtId="4" fontId="13" fillId="0" borderId="26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</cellXfs>
  <cellStyles count="7">
    <cellStyle name="Comma 2" xfId="1" xr:uid="{00000000-0005-0000-0000-000000000000}"/>
    <cellStyle name="Normal" xfId="0" builtinId="0"/>
    <cellStyle name="Normal 2" xfId="2" xr:uid="{00000000-0005-0000-0000-000002000000}"/>
    <cellStyle name="Normal 2 2" xfId="5" xr:uid="{00000000-0005-0000-0000-000003000000}"/>
    <cellStyle name="Normal 3" xfId="4" xr:uid="{00000000-0005-0000-0000-000004000000}"/>
    <cellStyle name="Normal_Form V BZPPL (Rev Betaferon Price &amp; Euglim 15 Pack) 27.09.11" xfId="6" xr:uid="{102799C8-FE69-4914-B006-ED68C25DA778}"/>
    <cellStyle name="Style 1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20"/>
  <sheetViews>
    <sheetView topLeftCell="M1" zoomScaleNormal="80" workbookViewId="0">
      <selection activeCell="Z13" sqref="Z13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38"/>
      <c r="B2" s="138"/>
      <c r="C2" s="138"/>
      <c r="D2" s="138"/>
      <c r="E2" s="138"/>
      <c r="F2" s="19"/>
      <c r="G2" s="139"/>
      <c r="H2" s="139"/>
      <c r="I2" s="139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40" t="s">
        <v>34</v>
      </c>
      <c r="B3" s="141"/>
      <c r="C3" s="141"/>
      <c r="D3" s="138"/>
      <c r="E3" s="138"/>
      <c r="F3" s="19"/>
      <c r="G3" s="139"/>
      <c r="H3" s="139"/>
      <c r="I3" s="139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20" t="s">
        <v>6</v>
      </c>
      <c r="B4" s="142" t="s">
        <v>5</v>
      </c>
      <c r="C4" s="21" t="s">
        <v>4</v>
      </c>
      <c r="D4" s="144" t="s">
        <v>21</v>
      </c>
      <c r="E4" s="145"/>
      <c r="F4" s="146" t="s">
        <v>22</v>
      </c>
      <c r="G4" s="145"/>
      <c r="H4" s="144" t="s">
        <v>23</v>
      </c>
      <c r="I4" s="145"/>
      <c r="J4" s="144" t="s">
        <v>24</v>
      </c>
      <c r="K4" s="145"/>
      <c r="L4" s="146" t="s">
        <v>25</v>
      </c>
      <c r="M4" s="145"/>
      <c r="N4" s="144" t="s">
        <v>26</v>
      </c>
      <c r="O4" s="145"/>
      <c r="P4" s="144" t="s">
        <v>27</v>
      </c>
      <c r="Q4" s="145"/>
      <c r="R4" s="144" t="s">
        <v>28</v>
      </c>
      <c r="S4" s="145"/>
      <c r="T4" s="144" t="s">
        <v>29</v>
      </c>
      <c r="U4" s="145"/>
      <c r="V4" s="144" t="s">
        <v>30</v>
      </c>
      <c r="W4" s="145"/>
      <c r="X4" s="144" t="s">
        <v>31</v>
      </c>
      <c r="Y4" s="145"/>
      <c r="Z4" s="144" t="s">
        <v>32</v>
      </c>
      <c r="AA4" s="147"/>
      <c r="AB4" s="144" t="s">
        <v>33</v>
      </c>
      <c r="AC4" s="145"/>
      <c r="AD4" s="7"/>
    </row>
    <row r="5" spans="1:33" s="4" customFormat="1" ht="18" customHeight="1" thickBot="1" x14ac:dyDescent="0.35">
      <c r="A5" s="10" t="s">
        <v>3</v>
      </c>
      <c r="B5" s="143"/>
      <c r="C5" s="13" t="s">
        <v>2</v>
      </c>
      <c r="D5" s="23" t="s">
        <v>0</v>
      </c>
      <c r="E5" s="24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2" t="s">
        <v>1</v>
      </c>
      <c r="AB5" s="15" t="s">
        <v>0</v>
      </c>
      <c r="AC5" s="16" t="s">
        <v>10</v>
      </c>
      <c r="AD5" s="7"/>
    </row>
    <row r="6" spans="1:33" s="3" customFormat="1" ht="14.15" customHeight="1" x14ac:dyDescent="0.3">
      <c r="A6" s="46" t="s">
        <v>15</v>
      </c>
      <c r="B6" s="28">
        <v>14</v>
      </c>
      <c r="C6" s="33">
        <v>326.24999999999994</v>
      </c>
      <c r="D6" s="39"/>
      <c r="E6" s="40"/>
      <c r="F6" s="49">
        <v>42</v>
      </c>
      <c r="G6" s="50">
        <v>104</v>
      </c>
      <c r="H6" s="50"/>
      <c r="I6" s="50"/>
      <c r="J6" s="50"/>
      <c r="K6" s="50"/>
      <c r="L6" s="50"/>
      <c r="M6" s="50"/>
      <c r="N6" s="33"/>
      <c r="O6" s="33"/>
      <c r="P6" s="33"/>
      <c r="Q6" s="33"/>
      <c r="R6" s="33">
        <v>106</v>
      </c>
      <c r="S6" s="33">
        <v>188</v>
      </c>
      <c r="T6" s="33">
        <v>224</v>
      </c>
      <c r="U6" s="33">
        <v>143</v>
      </c>
      <c r="V6" s="33">
        <v>308</v>
      </c>
      <c r="W6" s="33">
        <v>260</v>
      </c>
      <c r="X6" s="33">
        <v>323</v>
      </c>
      <c r="Y6" s="33">
        <v>396</v>
      </c>
      <c r="Z6" s="33">
        <v>157</v>
      </c>
      <c r="AA6" s="33">
        <v>646</v>
      </c>
      <c r="AB6" s="33">
        <f>D6+F6+H6+J6+L6+N6+P6+R6+T6+V6+X6+Z6</f>
        <v>1160</v>
      </c>
      <c r="AC6" s="33">
        <f t="shared" ref="AC6:AC8" si="0">E6+G6+I6+K6+M6+O6+Q6+S6+U6+W6+Y6+AA6</f>
        <v>1737</v>
      </c>
      <c r="AD6" s="17"/>
      <c r="AE6" s="2"/>
      <c r="AF6" s="2"/>
      <c r="AG6" s="2"/>
    </row>
    <row r="7" spans="1:33" s="3" customFormat="1" ht="14.15" customHeight="1" x14ac:dyDescent="0.3">
      <c r="A7" s="46" t="s">
        <v>16</v>
      </c>
      <c r="B7" s="29">
        <v>7</v>
      </c>
      <c r="C7" s="32">
        <v>652.49999999999989</v>
      </c>
      <c r="D7" s="41"/>
      <c r="E7" s="42"/>
      <c r="F7" s="51">
        <v>76</v>
      </c>
      <c r="G7" s="52">
        <v>248</v>
      </c>
      <c r="H7" s="52"/>
      <c r="I7" s="52"/>
      <c r="J7" s="52"/>
      <c r="K7" s="52"/>
      <c r="L7" s="52"/>
      <c r="M7" s="52"/>
      <c r="N7" s="32"/>
      <c r="O7" s="32"/>
      <c r="P7" s="32"/>
      <c r="Q7" s="32"/>
      <c r="R7" s="32">
        <v>155</v>
      </c>
      <c r="S7" s="32">
        <v>273</v>
      </c>
      <c r="T7" s="32">
        <v>188</v>
      </c>
      <c r="U7" s="32">
        <v>302</v>
      </c>
      <c r="V7" s="32">
        <v>202</v>
      </c>
      <c r="W7" s="32">
        <v>402</v>
      </c>
      <c r="X7" s="32">
        <v>185</v>
      </c>
      <c r="Y7" s="32">
        <v>414</v>
      </c>
      <c r="Z7" s="32">
        <v>246</v>
      </c>
      <c r="AA7" s="32">
        <v>371</v>
      </c>
      <c r="AB7" s="32">
        <f>D7+F7+H7+J7+L7+N7+P7+R7+T7+V7+X7+Z7</f>
        <v>1052</v>
      </c>
      <c r="AC7" s="32">
        <f t="shared" si="0"/>
        <v>2010</v>
      </c>
      <c r="AD7" s="17"/>
      <c r="AE7" s="2"/>
      <c r="AF7" s="2"/>
      <c r="AG7" s="2"/>
    </row>
    <row r="8" spans="1:33" s="3" customFormat="1" ht="14.15" customHeight="1" x14ac:dyDescent="0.3">
      <c r="A8" s="46" t="s">
        <v>17</v>
      </c>
      <c r="B8" s="30">
        <v>28</v>
      </c>
      <c r="C8" s="34">
        <v>1304.9999999999998</v>
      </c>
      <c r="D8" s="41"/>
      <c r="E8" s="42"/>
      <c r="F8" s="53">
        <v>30</v>
      </c>
      <c r="G8" s="54">
        <v>101</v>
      </c>
      <c r="H8" s="54"/>
      <c r="I8" s="54"/>
      <c r="J8" s="54"/>
      <c r="K8" s="54"/>
      <c r="L8" s="54"/>
      <c r="M8" s="54"/>
      <c r="N8" s="34"/>
      <c r="O8" s="34"/>
      <c r="P8" s="34"/>
      <c r="Q8" s="34"/>
      <c r="R8" s="34">
        <v>23</v>
      </c>
      <c r="S8" s="34">
        <v>96</v>
      </c>
      <c r="T8" s="34">
        <v>128</v>
      </c>
      <c r="U8" s="34">
        <v>130</v>
      </c>
      <c r="V8" s="34">
        <v>50</v>
      </c>
      <c r="W8" s="34">
        <v>126</v>
      </c>
      <c r="X8" s="34">
        <v>51</v>
      </c>
      <c r="Y8" s="34">
        <v>212</v>
      </c>
      <c r="Z8" s="34">
        <v>33</v>
      </c>
      <c r="AA8" s="34">
        <v>126</v>
      </c>
      <c r="AB8" s="34">
        <f>D8+F8+H8+J8+L8+N8+P8+R8+T8+V8+X8+Z8</f>
        <v>315</v>
      </c>
      <c r="AC8" s="34">
        <f t="shared" si="0"/>
        <v>791</v>
      </c>
      <c r="AD8" s="17"/>
      <c r="AE8" s="2"/>
      <c r="AF8" s="2"/>
      <c r="AG8" s="2"/>
    </row>
    <row r="9" spans="1:33" s="3" customFormat="1" ht="14.15" customHeight="1" x14ac:dyDescent="0.3">
      <c r="A9" s="46" t="s">
        <v>18</v>
      </c>
      <c r="B9" s="31">
        <v>28</v>
      </c>
      <c r="C9" s="32">
        <v>1304.9999999999998</v>
      </c>
      <c r="D9" s="41"/>
      <c r="E9" s="42"/>
      <c r="F9" s="51">
        <v>27</v>
      </c>
      <c r="G9" s="52">
        <v>80</v>
      </c>
      <c r="H9" s="52"/>
      <c r="I9" s="52"/>
      <c r="J9" s="52"/>
      <c r="K9" s="52"/>
      <c r="L9" s="52"/>
      <c r="M9" s="52"/>
      <c r="N9" s="32"/>
      <c r="O9" s="32"/>
      <c r="P9" s="32"/>
      <c r="Q9" s="32"/>
      <c r="R9" s="32">
        <v>53</v>
      </c>
      <c r="S9" s="32">
        <v>150</v>
      </c>
      <c r="T9" s="32">
        <v>181</v>
      </c>
      <c r="U9" s="32">
        <v>96</v>
      </c>
      <c r="V9" s="32">
        <v>92</v>
      </c>
      <c r="W9" s="32">
        <v>175</v>
      </c>
      <c r="X9" s="32">
        <v>165</v>
      </c>
      <c r="Y9" s="32">
        <v>197</v>
      </c>
      <c r="Z9" s="32">
        <v>158</v>
      </c>
      <c r="AA9" s="32">
        <v>236</v>
      </c>
      <c r="AB9" s="32">
        <f>D9+F9+H9+J9+L9+N9+P9+R9+T9+V9+X9+Z9</f>
        <v>676</v>
      </c>
      <c r="AC9" s="32">
        <f>E9+G9+I9+K9+M9+O9+Q9+S9+U9+W9+Y9+AA9</f>
        <v>934</v>
      </c>
      <c r="AD9" s="17"/>
      <c r="AE9" s="2"/>
      <c r="AF9" s="2"/>
      <c r="AG9" s="2"/>
    </row>
    <row r="10" spans="1:33" s="2" customFormat="1" ht="14.15" customHeight="1" thickBot="1" x14ac:dyDescent="0.35">
      <c r="A10" s="25" t="s">
        <v>9</v>
      </c>
      <c r="B10" s="63"/>
      <c r="C10" s="64"/>
      <c r="D10" s="68">
        <f t="shared" ref="D10:AC10" si="1">SUMPRODUCT($C$6:$C$9,D6:D9)/100000</f>
        <v>0</v>
      </c>
      <c r="E10" s="68">
        <f t="shared" si="1"/>
        <v>0</v>
      </c>
      <c r="F10" s="68">
        <f t="shared" si="1"/>
        <v>1.3767749999999996</v>
      </c>
      <c r="G10" s="68">
        <f t="shared" si="1"/>
        <v>4.3195499999999996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68">
        <f t="shared" si="1"/>
        <v>0</v>
      </c>
      <c r="M10" s="68">
        <f t="shared" si="1"/>
        <v>0</v>
      </c>
      <c r="N10" s="68">
        <f t="shared" si="1"/>
        <v>0</v>
      </c>
      <c r="O10" s="68">
        <f t="shared" si="1"/>
        <v>0</v>
      </c>
      <c r="P10" s="68">
        <f t="shared" si="1"/>
        <v>0</v>
      </c>
      <c r="Q10" s="68">
        <f t="shared" si="1"/>
        <v>0</v>
      </c>
      <c r="R10" s="68">
        <f t="shared" si="1"/>
        <v>2.3489999999999993</v>
      </c>
      <c r="S10" s="68">
        <f t="shared" si="1"/>
        <v>5.6049749999999987</v>
      </c>
      <c r="T10" s="68">
        <f t="shared" si="1"/>
        <v>5.9899499999999986</v>
      </c>
      <c r="U10" s="68">
        <f t="shared" si="1"/>
        <v>5.3863874999999988</v>
      </c>
      <c r="V10" s="68">
        <f t="shared" si="1"/>
        <v>4.1759999999999993</v>
      </c>
      <c r="W10" s="68">
        <f t="shared" si="1"/>
        <v>7.3993499999999992</v>
      </c>
      <c r="X10" s="68">
        <f>SUMPRODUCT($C$6:$C$9,X6:X9)/100000</f>
        <v>5.0797124999999985</v>
      </c>
      <c r="Y10" s="68">
        <f t="shared" si="1"/>
        <v>9.3307499999999983</v>
      </c>
      <c r="Z10" s="68">
        <f t="shared" si="1"/>
        <v>4.6099124999999992</v>
      </c>
      <c r="AA10" s="68">
        <f t="shared" si="1"/>
        <v>9.2524499999999978</v>
      </c>
      <c r="AB10" s="68">
        <f t="shared" si="1"/>
        <v>23.581349999999997</v>
      </c>
      <c r="AC10" s="68">
        <f t="shared" si="1"/>
        <v>41.29346249999999</v>
      </c>
      <c r="AD10" s="18"/>
    </row>
    <row r="11" spans="1:33" ht="15" thickBot="1" x14ac:dyDescent="0.35">
      <c r="A11" s="46" t="s">
        <v>35</v>
      </c>
      <c r="B11" s="65">
        <v>14</v>
      </c>
      <c r="C11" s="66">
        <v>1146.8571428571429</v>
      </c>
      <c r="D11" s="65"/>
      <c r="E11" s="69"/>
      <c r="F11" s="65"/>
      <c r="G11" s="69"/>
      <c r="H11" s="65"/>
      <c r="I11" s="69"/>
      <c r="J11" s="65"/>
      <c r="K11" s="69"/>
      <c r="L11" s="65"/>
      <c r="M11" s="69"/>
      <c r="N11" s="65"/>
      <c r="O11" s="69"/>
      <c r="P11" s="65"/>
      <c r="Q11" s="69"/>
      <c r="R11" s="65">
        <v>2</v>
      </c>
      <c r="S11" s="69">
        <v>148</v>
      </c>
      <c r="T11" s="65">
        <v>8</v>
      </c>
      <c r="U11" s="69">
        <v>208</v>
      </c>
      <c r="V11" s="65">
        <v>29</v>
      </c>
      <c r="W11" s="69">
        <v>185</v>
      </c>
      <c r="X11" s="65">
        <v>40</v>
      </c>
      <c r="Y11" s="69">
        <v>171</v>
      </c>
      <c r="Z11" s="65">
        <v>63</v>
      </c>
      <c r="AA11" s="69">
        <v>146</v>
      </c>
      <c r="AB11" s="33">
        <f t="shared" ref="AB11:AC13" si="2">D11+F11+H11+J11+L11+N11+P11+R11+T11+V11+X11+Z11</f>
        <v>142</v>
      </c>
      <c r="AC11" s="33">
        <f t="shared" si="2"/>
        <v>858</v>
      </c>
    </row>
    <row r="12" spans="1:33" ht="15" thickBot="1" x14ac:dyDescent="0.35">
      <c r="A12" s="46" t="s">
        <v>36</v>
      </c>
      <c r="B12" s="65">
        <v>14</v>
      </c>
      <c r="C12" s="66">
        <v>1310.7857142857142</v>
      </c>
      <c r="D12" s="65"/>
      <c r="E12" s="69"/>
      <c r="F12" s="65"/>
      <c r="G12" s="69"/>
      <c r="H12" s="65"/>
      <c r="I12" s="69"/>
      <c r="J12" s="65"/>
      <c r="K12" s="69"/>
      <c r="L12" s="65"/>
      <c r="M12" s="69"/>
      <c r="N12" s="65"/>
      <c r="O12" s="69"/>
      <c r="P12" s="65"/>
      <c r="Q12" s="69"/>
      <c r="R12" s="65"/>
      <c r="S12" s="69"/>
      <c r="T12" s="65">
        <v>0</v>
      </c>
      <c r="U12" s="69">
        <v>98</v>
      </c>
      <c r="V12" s="65">
        <v>10</v>
      </c>
      <c r="W12" s="69">
        <v>94</v>
      </c>
      <c r="X12" s="65">
        <v>10</v>
      </c>
      <c r="Y12" s="69">
        <v>99</v>
      </c>
      <c r="Z12" s="65">
        <v>29</v>
      </c>
      <c r="AA12" s="69">
        <v>115</v>
      </c>
      <c r="AB12" s="33">
        <f t="shared" si="2"/>
        <v>49</v>
      </c>
      <c r="AC12" s="33">
        <f t="shared" si="2"/>
        <v>406</v>
      </c>
    </row>
    <row r="13" spans="1:33" ht="14.5" x14ac:dyDescent="0.3">
      <c r="A13" s="46" t="s">
        <v>37</v>
      </c>
      <c r="B13" s="65">
        <v>14</v>
      </c>
      <c r="C13" s="66">
        <v>1474.7142857142853</v>
      </c>
      <c r="D13" s="65"/>
      <c r="E13" s="69"/>
      <c r="F13" s="65"/>
      <c r="G13" s="69"/>
      <c r="H13" s="65"/>
      <c r="I13" s="69"/>
      <c r="J13" s="65"/>
      <c r="K13" s="69"/>
      <c r="L13" s="65"/>
      <c r="M13" s="69"/>
      <c r="N13" s="65"/>
      <c r="O13" s="69"/>
      <c r="P13" s="65"/>
      <c r="Q13" s="69"/>
      <c r="R13" s="65"/>
      <c r="S13" s="69"/>
      <c r="T13" s="65">
        <v>0</v>
      </c>
      <c r="U13" s="69">
        <v>86</v>
      </c>
      <c r="V13" s="65">
        <v>6</v>
      </c>
      <c r="W13" s="69">
        <v>80</v>
      </c>
      <c r="X13" s="65">
        <v>2</v>
      </c>
      <c r="Y13" s="69">
        <v>79</v>
      </c>
      <c r="Z13" s="65">
        <v>4</v>
      </c>
      <c r="AA13" s="69">
        <v>63</v>
      </c>
      <c r="AB13" s="33">
        <f t="shared" si="2"/>
        <v>12</v>
      </c>
      <c r="AC13" s="33">
        <f t="shared" si="2"/>
        <v>308</v>
      </c>
    </row>
    <row r="14" spans="1:33" x14ac:dyDescent="0.3">
      <c r="A14" s="70" t="s">
        <v>39</v>
      </c>
      <c r="B14" s="71"/>
      <c r="C14" s="71"/>
      <c r="D14" s="72">
        <f>SUMPRODUCT($C$11:$C$13,D11:D13)/100000</f>
        <v>0</v>
      </c>
      <c r="E14" s="72">
        <f t="shared" ref="E14:AA14" si="3">SUMPRODUCT($C$11:$C$13,E11:E13)/100000</f>
        <v>0</v>
      </c>
      <c r="F14" s="72">
        <f t="shared" si="3"/>
        <v>0</v>
      </c>
      <c r="G14" s="72">
        <f t="shared" si="3"/>
        <v>0</v>
      </c>
      <c r="H14" s="72">
        <f t="shared" si="3"/>
        <v>0</v>
      </c>
      <c r="I14" s="72">
        <f t="shared" si="3"/>
        <v>0</v>
      </c>
      <c r="J14" s="72">
        <f t="shared" si="3"/>
        <v>0</v>
      </c>
      <c r="K14" s="72">
        <f t="shared" si="3"/>
        <v>0</v>
      </c>
      <c r="L14" s="72">
        <f t="shared" si="3"/>
        <v>0</v>
      </c>
      <c r="M14" s="72">
        <f t="shared" si="3"/>
        <v>0</v>
      </c>
      <c r="N14" s="72">
        <f t="shared" si="3"/>
        <v>0</v>
      </c>
      <c r="O14" s="72">
        <f t="shared" si="3"/>
        <v>0</v>
      </c>
      <c r="P14" s="72">
        <f t="shared" si="3"/>
        <v>0</v>
      </c>
      <c r="Q14" s="72">
        <f t="shared" si="3"/>
        <v>0</v>
      </c>
      <c r="R14" s="72">
        <f t="shared" si="3"/>
        <v>2.2937142857142857E-2</v>
      </c>
      <c r="S14" s="72">
        <f t="shared" si="3"/>
        <v>1.6973485714285717</v>
      </c>
      <c r="T14" s="72">
        <f t="shared" si="3"/>
        <v>9.1748571428571429E-2</v>
      </c>
      <c r="U14" s="72">
        <f t="shared" si="3"/>
        <v>4.938287142857142</v>
      </c>
      <c r="V14" s="72">
        <f t="shared" si="3"/>
        <v>0.55215000000000003</v>
      </c>
      <c r="W14" s="72">
        <f t="shared" si="3"/>
        <v>4.5335957142857133</v>
      </c>
      <c r="X14" s="72">
        <f t="shared" si="3"/>
        <v>0.6193157142857143</v>
      </c>
      <c r="Y14" s="72">
        <f t="shared" si="3"/>
        <v>4.4238278571428564</v>
      </c>
      <c r="Z14" s="72">
        <f t="shared" si="3"/>
        <v>1.1616364285714285</v>
      </c>
      <c r="AA14" s="72">
        <f t="shared" si="3"/>
        <v>4.1108849999999997</v>
      </c>
      <c r="AB14" s="72">
        <f>SUMPRODUCT($C$11:$C$13,AB11:AB13)/100000</f>
        <v>2.4477878571428571</v>
      </c>
      <c r="AC14" s="72">
        <f>SUMPRODUCT($C$11:$C$13,AC11:AC13)/100000</f>
        <v>19.703944285714286</v>
      </c>
    </row>
    <row r="15" spans="1:33" x14ac:dyDescent="0.3">
      <c r="A15" s="73" t="s">
        <v>38</v>
      </c>
      <c r="B15" s="74"/>
      <c r="C15" s="74"/>
      <c r="D15" s="75">
        <f>D10+D14</f>
        <v>0</v>
      </c>
      <c r="E15" s="75">
        <f t="shared" ref="E15:AC15" si="4">E10+E14</f>
        <v>0</v>
      </c>
      <c r="F15" s="75">
        <f t="shared" si="4"/>
        <v>1.3767749999999996</v>
      </c>
      <c r="G15" s="75">
        <f t="shared" si="4"/>
        <v>4.3195499999999996</v>
      </c>
      <c r="H15" s="75">
        <f t="shared" si="4"/>
        <v>0</v>
      </c>
      <c r="I15" s="75">
        <f t="shared" si="4"/>
        <v>0</v>
      </c>
      <c r="J15" s="75">
        <f t="shared" si="4"/>
        <v>0</v>
      </c>
      <c r="K15" s="75">
        <f t="shared" si="4"/>
        <v>0</v>
      </c>
      <c r="L15" s="75">
        <f t="shared" si="4"/>
        <v>0</v>
      </c>
      <c r="M15" s="75">
        <f t="shared" si="4"/>
        <v>0</v>
      </c>
      <c r="N15" s="75">
        <f t="shared" si="4"/>
        <v>0</v>
      </c>
      <c r="O15" s="75">
        <f t="shared" si="4"/>
        <v>0</v>
      </c>
      <c r="P15" s="75">
        <f t="shared" si="4"/>
        <v>0</v>
      </c>
      <c r="Q15" s="75">
        <f t="shared" si="4"/>
        <v>0</v>
      </c>
      <c r="R15" s="75">
        <f t="shared" si="4"/>
        <v>2.3719371428571421</v>
      </c>
      <c r="S15" s="75">
        <f t="shared" si="4"/>
        <v>7.3023235714285706</v>
      </c>
      <c r="T15" s="75">
        <f t="shared" si="4"/>
        <v>6.0816985714285696</v>
      </c>
      <c r="U15" s="75">
        <f t="shared" si="4"/>
        <v>10.32467464285714</v>
      </c>
      <c r="V15" s="75">
        <f t="shared" si="4"/>
        <v>4.7281499999999994</v>
      </c>
      <c r="W15" s="75">
        <f t="shared" si="4"/>
        <v>11.932945714285712</v>
      </c>
      <c r="X15" s="75">
        <f t="shared" si="4"/>
        <v>5.6990282142857129</v>
      </c>
      <c r="Y15" s="75">
        <f t="shared" si="4"/>
        <v>13.754577857142856</v>
      </c>
      <c r="Z15" s="75">
        <f t="shared" si="4"/>
        <v>5.7715489285714279</v>
      </c>
      <c r="AA15" s="75">
        <f t="shared" si="4"/>
        <v>13.363334999999998</v>
      </c>
      <c r="AB15" s="75">
        <f t="shared" si="4"/>
        <v>26.029137857142853</v>
      </c>
      <c r="AC15" s="75">
        <f t="shared" si="4"/>
        <v>60.997406785714276</v>
      </c>
    </row>
    <row r="16" spans="1:33" x14ac:dyDescent="0.3">
      <c r="A16" s="1"/>
    </row>
    <row r="17" spans="1:1" x14ac:dyDescent="0.3">
      <c r="A17" s="1"/>
    </row>
    <row r="18" spans="1:1" ht="14" x14ac:dyDescent="0.3">
      <c r="A18" s="47" t="s">
        <v>19</v>
      </c>
    </row>
    <row r="20" spans="1:1" x14ac:dyDescent="0.3">
      <c r="A20" s="12" t="s">
        <v>20</v>
      </c>
    </row>
  </sheetData>
  <mergeCells count="18"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  <mergeCell ref="A2:E2"/>
    <mergeCell ref="G2:I2"/>
    <mergeCell ref="A3:E3"/>
    <mergeCell ref="G3:I3"/>
    <mergeCell ref="B4:B5"/>
    <mergeCell ref="D4:E4"/>
    <mergeCell ref="F4:G4"/>
    <mergeCell ref="H4:I4"/>
  </mergeCells>
  <phoneticPr fontId="16" type="noConversion"/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8A1EC-FEAA-4A40-9D3F-0FFED110CCC8}">
  <sheetPr>
    <pageSetUpPr fitToPage="1"/>
  </sheetPr>
  <dimension ref="A1:AG26"/>
  <sheetViews>
    <sheetView topLeftCell="K1" zoomScaleNormal="80" workbookViewId="0">
      <selection activeCell="Z11" sqref="Z11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38"/>
      <c r="B2" s="138"/>
      <c r="C2" s="138"/>
      <c r="D2" s="138"/>
      <c r="E2" s="138"/>
      <c r="F2" s="43"/>
      <c r="G2" s="139"/>
      <c r="H2" s="139"/>
      <c r="I2" s="139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40" t="s">
        <v>12</v>
      </c>
      <c r="B3" s="141"/>
      <c r="C3" s="141"/>
      <c r="D3" s="138"/>
      <c r="E3" s="138"/>
      <c r="F3" s="43"/>
      <c r="G3" s="139"/>
      <c r="H3" s="139"/>
      <c r="I3" s="139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44" t="s">
        <v>6</v>
      </c>
      <c r="B4" s="142" t="s">
        <v>5</v>
      </c>
      <c r="C4" s="45" t="s">
        <v>4</v>
      </c>
      <c r="D4" s="144" t="s">
        <v>21</v>
      </c>
      <c r="E4" s="145"/>
      <c r="F4" s="146" t="s">
        <v>22</v>
      </c>
      <c r="G4" s="145"/>
      <c r="H4" s="144" t="s">
        <v>23</v>
      </c>
      <c r="I4" s="145"/>
      <c r="J4" s="144" t="s">
        <v>24</v>
      </c>
      <c r="K4" s="145"/>
      <c r="L4" s="146" t="s">
        <v>25</v>
      </c>
      <c r="M4" s="145"/>
      <c r="N4" s="144" t="s">
        <v>26</v>
      </c>
      <c r="O4" s="145"/>
      <c r="P4" s="144" t="s">
        <v>27</v>
      </c>
      <c r="Q4" s="145"/>
      <c r="R4" s="144" t="s">
        <v>28</v>
      </c>
      <c r="S4" s="145"/>
      <c r="T4" s="144" t="s">
        <v>29</v>
      </c>
      <c r="U4" s="145"/>
      <c r="V4" s="144" t="s">
        <v>30</v>
      </c>
      <c r="W4" s="145"/>
      <c r="X4" s="144" t="s">
        <v>31</v>
      </c>
      <c r="Y4" s="145"/>
      <c r="Z4" s="144" t="s">
        <v>32</v>
      </c>
      <c r="AA4" s="147"/>
      <c r="AB4" s="144" t="s">
        <v>33</v>
      </c>
      <c r="AC4" s="145"/>
      <c r="AD4" s="7"/>
    </row>
    <row r="5" spans="1:33" s="4" customFormat="1" ht="18" customHeight="1" thickBot="1" x14ac:dyDescent="0.35">
      <c r="A5" s="10" t="s">
        <v>3</v>
      </c>
      <c r="B5" s="143"/>
      <c r="C5" s="13" t="s">
        <v>2</v>
      </c>
      <c r="D5" s="23" t="s">
        <v>0</v>
      </c>
      <c r="E5" s="24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2" t="s">
        <v>1</v>
      </c>
      <c r="AB5" s="15" t="s">
        <v>0</v>
      </c>
      <c r="AC5" s="16" t="s">
        <v>10</v>
      </c>
      <c r="AD5" s="7"/>
    </row>
    <row r="6" spans="1:33" s="3" customFormat="1" ht="14.15" customHeight="1" x14ac:dyDescent="0.3">
      <c r="A6" s="46" t="s">
        <v>15</v>
      </c>
      <c r="B6" s="28" t="s">
        <v>8</v>
      </c>
      <c r="C6" s="33">
        <v>326.24999999999994</v>
      </c>
      <c r="D6" s="39"/>
      <c r="E6" s="40"/>
      <c r="F6" s="49"/>
      <c r="G6" s="50"/>
      <c r="H6" s="50"/>
      <c r="I6" s="50"/>
      <c r="J6" s="50"/>
      <c r="K6" s="50"/>
      <c r="L6" s="50"/>
      <c r="M6" s="50"/>
      <c r="N6" s="50"/>
      <c r="O6" s="50"/>
      <c r="P6" s="33"/>
      <c r="Q6" s="33"/>
      <c r="R6" s="33">
        <v>48</v>
      </c>
      <c r="S6" s="33">
        <v>50</v>
      </c>
      <c r="T6" s="33">
        <v>41</v>
      </c>
      <c r="U6" s="33">
        <v>81</v>
      </c>
      <c r="V6" s="33">
        <v>60</v>
      </c>
      <c r="W6" s="33">
        <v>136</v>
      </c>
      <c r="X6" s="33">
        <v>64</v>
      </c>
      <c r="Y6" s="33">
        <v>97</v>
      </c>
      <c r="Z6" s="33">
        <v>134</v>
      </c>
      <c r="AA6" s="33">
        <v>316</v>
      </c>
      <c r="AB6" s="33">
        <f t="shared" ref="AB6:AC9" si="0">D6+F6+H6+J6+L6+N6+P6+R6+T6+V6+X6+Z6</f>
        <v>347</v>
      </c>
      <c r="AC6" s="33">
        <f t="shared" si="0"/>
        <v>680</v>
      </c>
      <c r="AD6" s="17"/>
      <c r="AE6" s="2"/>
      <c r="AF6" s="2"/>
      <c r="AG6" s="2"/>
    </row>
    <row r="7" spans="1:33" s="3" customFormat="1" ht="14.15" customHeight="1" x14ac:dyDescent="0.3">
      <c r="A7" s="46" t="s">
        <v>16</v>
      </c>
      <c r="B7" s="29">
        <v>7</v>
      </c>
      <c r="C7" s="32">
        <v>652.49999999999989</v>
      </c>
      <c r="D7" s="41"/>
      <c r="E7" s="42"/>
      <c r="F7" s="51"/>
      <c r="G7" s="52"/>
      <c r="H7" s="52"/>
      <c r="I7" s="52"/>
      <c r="J7" s="52"/>
      <c r="K7" s="52"/>
      <c r="L7" s="52"/>
      <c r="M7" s="52"/>
      <c r="N7" s="52"/>
      <c r="O7" s="52"/>
      <c r="P7" s="32"/>
      <c r="Q7" s="32"/>
      <c r="R7" s="32">
        <v>43</v>
      </c>
      <c r="S7" s="32">
        <v>152</v>
      </c>
      <c r="T7" s="32">
        <v>14</v>
      </c>
      <c r="U7" s="32">
        <v>91</v>
      </c>
      <c r="V7" s="32">
        <v>24</v>
      </c>
      <c r="W7" s="32">
        <v>115</v>
      </c>
      <c r="X7" s="32">
        <v>9</v>
      </c>
      <c r="Y7" s="32">
        <v>116</v>
      </c>
      <c r="Z7" s="32">
        <v>50</v>
      </c>
      <c r="AA7" s="32">
        <v>189</v>
      </c>
      <c r="AB7" s="32">
        <f t="shared" si="0"/>
        <v>140</v>
      </c>
      <c r="AC7" s="32">
        <f t="shared" si="0"/>
        <v>663</v>
      </c>
      <c r="AD7" s="17"/>
      <c r="AE7" s="2"/>
      <c r="AF7" s="2"/>
      <c r="AG7" s="2"/>
    </row>
    <row r="8" spans="1:33" s="3" customFormat="1" ht="14.15" customHeight="1" x14ac:dyDescent="0.3">
      <c r="A8" s="46" t="s">
        <v>17</v>
      </c>
      <c r="B8" s="30">
        <v>28</v>
      </c>
      <c r="C8" s="34">
        <v>1304.9999999999998</v>
      </c>
      <c r="D8" s="41"/>
      <c r="E8" s="42"/>
      <c r="F8" s="53"/>
      <c r="G8" s="54"/>
      <c r="H8" s="54"/>
      <c r="I8" s="54"/>
      <c r="J8" s="54"/>
      <c r="K8" s="54"/>
      <c r="L8" s="54"/>
      <c r="M8" s="54"/>
      <c r="N8" s="54"/>
      <c r="O8" s="54"/>
      <c r="P8" s="34"/>
      <c r="Q8" s="34"/>
      <c r="R8" s="34">
        <v>44</v>
      </c>
      <c r="S8" s="34">
        <v>176</v>
      </c>
      <c r="T8" s="34">
        <v>6</v>
      </c>
      <c r="U8" s="34">
        <v>55</v>
      </c>
      <c r="V8" s="34">
        <v>35</v>
      </c>
      <c r="W8" s="34">
        <v>80</v>
      </c>
      <c r="X8" s="34">
        <v>26</v>
      </c>
      <c r="Y8" s="34">
        <v>69</v>
      </c>
      <c r="Z8" s="34">
        <v>33</v>
      </c>
      <c r="AA8" s="34">
        <v>94</v>
      </c>
      <c r="AB8" s="34">
        <f t="shared" si="0"/>
        <v>144</v>
      </c>
      <c r="AC8" s="34">
        <f t="shared" si="0"/>
        <v>474</v>
      </c>
      <c r="AD8" s="17"/>
      <c r="AE8" s="2"/>
      <c r="AF8" s="2"/>
      <c r="AG8" s="2"/>
    </row>
    <row r="9" spans="1:33" s="3" customFormat="1" ht="14.15" customHeight="1" x14ac:dyDescent="0.3">
      <c r="A9" s="46" t="s">
        <v>18</v>
      </c>
      <c r="B9" s="31">
        <v>28</v>
      </c>
      <c r="C9" s="32">
        <v>1304.9999999999998</v>
      </c>
      <c r="D9" s="41"/>
      <c r="E9" s="42"/>
      <c r="F9" s="51"/>
      <c r="G9" s="52"/>
      <c r="H9" s="52"/>
      <c r="I9" s="52"/>
      <c r="J9" s="52"/>
      <c r="K9" s="52"/>
      <c r="L9" s="52"/>
      <c r="M9" s="52"/>
      <c r="N9" s="52"/>
      <c r="O9" s="52"/>
      <c r="P9" s="32"/>
      <c r="Q9" s="32"/>
      <c r="R9" s="32">
        <v>48</v>
      </c>
      <c r="S9" s="32">
        <v>195</v>
      </c>
      <c r="T9" s="32">
        <v>9</v>
      </c>
      <c r="U9" s="32">
        <v>59</v>
      </c>
      <c r="V9" s="32">
        <v>39</v>
      </c>
      <c r="W9" s="32">
        <v>114</v>
      </c>
      <c r="X9" s="32">
        <v>34</v>
      </c>
      <c r="Y9" s="32">
        <v>95</v>
      </c>
      <c r="Z9" s="32">
        <v>73</v>
      </c>
      <c r="AA9" s="32">
        <v>185</v>
      </c>
      <c r="AB9" s="32">
        <f t="shared" si="0"/>
        <v>203</v>
      </c>
      <c r="AC9" s="32">
        <f t="shared" si="0"/>
        <v>648</v>
      </c>
      <c r="AD9" s="17"/>
      <c r="AE9" s="2"/>
      <c r="AF9" s="2"/>
      <c r="AG9" s="2"/>
    </row>
    <row r="10" spans="1:33" s="2" customFormat="1" ht="14.15" customHeight="1" thickBot="1" x14ac:dyDescent="0.35">
      <c r="A10" s="25" t="s">
        <v>9</v>
      </c>
      <c r="B10" s="26"/>
      <c r="C10" s="27"/>
      <c r="D10" s="68">
        <f t="shared" ref="D10:AC10" si="1">SUMPRODUCT($C$6:$C$9,D6:D9)/100000</f>
        <v>0</v>
      </c>
      <c r="E10" s="68">
        <f t="shared" si="1"/>
        <v>0</v>
      </c>
      <c r="F10" s="68">
        <f t="shared" si="1"/>
        <v>0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68">
        <f t="shared" si="1"/>
        <v>0</v>
      </c>
      <c r="M10" s="68">
        <f t="shared" si="1"/>
        <v>0</v>
      </c>
      <c r="N10" s="68">
        <f t="shared" si="1"/>
        <v>0</v>
      </c>
      <c r="O10" s="68">
        <f t="shared" si="1"/>
        <v>0</v>
      </c>
      <c r="P10" s="68">
        <f t="shared" si="1"/>
        <v>0</v>
      </c>
      <c r="Q10" s="68">
        <f t="shared" si="1"/>
        <v>0</v>
      </c>
      <c r="R10" s="68">
        <f t="shared" si="1"/>
        <v>1.6377749999999998</v>
      </c>
      <c r="S10" s="68">
        <f t="shared" si="1"/>
        <v>5.9964749999999984</v>
      </c>
      <c r="T10" s="68">
        <f t="shared" si="1"/>
        <v>0.42086249999999992</v>
      </c>
      <c r="U10" s="68">
        <f t="shared" si="1"/>
        <v>2.3457374999999994</v>
      </c>
      <c r="V10" s="68">
        <f t="shared" si="1"/>
        <v>1.3180499999999997</v>
      </c>
      <c r="W10" s="68">
        <f t="shared" si="1"/>
        <v>3.7257749999999987</v>
      </c>
      <c r="X10" s="68">
        <f t="shared" si="1"/>
        <v>1.0505249999999997</v>
      </c>
      <c r="Y10" s="68">
        <f t="shared" si="1"/>
        <v>3.2135624999999992</v>
      </c>
      <c r="Z10" s="68">
        <f t="shared" si="1"/>
        <v>2.1467249999999996</v>
      </c>
      <c r="AA10" s="68">
        <f t="shared" si="1"/>
        <v>5.9051249999999991</v>
      </c>
      <c r="AB10" s="68">
        <f t="shared" si="1"/>
        <v>6.5739374999999987</v>
      </c>
      <c r="AC10" s="68">
        <f t="shared" si="1"/>
        <v>21.186674999999994</v>
      </c>
      <c r="AD10" s="18"/>
    </row>
    <row r="11" spans="1:33" ht="15" thickBot="1" x14ac:dyDescent="0.35">
      <c r="A11" s="46" t="s">
        <v>35</v>
      </c>
      <c r="B11" s="65">
        <v>14</v>
      </c>
      <c r="C11" s="66">
        <v>1146.8571428571429</v>
      </c>
      <c r="D11" s="65"/>
      <c r="E11" s="69"/>
      <c r="F11" s="65"/>
      <c r="G11" s="69"/>
      <c r="H11" s="65"/>
      <c r="I11" s="69"/>
      <c r="J11" s="65"/>
      <c r="K11" s="69"/>
      <c r="L11" s="65"/>
      <c r="M11" s="69"/>
      <c r="N11" s="65"/>
      <c r="O11" s="69"/>
      <c r="P11" s="65"/>
      <c r="Q11" s="69"/>
      <c r="R11" s="65">
        <v>13</v>
      </c>
      <c r="S11" s="69">
        <v>12</v>
      </c>
      <c r="T11" s="65">
        <v>13</v>
      </c>
      <c r="U11" s="69">
        <v>17</v>
      </c>
      <c r="V11" s="65">
        <v>53</v>
      </c>
      <c r="W11" s="69">
        <v>64</v>
      </c>
      <c r="X11" s="65">
        <v>41</v>
      </c>
      <c r="Y11" s="69">
        <v>70</v>
      </c>
      <c r="Z11" s="65">
        <v>55</v>
      </c>
      <c r="AA11" s="69">
        <v>160</v>
      </c>
      <c r="AB11" s="33">
        <f t="shared" ref="AB11:AC13" si="2">D11+F11+H11+J11+L11+N11+P11+R11+T11+V11+X11+Z11</f>
        <v>175</v>
      </c>
      <c r="AC11" s="33">
        <f t="shared" si="2"/>
        <v>323</v>
      </c>
    </row>
    <row r="12" spans="1:33" ht="15" thickBot="1" x14ac:dyDescent="0.35">
      <c r="A12" s="46" t="s">
        <v>36</v>
      </c>
      <c r="B12" s="65">
        <v>14</v>
      </c>
      <c r="C12" s="66">
        <v>1310.7857142857142</v>
      </c>
      <c r="D12" s="65"/>
      <c r="E12" s="69"/>
      <c r="F12" s="65"/>
      <c r="G12" s="69"/>
      <c r="H12" s="65"/>
      <c r="I12" s="69"/>
      <c r="J12" s="65"/>
      <c r="K12" s="69"/>
      <c r="L12" s="65"/>
      <c r="M12" s="69"/>
      <c r="N12" s="65"/>
      <c r="O12" s="69"/>
      <c r="P12" s="65"/>
      <c r="Q12" s="69"/>
      <c r="R12" s="65"/>
      <c r="S12" s="69"/>
      <c r="T12" s="65">
        <v>1</v>
      </c>
      <c r="U12" s="69">
        <v>5</v>
      </c>
      <c r="V12" s="65">
        <v>23</v>
      </c>
      <c r="W12" s="69">
        <v>29</v>
      </c>
      <c r="X12" s="65">
        <v>62</v>
      </c>
      <c r="Y12" s="69">
        <v>56</v>
      </c>
      <c r="Z12" s="65">
        <v>36</v>
      </c>
      <c r="AA12" s="69">
        <v>124</v>
      </c>
      <c r="AB12" s="33">
        <f t="shared" si="2"/>
        <v>122</v>
      </c>
      <c r="AC12" s="33">
        <f t="shared" si="2"/>
        <v>214</v>
      </c>
    </row>
    <row r="13" spans="1:33" ht="14.5" x14ac:dyDescent="0.3">
      <c r="A13" s="46" t="s">
        <v>37</v>
      </c>
      <c r="B13" s="65">
        <v>14</v>
      </c>
      <c r="C13" s="66">
        <v>1474.7142857142853</v>
      </c>
      <c r="D13" s="65"/>
      <c r="E13" s="69"/>
      <c r="F13" s="65"/>
      <c r="G13" s="69"/>
      <c r="H13" s="65"/>
      <c r="I13" s="69"/>
      <c r="J13" s="65"/>
      <c r="K13" s="69"/>
      <c r="L13" s="65"/>
      <c r="M13" s="69"/>
      <c r="N13" s="65"/>
      <c r="O13" s="69"/>
      <c r="P13" s="65"/>
      <c r="Q13" s="69"/>
      <c r="R13" s="65"/>
      <c r="S13" s="69"/>
      <c r="T13" s="65"/>
      <c r="U13" s="69">
        <v>11</v>
      </c>
      <c r="V13" s="65">
        <v>16</v>
      </c>
      <c r="W13" s="69">
        <v>17</v>
      </c>
      <c r="X13" s="65">
        <v>24</v>
      </c>
      <c r="Y13" s="69">
        <v>33</v>
      </c>
      <c r="Z13" s="65">
        <v>22</v>
      </c>
      <c r="AA13" s="69">
        <v>55</v>
      </c>
      <c r="AB13" s="33">
        <f t="shared" si="2"/>
        <v>62</v>
      </c>
      <c r="AC13" s="33">
        <f t="shared" si="2"/>
        <v>116</v>
      </c>
    </row>
    <row r="14" spans="1:33" ht="13.5" thickBot="1" x14ac:dyDescent="0.35">
      <c r="A14" s="25" t="s">
        <v>39</v>
      </c>
      <c r="B14" s="65"/>
      <c r="C14" s="65"/>
      <c r="D14" s="68">
        <f>SUMPRODUCT($C$11:$C$13,D11:D13)/100000</f>
        <v>0</v>
      </c>
      <c r="E14" s="68">
        <f t="shared" ref="E14:AC14" si="3">SUMPRODUCT($C$11:$C$13,E11:E13)/100000</f>
        <v>0</v>
      </c>
      <c r="F14" s="68">
        <f t="shared" si="3"/>
        <v>0</v>
      </c>
      <c r="G14" s="68">
        <f t="shared" si="3"/>
        <v>0</v>
      </c>
      <c r="H14" s="68">
        <f t="shared" si="3"/>
        <v>0</v>
      </c>
      <c r="I14" s="68">
        <f t="shared" si="3"/>
        <v>0</v>
      </c>
      <c r="J14" s="68">
        <f t="shared" si="3"/>
        <v>0</v>
      </c>
      <c r="K14" s="68">
        <f t="shared" si="3"/>
        <v>0</v>
      </c>
      <c r="L14" s="68">
        <f t="shared" si="3"/>
        <v>0</v>
      </c>
      <c r="M14" s="68">
        <f t="shared" si="3"/>
        <v>0</v>
      </c>
      <c r="N14" s="68">
        <f t="shared" si="3"/>
        <v>0</v>
      </c>
      <c r="O14" s="68">
        <f t="shared" si="3"/>
        <v>0</v>
      </c>
      <c r="P14" s="68">
        <f t="shared" si="3"/>
        <v>0</v>
      </c>
      <c r="Q14" s="68">
        <f t="shared" si="3"/>
        <v>0</v>
      </c>
      <c r="R14" s="68">
        <f t="shared" si="3"/>
        <v>0.14909142857142857</v>
      </c>
      <c r="S14" s="68">
        <f t="shared" si="3"/>
        <v>0.13762285714285713</v>
      </c>
      <c r="T14" s="68">
        <f t="shared" si="3"/>
        <v>0.16219928571428571</v>
      </c>
      <c r="U14" s="68">
        <f t="shared" si="3"/>
        <v>0.42272357142857137</v>
      </c>
      <c r="V14" s="68">
        <f t="shared" si="3"/>
        <v>1.1452692857142857</v>
      </c>
      <c r="W14" s="68">
        <f t="shared" si="3"/>
        <v>1.3648178571428571</v>
      </c>
      <c r="X14" s="68">
        <f t="shared" si="3"/>
        <v>1.6368299999999998</v>
      </c>
      <c r="Y14" s="68">
        <f t="shared" si="3"/>
        <v>2.0234957142857142</v>
      </c>
      <c r="Z14" s="68">
        <f t="shared" si="3"/>
        <v>1.4270914285714285</v>
      </c>
      <c r="AA14" s="68">
        <f t="shared" si="3"/>
        <v>4.271438571428571</v>
      </c>
      <c r="AB14" s="68">
        <f t="shared" si="3"/>
        <v>4.5204814285714283</v>
      </c>
      <c r="AC14" s="68">
        <f t="shared" si="3"/>
        <v>8.2200985714285704</v>
      </c>
    </row>
    <row r="15" spans="1:33" x14ac:dyDescent="0.3">
      <c r="A15" s="6" t="s">
        <v>38</v>
      </c>
      <c r="D15" s="66">
        <f>D10+D14</f>
        <v>0</v>
      </c>
      <c r="E15" s="66">
        <f t="shared" ref="E15:AC15" si="4">E10+E14</f>
        <v>0</v>
      </c>
      <c r="F15" s="66">
        <f t="shared" si="4"/>
        <v>0</v>
      </c>
      <c r="G15" s="66">
        <f t="shared" si="4"/>
        <v>0</v>
      </c>
      <c r="H15" s="66">
        <f t="shared" si="4"/>
        <v>0</v>
      </c>
      <c r="I15" s="66">
        <f t="shared" si="4"/>
        <v>0</v>
      </c>
      <c r="J15" s="66">
        <f t="shared" si="4"/>
        <v>0</v>
      </c>
      <c r="K15" s="66">
        <f t="shared" si="4"/>
        <v>0</v>
      </c>
      <c r="L15" s="66">
        <f t="shared" si="4"/>
        <v>0</v>
      </c>
      <c r="M15" s="66">
        <f t="shared" si="4"/>
        <v>0</v>
      </c>
      <c r="N15" s="66">
        <f t="shared" si="4"/>
        <v>0</v>
      </c>
      <c r="O15" s="66">
        <f t="shared" si="4"/>
        <v>0</v>
      </c>
      <c r="P15" s="66">
        <f t="shared" si="4"/>
        <v>0</v>
      </c>
      <c r="Q15" s="66">
        <f t="shared" si="4"/>
        <v>0</v>
      </c>
      <c r="R15" s="66">
        <f t="shared" si="4"/>
        <v>1.7868664285714284</v>
      </c>
      <c r="S15" s="66">
        <f t="shared" si="4"/>
        <v>6.1340978571428559</v>
      </c>
      <c r="T15" s="66">
        <f t="shared" si="4"/>
        <v>0.58306178571428569</v>
      </c>
      <c r="U15" s="66">
        <f t="shared" si="4"/>
        <v>2.7684610714285709</v>
      </c>
      <c r="V15" s="66">
        <f t="shared" si="4"/>
        <v>2.4633192857142854</v>
      </c>
      <c r="W15" s="66">
        <f t="shared" si="4"/>
        <v>5.0905928571428554</v>
      </c>
      <c r="X15" s="66">
        <f t="shared" si="4"/>
        <v>2.6873549999999993</v>
      </c>
      <c r="Y15" s="66">
        <f t="shared" si="4"/>
        <v>5.2370582142857138</v>
      </c>
      <c r="Z15" s="66">
        <f t="shared" si="4"/>
        <v>3.573816428571428</v>
      </c>
      <c r="AA15" s="66">
        <f t="shared" si="4"/>
        <v>10.17656357142857</v>
      </c>
      <c r="AB15" s="66">
        <f t="shared" si="4"/>
        <v>11.094418928571427</v>
      </c>
      <c r="AC15" s="66">
        <f t="shared" si="4"/>
        <v>29.406773571428566</v>
      </c>
    </row>
    <row r="18" spans="1:12" ht="14" x14ac:dyDescent="0.3">
      <c r="A18" s="47" t="s">
        <v>19</v>
      </c>
    </row>
    <row r="21" spans="1:12" x14ac:dyDescent="0.3">
      <c r="G21" s="5">
        <v>2.5</v>
      </c>
      <c r="H21" s="2">
        <v>1146</v>
      </c>
      <c r="I21" s="5">
        <v>16</v>
      </c>
      <c r="J21" s="2">
        <v>8</v>
      </c>
      <c r="K21" s="5">
        <f>SUM(I21:J21)</f>
        <v>24</v>
      </c>
      <c r="L21" s="2">
        <f>K21*H21</f>
        <v>27504</v>
      </c>
    </row>
    <row r="22" spans="1:12" x14ac:dyDescent="0.3">
      <c r="G22" s="5">
        <v>5</v>
      </c>
      <c r="H22" s="2">
        <v>1310</v>
      </c>
      <c r="I22" s="5">
        <v>2</v>
      </c>
      <c r="K22" s="5">
        <f>SUM(I22:J22)</f>
        <v>2</v>
      </c>
      <c r="L22" s="2">
        <f>K22*H22</f>
        <v>2620</v>
      </c>
    </row>
    <row r="23" spans="1:12" x14ac:dyDescent="0.3">
      <c r="G23" s="5">
        <v>10</v>
      </c>
      <c r="H23" s="2">
        <v>1475</v>
      </c>
      <c r="K23" s="5">
        <f>SUM(I23:J23)</f>
        <v>0</v>
      </c>
      <c r="L23" s="2">
        <f>K23*H23</f>
        <v>0</v>
      </c>
    </row>
    <row r="26" spans="1:12" x14ac:dyDescent="0.3">
      <c r="L26" s="2">
        <f>SUM(L21:L25)</f>
        <v>30124</v>
      </c>
    </row>
  </sheetData>
  <mergeCells count="18">
    <mergeCell ref="A2:E2"/>
    <mergeCell ref="G2:I2"/>
    <mergeCell ref="A3:E3"/>
    <mergeCell ref="G3:I3"/>
    <mergeCell ref="B4:B5"/>
    <mergeCell ref="D4:E4"/>
    <mergeCell ref="F4:G4"/>
    <mergeCell ref="H4:I4"/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</mergeCells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BD883-4249-4213-942B-B8E79430E8CD}">
  <sheetPr>
    <pageSetUpPr fitToPage="1"/>
  </sheetPr>
  <dimension ref="A1:AG19"/>
  <sheetViews>
    <sheetView tabSelected="1" topLeftCell="K1" zoomScaleNormal="80" workbookViewId="0">
      <selection activeCell="X10" sqref="X10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38"/>
      <c r="B2" s="138"/>
      <c r="C2" s="138"/>
      <c r="D2" s="138"/>
      <c r="E2" s="138"/>
      <c r="F2" s="43"/>
      <c r="G2" s="139"/>
      <c r="H2" s="139"/>
      <c r="I2" s="139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40" t="s">
        <v>12</v>
      </c>
      <c r="B3" s="141"/>
      <c r="C3" s="141"/>
      <c r="D3" s="138"/>
      <c r="E3" s="138"/>
      <c r="F3" s="43"/>
      <c r="G3" s="139"/>
      <c r="H3" s="139"/>
      <c r="I3" s="139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44" t="s">
        <v>6</v>
      </c>
      <c r="B4" s="142" t="s">
        <v>5</v>
      </c>
      <c r="C4" s="45" t="s">
        <v>4</v>
      </c>
      <c r="D4" s="144" t="s">
        <v>21</v>
      </c>
      <c r="E4" s="145"/>
      <c r="F4" s="146" t="s">
        <v>22</v>
      </c>
      <c r="G4" s="145"/>
      <c r="H4" s="144" t="s">
        <v>23</v>
      </c>
      <c r="I4" s="145"/>
      <c r="J4" s="144" t="s">
        <v>24</v>
      </c>
      <c r="K4" s="145"/>
      <c r="L4" s="146" t="s">
        <v>25</v>
      </c>
      <c r="M4" s="145"/>
      <c r="N4" s="144" t="s">
        <v>26</v>
      </c>
      <c r="O4" s="145"/>
      <c r="P4" s="144" t="s">
        <v>27</v>
      </c>
      <c r="Q4" s="145"/>
      <c r="R4" s="144" t="s">
        <v>28</v>
      </c>
      <c r="S4" s="145"/>
      <c r="T4" s="144" t="s">
        <v>29</v>
      </c>
      <c r="U4" s="145"/>
      <c r="V4" s="144" t="s">
        <v>30</v>
      </c>
      <c r="W4" s="145"/>
      <c r="X4" s="144" t="s">
        <v>31</v>
      </c>
      <c r="Y4" s="145"/>
      <c r="Z4" s="144" t="s">
        <v>32</v>
      </c>
      <c r="AA4" s="147"/>
      <c r="AB4" s="144" t="s">
        <v>33</v>
      </c>
      <c r="AC4" s="145"/>
      <c r="AD4" s="7"/>
    </row>
    <row r="5" spans="1:33" s="4" customFormat="1" ht="18" customHeight="1" thickBot="1" x14ac:dyDescent="0.35">
      <c r="A5" s="10" t="s">
        <v>3</v>
      </c>
      <c r="B5" s="143"/>
      <c r="C5" s="13" t="s">
        <v>2</v>
      </c>
      <c r="D5" s="23" t="s">
        <v>0</v>
      </c>
      <c r="E5" s="24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2" t="s">
        <v>1</v>
      </c>
      <c r="AB5" s="15" t="s">
        <v>0</v>
      </c>
      <c r="AC5" s="16" t="s">
        <v>10</v>
      </c>
      <c r="AD5" s="7"/>
    </row>
    <row r="6" spans="1:33" s="3" customFormat="1" ht="14.15" customHeight="1" x14ac:dyDescent="0.3">
      <c r="A6" s="46" t="s">
        <v>15</v>
      </c>
      <c r="B6" s="28" t="s">
        <v>8</v>
      </c>
      <c r="C6" s="33">
        <v>326.24999999999994</v>
      </c>
      <c r="D6" s="39"/>
      <c r="E6" s="40"/>
      <c r="F6" s="49"/>
      <c r="G6" s="50"/>
      <c r="H6" s="50"/>
      <c r="I6" s="50"/>
      <c r="J6" s="50"/>
      <c r="K6" s="50"/>
      <c r="L6" s="50"/>
      <c r="M6" s="50"/>
      <c r="N6" s="50"/>
      <c r="O6" s="50"/>
      <c r="P6" s="33"/>
      <c r="Q6" s="33"/>
      <c r="R6" s="33">
        <v>30</v>
      </c>
      <c r="S6" s="33">
        <v>40</v>
      </c>
      <c r="T6" s="33">
        <v>25</v>
      </c>
      <c r="U6" s="33">
        <v>35</v>
      </c>
      <c r="V6" s="33">
        <v>35</v>
      </c>
      <c r="W6" s="33">
        <v>30</v>
      </c>
      <c r="X6" s="133">
        <v>33</v>
      </c>
      <c r="Y6" s="133">
        <v>35</v>
      </c>
      <c r="Z6" s="33"/>
      <c r="AA6" s="33"/>
      <c r="AB6" s="33">
        <f t="shared" ref="AB6:AC9" si="0">D6+F6+H6+J6+L6+N6+P6+R6+T6+V6+X6+Z6</f>
        <v>123</v>
      </c>
      <c r="AC6" s="33">
        <f t="shared" si="0"/>
        <v>140</v>
      </c>
      <c r="AD6" s="17"/>
      <c r="AE6" s="2"/>
      <c r="AF6" s="2"/>
      <c r="AG6" s="2"/>
    </row>
    <row r="7" spans="1:33" s="3" customFormat="1" ht="14.15" customHeight="1" x14ac:dyDescent="0.3">
      <c r="A7" s="46" t="s">
        <v>16</v>
      </c>
      <c r="B7" s="29">
        <v>7</v>
      </c>
      <c r="C7" s="32">
        <v>652.49999999999989</v>
      </c>
      <c r="D7" s="41"/>
      <c r="E7" s="42"/>
      <c r="F7" s="51"/>
      <c r="G7" s="52"/>
      <c r="H7" s="52"/>
      <c r="I7" s="52"/>
      <c r="J7" s="52"/>
      <c r="K7" s="52"/>
      <c r="L7" s="52"/>
      <c r="M7" s="52"/>
      <c r="N7" s="52"/>
      <c r="O7" s="52"/>
      <c r="P7" s="32"/>
      <c r="Q7" s="32"/>
      <c r="R7" s="32">
        <v>26</v>
      </c>
      <c r="S7" s="32">
        <v>124</v>
      </c>
      <c r="T7" s="32">
        <v>30</v>
      </c>
      <c r="U7" s="32">
        <v>120</v>
      </c>
      <c r="V7" s="32">
        <v>68</v>
      </c>
      <c r="W7" s="32">
        <v>102</v>
      </c>
      <c r="X7" s="132">
        <v>52</v>
      </c>
      <c r="Y7" s="132">
        <v>104</v>
      </c>
      <c r="Z7" s="32"/>
      <c r="AA7" s="32"/>
      <c r="AB7" s="32">
        <f t="shared" si="0"/>
        <v>176</v>
      </c>
      <c r="AC7" s="32">
        <f t="shared" si="0"/>
        <v>450</v>
      </c>
      <c r="AD7" s="17"/>
      <c r="AE7" s="2"/>
      <c r="AF7" s="2"/>
      <c r="AG7" s="2"/>
    </row>
    <row r="8" spans="1:33" s="3" customFormat="1" ht="14.15" customHeight="1" x14ac:dyDescent="0.3">
      <c r="A8" s="46" t="s">
        <v>17</v>
      </c>
      <c r="B8" s="30">
        <v>28</v>
      </c>
      <c r="C8" s="34">
        <v>1304.9999999999998</v>
      </c>
      <c r="D8" s="41"/>
      <c r="E8" s="42"/>
      <c r="F8" s="53"/>
      <c r="G8" s="54"/>
      <c r="H8" s="54"/>
      <c r="I8" s="54"/>
      <c r="J8" s="54"/>
      <c r="K8" s="54"/>
      <c r="L8" s="54"/>
      <c r="M8" s="54"/>
      <c r="N8" s="54"/>
      <c r="O8" s="54"/>
      <c r="P8" s="34"/>
      <c r="Q8" s="34"/>
      <c r="R8" s="34">
        <v>35</v>
      </c>
      <c r="S8" s="34">
        <v>40</v>
      </c>
      <c r="T8" s="34">
        <v>34</v>
      </c>
      <c r="U8" s="34">
        <v>38</v>
      </c>
      <c r="V8" s="34">
        <v>40</v>
      </c>
      <c r="W8" s="34">
        <v>45</v>
      </c>
      <c r="X8" s="134">
        <v>42</v>
      </c>
      <c r="Y8" s="134">
        <v>40</v>
      </c>
      <c r="Z8" s="34"/>
      <c r="AA8" s="34"/>
      <c r="AB8" s="34">
        <f t="shared" si="0"/>
        <v>151</v>
      </c>
      <c r="AC8" s="34">
        <f t="shared" si="0"/>
        <v>163</v>
      </c>
      <c r="AD8" s="17"/>
      <c r="AE8" s="2"/>
      <c r="AF8" s="2"/>
      <c r="AG8" s="2"/>
    </row>
    <row r="9" spans="1:33" s="3" customFormat="1" ht="14.15" customHeight="1" x14ac:dyDescent="0.3">
      <c r="A9" s="46" t="s">
        <v>18</v>
      </c>
      <c r="B9" s="31">
        <v>28</v>
      </c>
      <c r="C9" s="32">
        <v>1304.9999999999998</v>
      </c>
      <c r="D9" s="41"/>
      <c r="E9" s="42"/>
      <c r="F9" s="51"/>
      <c r="G9" s="52"/>
      <c r="H9" s="52"/>
      <c r="I9" s="52"/>
      <c r="J9" s="52"/>
      <c r="K9" s="52"/>
      <c r="L9" s="52"/>
      <c r="M9" s="52"/>
      <c r="N9" s="52"/>
      <c r="O9" s="52"/>
      <c r="P9" s="32"/>
      <c r="Q9" s="32"/>
      <c r="R9" s="32">
        <v>40</v>
      </c>
      <c r="S9" s="32">
        <v>40</v>
      </c>
      <c r="T9" s="32">
        <v>42</v>
      </c>
      <c r="U9" s="32">
        <v>40</v>
      </c>
      <c r="V9" s="32">
        <v>45</v>
      </c>
      <c r="W9" s="32">
        <v>45</v>
      </c>
      <c r="X9" s="132">
        <v>43</v>
      </c>
      <c r="Y9" s="132">
        <v>44</v>
      </c>
      <c r="Z9" s="32"/>
      <c r="AA9" s="32"/>
      <c r="AB9" s="32">
        <f t="shared" si="0"/>
        <v>170</v>
      </c>
      <c r="AC9" s="32">
        <f t="shared" si="0"/>
        <v>169</v>
      </c>
      <c r="AD9" s="17"/>
      <c r="AE9" s="2"/>
      <c r="AF9" s="2"/>
      <c r="AG9" s="2"/>
    </row>
    <row r="10" spans="1:33" s="2" customFormat="1" ht="14.15" customHeight="1" thickBot="1" x14ac:dyDescent="0.35">
      <c r="A10" s="25" t="s">
        <v>9</v>
      </c>
      <c r="B10" s="26"/>
      <c r="C10" s="27"/>
      <c r="D10" s="68">
        <f t="shared" ref="D10:AC10" si="1">SUMPRODUCT($C$6:$C$9,D6:D9)/100000</f>
        <v>0</v>
      </c>
      <c r="E10" s="68">
        <f t="shared" si="1"/>
        <v>0</v>
      </c>
      <c r="F10" s="68">
        <f t="shared" si="1"/>
        <v>0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68">
        <f t="shared" si="1"/>
        <v>0</v>
      </c>
      <c r="M10" s="68">
        <f t="shared" si="1"/>
        <v>0</v>
      </c>
      <c r="N10" s="68">
        <f t="shared" si="1"/>
        <v>0</v>
      </c>
      <c r="O10" s="68">
        <f t="shared" si="1"/>
        <v>0</v>
      </c>
      <c r="P10" s="68">
        <f t="shared" si="1"/>
        <v>0</v>
      </c>
      <c r="Q10" s="68">
        <f t="shared" si="1"/>
        <v>0</v>
      </c>
      <c r="R10" s="68">
        <f t="shared" si="1"/>
        <v>1.2462749999999998</v>
      </c>
      <c r="S10" s="68">
        <f t="shared" si="1"/>
        <v>1.9835999999999998</v>
      </c>
      <c r="T10" s="68">
        <f t="shared" si="1"/>
        <v>1.2691124999999996</v>
      </c>
      <c r="U10" s="68">
        <f t="shared" si="1"/>
        <v>1.9150874999999996</v>
      </c>
      <c r="V10" s="68">
        <f t="shared" si="1"/>
        <v>1.6671374999999997</v>
      </c>
      <c r="W10" s="68">
        <f t="shared" si="1"/>
        <v>1.9379249999999997</v>
      </c>
      <c r="X10" s="68">
        <f t="shared" si="1"/>
        <v>1.5562124999999998</v>
      </c>
      <c r="Y10" s="68">
        <f t="shared" si="1"/>
        <v>1.8889874999999998</v>
      </c>
      <c r="Z10" s="68">
        <f t="shared" si="1"/>
        <v>0</v>
      </c>
      <c r="AA10" s="68">
        <f t="shared" si="1"/>
        <v>0</v>
      </c>
      <c r="AB10" s="68">
        <f t="shared" si="1"/>
        <v>5.7387374999999992</v>
      </c>
      <c r="AC10" s="68">
        <f t="shared" si="1"/>
        <v>7.7255999999999991</v>
      </c>
      <c r="AD10" s="18"/>
    </row>
    <row r="11" spans="1:33" ht="15" thickBot="1" x14ac:dyDescent="0.35">
      <c r="A11" s="46" t="s">
        <v>35</v>
      </c>
      <c r="B11" s="65">
        <v>14</v>
      </c>
      <c r="C11" s="76">
        <v>1146.8571428571429</v>
      </c>
      <c r="D11" s="65"/>
      <c r="E11" s="69"/>
      <c r="F11" s="65"/>
      <c r="G11" s="69"/>
      <c r="H11" s="65"/>
      <c r="I11" s="69"/>
      <c r="J11" s="65"/>
      <c r="K11" s="69"/>
      <c r="L11" s="65"/>
      <c r="M11" s="69"/>
      <c r="N11" s="65"/>
      <c r="O11" s="69"/>
      <c r="P11" s="65"/>
      <c r="Q11" s="69"/>
      <c r="R11" s="65">
        <v>0</v>
      </c>
      <c r="S11" s="69">
        <v>50</v>
      </c>
      <c r="T11" s="65">
        <v>0</v>
      </c>
      <c r="U11" s="69">
        <v>50</v>
      </c>
      <c r="V11" s="65"/>
      <c r="W11" s="69">
        <v>50</v>
      </c>
      <c r="X11" s="65">
        <v>0</v>
      </c>
      <c r="Y11" s="69">
        <v>50</v>
      </c>
      <c r="Z11" s="65"/>
      <c r="AA11" s="69"/>
      <c r="AB11" s="33">
        <f t="shared" ref="AB11:AC13" si="2">D11+F11+H11+J11+L11+N11+P11+R11+T11+V11+X11+Z11</f>
        <v>0</v>
      </c>
      <c r="AC11" s="33">
        <f t="shared" si="2"/>
        <v>200</v>
      </c>
    </row>
    <row r="12" spans="1:33" ht="15" thickBot="1" x14ac:dyDescent="0.35">
      <c r="A12" s="46" t="s">
        <v>36</v>
      </c>
      <c r="B12" s="65">
        <v>14</v>
      </c>
      <c r="C12" s="76">
        <v>1310.7857142857142</v>
      </c>
      <c r="D12" s="65"/>
      <c r="E12" s="69"/>
      <c r="F12" s="65"/>
      <c r="G12" s="69"/>
      <c r="H12" s="65"/>
      <c r="I12" s="69"/>
      <c r="J12" s="65"/>
      <c r="K12" s="69"/>
      <c r="L12" s="65"/>
      <c r="M12" s="69"/>
      <c r="N12" s="65"/>
      <c r="O12" s="69"/>
      <c r="P12" s="65"/>
      <c r="Q12" s="69"/>
      <c r="R12" s="65"/>
      <c r="S12" s="69"/>
      <c r="T12" s="65">
        <v>0</v>
      </c>
      <c r="U12" s="69">
        <v>20</v>
      </c>
      <c r="V12" s="65"/>
      <c r="W12" s="69">
        <v>20</v>
      </c>
      <c r="X12" s="65">
        <v>1</v>
      </c>
      <c r="Y12" s="69">
        <v>19</v>
      </c>
      <c r="Z12" s="65"/>
      <c r="AA12" s="69"/>
      <c r="AB12" s="33">
        <f t="shared" si="2"/>
        <v>1</v>
      </c>
      <c r="AC12" s="33">
        <f t="shared" si="2"/>
        <v>59</v>
      </c>
    </row>
    <row r="13" spans="1:33" ht="14.5" x14ac:dyDescent="0.3">
      <c r="A13" s="46" t="s">
        <v>37</v>
      </c>
      <c r="B13" s="65">
        <v>14</v>
      </c>
      <c r="C13" s="76">
        <v>1474.7142857142853</v>
      </c>
      <c r="D13" s="77"/>
      <c r="E13" s="77"/>
      <c r="F13" s="65"/>
      <c r="G13" s="69"/>
      <c r="H13" s="65"/>
      <c r="I13" s="69"/>
      <c r="J13" s="65"/>
      <c r="K13" s="69"/>
      <c r="L13" s="65"/>
      <c r="M13" s="69"/>
      <c r="N13" s="65"/>
      <c r="O13" s="69"/>
      <c r="P13" s="65"/>
      <c r="Q13" s="69"/>
      <c r="R13" s="65"/>
      <c r="S13" s="69"/>
      <c r="T13" s="65">
        <v>0</v>
      </c>
      <c r="U13" s="69">
        <v>20</v>
      </c>
      <c r="V13" s="65"/>
      <c r="W13" s="69">
        <v>20</v>
      </c>
      <c r="X13" s="65">
        <v>0</v>
      </c>
      <c r="Y13" s="69">
        <v>20</v>
      </c>
      <c r="Z13" s="65"/>
      <c r="AA13" s="69"/>
      <c r="AB13" s="33">
        <f t="shared" si="2"/>
        <v>0</v>
      </c>
      <c r="AC13" s="33">
        <f t="shared" si="2"/>
        <v>60</v>
      </c>
    </row>
    <row r="14" spans="1:33" ht="13.5" thickBot="1" x14ac:dyDescent="0.35">
      <c r="A14" s="25" t="s">
        <v>39</v>
      </c>
      <c r="B14" s="65"/>
      <c r="C14" s="78"/>
      <c r="D14" s="67">
        <f>SUMPRODUCT($C$11:$C$13,D11:D13)/100000</f>
        <v>0</v>
      </c>
      <c r="E14" s="67">
        <f t="shared" ref="E14:AC14" si="3">SUMPRODUCT($C$11:$C$13,E11:E13)/100000</f>
        <v>0</v>
      </c>
      <c r="F14" s="67">
        <f t="shared" si="3"/>
        <v>0</v>
      </c>
      <c r="G14" s="67">
        <f t="shared" si="3"/>
        <v>0</v>
      </c>
      <c r="H14" s="67">
        <f t="shared" si="3"/>
        <v>0</v>
      </c>
      <c r="I14" s="67">
        <f t="shared" si="3"/>
        <v>0</v>
      </c>
      <c r="J14" s="67">
        <f t="shared" si="3"/>
        <v>0</v>
      </c>
      <c r="K14" s="67">
        <f t="shared" si="3"/>
        <v>0</v>
      </c>
      <c r="L14" s="67">
        <f t="shared" si="3"/>
        <v>0</v>
      </c>
      <c r="M14" s="67">
        <f t="shared" si="3"/>
        <v>0</v>
      </c>
      <c r="N14" s="67">
        <f t="shared" si="3"/>
        <v>0</v>
      </c>
      <c r="O14" s="67">
        <f t="shared" si="3"/>
        <v>0</v>
      </c>
      <c r="P14" s="67">
        <f t="shared" si="3"/>
        <v>0</v>
      </c>
      <c r="Q14" s="67">
        <f t="shared" si="3"/>
        <v>0</v>
      </c>
      <c r="R14" s="67">
        <f t="shared" si="3"/>
        <v>0</v>
      </c>
      <c r="S14" s="67">
        <f t="shared" si="3"/>
        <v>0.5734285714285714</v>
      </c>
      <c r="T14" s="67">
        <f t="shared" si="3"/>
        <v>0</v>
      </c>
      <c r="U14" s="67">
        <f t="shared" si="3"/>
        <v>1.1305285714285713</v>
      </c>
      <c r="V14" s="67">
        <f t="shared" si="3"/>
        <v>0</v>
      </c>
      <c r="W14" s="67">
        <f t="shared" si="3"/>
        <v>1.1305285714285713</v>
      </c>
      <c r="X14" s="67">
        <f t="shared" si="3"/>
        <v>1.3107857142857142E-2</v>
      </c>
      <c r="Y14" s="67">
        <f t="shared" si="3"/>
        <v>1.1174207142857142</v>
      </c>
      <c r="Z14" s="67">
        <f t="shared" si="3"/>
        <v>0</v>
      </c>
      <c r="AA14" s="67">
        <f t="shared" si="3"/>
        <v>0</v>
      </c>
      <c r="AB14" s="67">
        <f t="shared" si="3"/>
        <v>1.3107857142857142E-2</v>
      </c>
      <c r="AC14" s="67">
        <f t="shared" si="3"/>
        <v>3.9519064285714283</v>
      </c>
    </row>
    <row r="15" spans="1:33" x14ac:dyDescent="0.3">
      <c r="A15" s="82" t="s">
        <v>38</v>
      </c>
      <c r="B15" s="83"/>
      <c r="C15" s="83"/>
      <c r="D15" s="75">
        <f>D14+D10</f>
        <v>0</v>
      </c>
      <c r="E15" s="75">
        <f t="shared" ref="E15:AC15" si="4">E14+E10</f>
        <v>0</v>
      </c>
      <c r="F15" s="75">
        <f t="shared" si="4"/>
        <v>0</v>
      </c>
      <c r="G15" s="75">
        <f t="shared" si="4"/>
        <v>0</v>
      </c>
      <c r="H15" s="75">
        <f t="shared" si="4"/>
        <v>0</v>
      </c>
      <c r="I15" s="75">
        <f t="shared" si="4"/>
        <v>0</v>
      </c>
      <c r="J15" s="75">
        <f t="shared" si="4"/>
        <v>0</v>
      </c>
      <c r="K15" s="75">
        <f t="shared" si="4"/>
        <v>0</v>
      </c>
      <c r="L15" s="75">
        <f t="shared" si="4"/>
        <v>0</v>
      </c>
      <c r="M15" s="75">
        <f t="shared" si="4"/>
        <v>0</v>
      </c>
      <c r="N15" s="75">
        <f t="shared" si="4"/>
        <v>0</v>
      </c>
      <c r="O15" s="75">
        <f t="shared" si="4"/>
        <v>0</v>
      </c>
      <c r="P15" s="75">
        <f t="shared" si="4"/>
        <v>0</v>
      </c>
      <c r="Q15" s="75">
        <f t="shared" si="4"/>
        <v>0</v>
      </c>
      <c r="R15" s="75">
        <f t="shared" si="4"/>
        <v>1.2462749999999998</v>
      </c>
      <c r="S15" s="75">
        <f t="shared" si="4"/>
        <v>2.557028571428571</v>
      </c>
      <c r="T15" s="75">
        <f t="shared" si="4"/>
        <v>1.2691124999999996</v>
      </c>
      <c r="U15" s="75">
        <f t="shared" si="4"/>
        <v>3.0456160714285709</v>
      </c>
      <c r="V15" s="75">
        <f t="shared" si="4"/>
        <v>1.6671374999999997</v>
      </c>
      <c r="W15" s="75">
        <f t="shared" si="4"/>
        <v>3.068453571428571</v>
      </c>
      <c r="X15" s="75">
        <f t="shared" si="4"/>
        <v>1.5693203571428569</v>
      </c>
      <c r="Y15" s="75">
        <f t="shared" si="4"/>
        <v>3.006408214285714</v>
      </c>
      <c r="Z15" s="75">
        <f t="shared" si="4"/>
        <v>0</v>
      </c>
      <c r="AA15" s="75">
        <f t="shared" si="4"/>
        <v>0</v>
      </c>
      <c r="AB15" s="75">
        <f t="shared" si="4"/>
        <v>5.7518453571428561</v>
      </c>
      <c r="AC15" s="75">
        <f t="shared" si="4"/>
        <v>11.677506428571427</v>
      </c>
    </row>
    <row r="19" spans="1:1" ht="14" x14ac:dyDescent="0.3">
      <c r="A19" s="47" t="s">
        <v>19</v>
      </c>
    </row>
  </sheetData>
  <mergeCells count="18">
    <mergeCell ref="A2:E2"/>
    <mergeCell ref="G2:I2"/>
    <mergeCell ref="A3:E3"/>
    <mergeCell ref="G3:I3"/>
    <mergeCell ref="B4:B5"/>
    <mergeCell ref="D4:E4"/>
    <mergeCell ref="F4:G4"/>
    <mergeCell ref="H4:I4"/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</mergeCells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AF3C4-7144-4DCC-A165-3F290B00FCEE}">
  <sheetPr>
    <pageSetUpPr fitToPage="1"/>
  </sheetPr>
  <dimension ref="A1:AG19"/>
  <sheetViews>
    <sheetView topLeftCell="L1" zoomScaleNormal="80" workbookViewId="0">
      <selection activeCell="X10" sqref="X10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38"/>
      <c r="B2" s="138"/>
      <c r="C2" s="138"/>
      <c r="D2" s="138"/>
      <c r="E2" s="138"/>
      <c r="F2" s="43"/>
      <c r="G2" s="139"/>
      <c r="H2" s="139"/>
      <c r="I2" s="139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40" t="s">
        <v>12</v>
      </c>
      <c r="B3" s="141"/>
      <c r="C3" s="141"/>
      <c r="D3" s="138"/>
      <c r="E3" s="138"/>
      <c r="F3" s="43"/>
      <c r="G3" s="139"/>
      <c r="H3" s="139"/>
      <c r="I3" s="139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44" t="s">
        <v>6</v>
      </c>
      <c r="B4" s="142" t="s">
        <v>5</v>
      </c>
      <c r="C4" s="45" t="s">
        <v>4</v>
      </c>
      <c r="D4" s="144" t="s">
        <v>21</v>
      </c>
      <c r="E4" s="145"/>
      <c r="F4" s="146" t="s">
        <v>22</v>
      </c>
      <c r="G4" s="145"/>
      <c r="H4" s="144" t="s">
        <v>23</v>
      </c>
      <c r="I4" s="145"/>
      <c r="J4" s="144" t="s">
        <v>24</v>
      </c>
      <c r="K4" s="145"/>
      <c r="L4" s="146" t="s">
        <v>25</v>
      </c>
      <c r="M4" s="145"/>
      <c r="N4" s="144" t="s">
        <v>26</v>
      </c>
      <c r="O4" s="145"/>
      <c r="P4" s="144" t="s">
        <v>27</v>
      </c>
      <c r="Q4" s="145"/>
      <c r="R4" s="144" t="s">
        <v>28</v>
      </c>
      <c r="S4" s="145"/>
      <c r="T4" s="144" t="s">
        <v>29</v>
      </c>
      <c r="U4" s="145"/>
      <c r="V4" s="144" t="s">
        <v>30</v>
      </c>
      <c r="W4" s="145"/>
      <c r="X4" s="144" t="s">
        <v>31</v>
      </c>
      <c r="Y4" s="145"/>
      <c r="Z4" s="144" t="s">
        <v>32</v>
      </c>
      <c r="AA4" s="147"/>
      <c r="AB4" s="144" t="s">
        <v>33</v>
      </c>
      <c r="AC4" s="145"/>
      <c r="AD4" s="7"/>
    </row>
    <row r="5" spans="1:33" s="4" customFormat="1" ht="18" customHeight="1" thickBot="1" x14ac:dyDescent="0.35">
      <c r="A5" s="10" t="s">
        <v>3</v>
      </c>
      <c r="B5" s="143"/>
      <c r="C5" s="13" t="s">
        <v>2</v>
      </c>
      <c r="D5" s="23" t="s">
        <v>0</v>
      </c>
      <c r="E5" s="24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2" t="s">
        <v>1</v>
      </c>
      <c r="AB5" s="15" t="s">
        <v>0</v>
      </c>
      <c r="AC5" s="16" t="s">
        <v>10</v>
      </c>
      <c r="AD5" s="7"/>
    </row>
    <row r="6" spans="1:33" s="3" customFormat="1" ht="14.15" customHeight="1" thickBot="1" x14ac:dyDescent="0.35">
      <c r="A6" s="46" t="s">
        <v>15</v>
      </c>
      <c r="B6" s="28" t="s">
        <v>8</v>
      </c>
      <c r="C6" s="57">
        <v>326.24999999999994</v>
      </c>
      <c r="D6" s="48"/>
      <c r="E6" s="58"/>
      <c r="F6" s="49"/>
      <c r="G6" s="50"/>
      <c r="H6" s="50"/>
      <c r="I6" s="50"/>
      <c r="J6" s="50"/>
      <c r="K6" s="50"/>
      <c r="L6" s="50"/>
      <c r="M6" s="50"/>
      <c r="N6" s="50"/>
      <c r="O6" s="50"/>
      <c r="P6" s="33"/>
      <c r="Q6" s="33"/>
      <c r="R6" s="33">
        <v>12</v>
      </c>
      <c r="S6" s="33">
        <v>20</v>
      </c>
      <c r="T6" s="33">
        <v>10</v>
      </c>
      <c r="U6" s="33">
        <v>18</v>
      </c>
      <c r="V6" s="33">
        <v>15</v>
      </c>
      <c r="W6" s="33">
        <v>20</v>
      </c>
      <c r="X6" s="136">
        <v>16</v>
      </c>
      <c r="Y6" s="136">
        <v>22</v>
      </c>
      <c r="Z6" s="33"/>
      <c r="AA6" s="33"/>
      <c r="AB6" s="33">
        <f t="shared" ref="AB6:AC9" si="0">D6+F6+H6+J6+L6+N6+P6+R6+T6+V6+X6+Z6</f>
        <v>53</v>
      </c>
      <c r="AC6" s="33">
        <f t="shared" si="0"/>
        <v>80</v>
      </c>
      <c r="AD6" s="17"/>
      <c r="AE6" s="2"/>
      <c r="AF6" s="2"/>
      <c r="AG6" s="2"/>
    </row>
    <row r="7" spans="1:33" s="3" customFormat="1" ht="14.15" customHeight="1" thickBot="1" x14ac:dyDescent="0.35">
      <c r="A7" s="46" t="s">
        <v>16</v>
      </c>
      <c r="B7" s="29">
        <v>7</v>
      </c>
      <c r="C7" s="55">
        <v>652.49999999999989</v>
      </c>
      <c r="D7" s="59"/>
      <c r="E7" s="60"/>
      <c r="F7" s="51"/>
      <c r="G7" s="52"/>
      <c r="H7" s="52"/>
      <c r="I7" s="52"/>
      <c r="J7" s="52"/>
      <c r="K7" s="52"/>
      <c r="L7" s="52"/>
      <c r="M7" s="52"/>
      <c r="N7" s="52"/>
      <c r="O7" s="52"/>
      <c r="P7" s="32"/>
      <c r="Q7" s="32"/>
      <c r="R7" s="32">
        <v>15</v>
      </c>
      <c r="S7" s="32">
        <v>25</v>
      </c>
      <c r="T7" s="32">
        <v>12</v>
      </c>
      <c r="U7" s="32">
        <v>22</v>
      </c>
      <c r="V7" s="32">
        <v>20</v>
      </c>
      <c r="W7" s="32">
        <v>30</v>
      </c>
      <c r="X7" s="135">
        <v>18</v>
      </c>
      <c r="Y7" s="135">
        <v>26</v>
      </c>
      <c r="Z7" s="32"/>
      <c r="AA7" s="32"/>
      <c r="AB7" s="33">
        <f t="shared" si="0"/>
        <v>65</v>
      </c>
      <c r="AC7" s="33">
        <f t="shared" si="0"/>
        <v>103</v>
      </c>
      <c r="AD7" s="17"/>
      <c r="AE7" s="2"/>
      <c r="AF7" s="2"/>
      <c r="AG7" s="2"/>
    </row>
    <row r="8" spans="1:33" s="3" customFormat="1" ht="14.15" customHeight="1" thickBot="1" x14ac:dyDescent="0.35">
      <c r="A8" s="46" t="s">
        <v>17</v>
      </c>
      <c r="B8" s="30">
        <v>28</v>
      </c>
      <c r="C8" s="56">
        <v>1304.9999999999998</v>
      </c>
      <c r="D8" s="59"/>
      <c r="E8" s="60"/>
      <c r="F8" s="53"/>
      <c r="G8" s="54"/>
      <c r="H8" s="54"/>
      <c r="I8" s="54"/>
      <c r="J8" s="54"/>
      <c r="K8" s="54"/>
      <c r="L8" s="54"/>
      <c r="M8" s="54"/>
      <c r="N8" s="54"/>
      <c r="O8" s="54"/>
      <c r="P8" s="34"/>
      <c r="Q8" s="34"/>
      <c r="R8" s="34">
        <v>35</v>
      </c>
      <c r="S8" s="34">
        <v>40</v>
      </c>
      <c r="T8" s="34">
        <v>30</v>
      </c>
      <c r="U8" s="34">
        <v>35</v>
      </c>
      <c r="V8" s="34">
        <v>30</v>
      </c>
      <c r="W8" s="34">
        <v>30</v>
      </c>
      <c r="X8" s="137">
        <v>32</v>
      </c>
      <c r="Y8" s="137">
        <v>35</v>
      </c>
      <c r="Z8" s="34"/>
      <c r="AA8" s="34"/>
      <c r="AB8" s="33">
        <f t="shared" si="0"/>
        <v>127</v>
      </c>
      <c r="AC8" s="33">
        <f t="shared" si="0"/>
        <v>140</v>
      </c>
      <c r="AD8" s="17"/>
      <c r="AE8" s="2"/>
      <c r="AF8" s="2"/>
      <c r="AG8" s="2"/>
    </row>
    <row r="9" spans="1:33" s="3" customFormat="1" ht="14.15" customHeight="1" thickBot="1" x14ac:dyDescent="0.35">
      <c r="A9" s="46" t="s">
        <v>18</v>
      </c>
      <c r="B9" s="31">
        <v>28</v>
      </c>
      <c r="C9" s="55">
        <v>1304.9999999999998</v>
      </c>
      <c r="D9" s="61"/>
      <c r="E9" s="62"/>
      <c r="F9" s="51"/>
      <c r="G9" s="52"/>
      <c r="H9" s="52"/>
      <c r="I9" s="52"/>
      <c r="J9" s="52"/>
      <c r="K9" s="52"/>
      <c r="L9" s="52"/>
      <c r="M9" s="52"/>
      <c r="N9" s="52"/>
      <c r="O9" s="52"/>
      <c r="P9" s="32"/>
      <c r="Q9" s="32"/>
      <c r="R9" s="32">
        <v>12</v>
      </c>
      <c r="S9" s="32">
        <v>20</v>
      </c>
      <c r="T9" s="32">
        <v>13</v>
      </c>
      <c r="U9" s="32">
        <v>18</v>
      </c>
      <c r="V9" s="32">
        <v>20</v>
      </c>
      <c r="W9" s="32">
        <v>30</v>
      </c>
      <c r="X9" s="135">
        <v>20</v>
      </c>
      <c r="Y9" s="135">
        <v>28</v>
      </c>
      <c r="Z9" s="32"/>
      <c r="AA9" s="32"/>
      <c r="AB9" s="33">
        <f t="shared" si="0"/>
        <v>65</v>
      </c>
      <c r="AC9" s="33">
        <f t="shared" si="0"/>
        <v>96</v>
      </c>
      <c r="AD9" s="17"/>
      <c r="AE9" s="2"/>
      <c r="AF9" s="2"/>
      <c r="AG9" s="2"/>
    </row>
    <row r="10" spans="1:33" s="2" customFormat="1" ht="14.15" customHeight="1" thickBot="1" x14ac:dyDescent="0.35">
      <c r="A10" s="70" t="s">
        <v>9</v>
      </c>
      <c r="B10" s="63"/>
      <c r="C10" s="64"/>
      <c r="D10" s="68">
        <f>SUMPRODUCT($C$6:$C$9,D6:D9)/100000</f>
        <v>0</v>
      </c>
      <c r="E10" s="68">
        <f>SUMPRODUCT($C$6:$C$9,E6:E9)/100000</f>
        <v>0</v>
      </c>
      <c r="F10" s="68">
        <f t="shared" ref="F10:AC10" si="1">SUMPRODUCT($C$6:$C$9,F6:F9)/100000</f>
        <v>0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68">
        <f t="shared" si="1"/>
        <v>0</v>
      </c>
      <c r="M10" s="68">
        <f t="shared" si="1"/>
        <v>0</v>
      </c>
      <c r="N10" s="68">
        <f t="shared" si="1"/>
        <v>0</v>
      </c>
      <c r="O10" s="68">
        <f t="shared" si="1"/>
        <v>0</v>
      </c>
      <c r="P10" s="68">
        <f t="shared" si="1"/>
        <v>0</v>
      </c>
      <c r="Q10" s="68">
        <f t="shared" si="1"/>
        <v>0</v>
      </c>
      <c r="R10" s="68">
        <f t="shared" si="1"/>
        <v>0.7503749999999999</v>
      </c>
      <c r="S10" s="68">
        <f t="shared" si="1"/>
        <v>1.0113749999999999</v>
      </c>
      <c r="T10" s="68">
        <f t="shared" si="1"/>
        <v>0.67207499999999987</v>
      </c>
      <c r="U10" s="68">
        <f t="shared" si="1"/>
        <v>0.89392499999999986</v>
      </c>
      <c r="V10" s="68">
        <f t="shared" si="1"/>
        <v>0.83193749999999989</v>
      </c>
      <c r="W10" s="68">
        <f t="shared" si="1"/>
        <v>1.0439999999999998</v>
      </c>
      <c r="X10" s="68">
        <f t="shared" si="1"/>
        <v>0.84824999999999984</v>
      </c>
      <c r="Y10" s="68">
        <f t="shared" si="1"/>
        <v>1.0635749999999997</v>
      </c>
      <c r="Z10" s="68">
        <f t="shared" si="1"/>
        <v>0</v>
      </c>
      <c r="AA10" s="68">
        <f t="shared" si="1"/>
        <v>0</v>
      </c>
      <c r="AB10" s="68">
        <f t="shared" si="1"/>
        <v>3.1026374999999993</v>
      </c>
      <c r="AC10" s="68">
        <f t="shared" si="1"/>
        <v>4.0128749999999984</v>
      </c>
      <c r="AD10" s="18"/>
    </row>
    <row r="11" spans="1:33" ht="15" thickBot="1" x14ac:dyDescent="0.35">
      <c r="A11" s="46" t="s">
        <v>35</v>
      </c>
      <c r="B11" s="65">
        <v>14</v>
      </c>
      <c r="C11" s="66">
        <v>1146.8571428571429</v>
      </c>
      <c r="D11" s="65"/>
      <c r="E11" s="69"/>
      <c r="F11" s="65"/>
      <c r="G11" s="69"/>
      <c r="H11" s="65"/>
      <c r="I11" s="69"/>
      <c r="J11" s="65"/>
      <c r="K11" s="69"/>
      <c r="L11" s="65"/>
      <c r="M11" s="69"/>
      <c r="N11" s="65"/>
      <c r="O11" s="69"/>
      <c r="P11" s="65"/>
      <c r="Q11" s="69"/>
      <c r="R11" s="65"/>
      <c r="S11" s="69"/>
      <c r="T11" s="65"/>
      <c r="U11" s="69"/>
      <c r="V11" s="65"/>
      <c r="W11" s="69"/>
      <c r="X11" s="65"/>
      <c r="Y11" s="69"/>
      <c r="Z11" s="65"/>
      <c r="AA11" s="69"/>
      <c r="AB11" s="33">
        <f t="shared" ref="AB11:AC13" si="2">D11+F11+H11+J11+L11+N11+P11+R11+T11+V11+X11+Z11</f>
        <v>0</v>
      </c>
      <c r="AC11" s="33">
        <f t="shared" si="2"/>
        <v>0</v>
      </c>
    </row>
    <row r="12" spans="1:33" ht="15" thickBot="1" x14ac:dyDescent="0.35">
      <c r="A12" s="46" t="s">
        <v>36</v>
      </c>
      <c r="B12" s="65">
        <v>14</v>
      </c>
      <c r="C12" s="66">
        <v>1310.7857142857142</v>
      </c>
      <c r="D12" s="65"/>
      <c r="E12" s="69"/>
      <c r="F12" s="65"/>
      <c r="G12" s="69"/>
      <c r="H12" s="65"/>
      <c r="I12" s="69"/>
      <c r="J12" s="65"/>
      <c r="K12" s="69"/>
      <c r="L12" s="65"/>
      <c r="M12" s="69"/>
      <c r="N12" s="65"/>
      <c r="O12" s="69"/>
      <c r="P12" s="65"/>
      <c r="Q12" s="69"/>
      <c r="R12" s="65"/>
      <c r="S12" s="69"/>
      <c r="T12" s="65"/>
      <c r="U12" s="69"/>
      <c r="V12" s="65"/>
      <c r="W12" s="69"/>
      <c r="X12" s="65"/>
      <c r="Y12" s="69"/>
      <c r="Z12" s="65"/>
      <c r="AA12" s="69"/>
      <c r="AB12" s="33">
        <f t="shared" si="2"/>
        <v>0</v>
      </c>
      <c r="AC12" s="33">
        <f t="shared" si="2"/>
        <v>0</v>
      </c>
    </row>
    <row r="13" spans="1:33" ht="14.5" x14ac:dyDescent="0.3">
      <c r="A13" s="46" t="s">
        <v>37</v>
      </c>
      <c r="B13" s="65">
        <v>14</v>
      </c>
      <c r="C13" s="66">
        <v>1474.7142857142853</v>
      </c>
      <c r="D13" s="65"/>
      <c r="E13" s="69"/>
      <c r="F13" s="65"/>
      <c r="G13" s="69"/>
      <c r="H13" s="65"/>
      <c r="I13" s="69"/>
      <c r="J13" s="65"/>
      <c r="K13" s="69"/>
      <c r="L13" s="65"/>
      <c r="M13" s="69"/>
      <c r="N13" s="65"/>
      <c r="O13" s="69"/>
      <c r="P13" s="65"/>
      <c r="Q13" s="69"/>
      <c r="R13" s="65"/>
      <c r="S13" s="69"/>
      <c r="T13" s="65"/>
      <c r="U13" s="69"/>
      <c r="V13" s="65"/>
      <c r="W13" s="69"/>
      <c r="X13" s="65"/>
      <c r="Y13" s="69"/>
      <c r="Z13" s="65"/>
      <c r="AA13" s="69"/>
      <c r="AB13" s="33">
        <f t="shared" si="2"/>
        <v>0</v>
      </c>
      <c r="AC13" s="33">
        <f t="shared" si="2"/>
        <v>0</v>
      </c>
    </row>
    <row r="14" spans="1:33" x14ac:dyDescent="0.3">
      <c r="A14" s="70" t="s">
        <v>39</v>
      </c>
      <c r="B14" s="79"/>
      <c r="C14" s="80"/>
      <c r="D14" s="68">
        <f>SUMPRODUCT($C$11:$C$13,D11:D13)/100000</f>
        <v>0</v>
      </c>
      <c r="E14" s="68">
        <f t="shared" ref="E14:AC14" si="3">SUMPRODUCT($C$11:$C$13,E11:E13)/100000</f>
        <v>0</v>
      </c>
      <c r="F14" s="68">
        <f t="shared" si="3"/>
        <v>0</v>
      </c>
      <c r="G14" s="68">
        <f t="shared" si="3"/>
        <v>0</v>
      </c>
      <c r="H14" s="68">
        <f t="shared" si="3"/>
        <v>0</v>
      </c>
      <c r="I14" s="68">
        <f t="shared" si="3"/>
        <v>0</v>
      </c>
      <c r="J14" s="68">
        <f t="shared" si="3"/>
        <v>0</v>
      </c>
      <c r="K14" s="68">
        <f t="shared" si="3"/>
        <v>0</v>
      </c>
      <c r="L14" s="68">
        <f t="shared" si="3"/>
        <v>0</v>
      </c>
      <c r="M14" s="68">
        <f t="shared" si="3"/>
        <v>0</v>
      </c>
      <c r="N14" s="68">
        <f t="shared" si="3"/>
        <v>0</v>
      </c>
      <c r="O14" s="68">
        <f t="shared" si="3"/>
        <v>0</v>
      </c>
      <c r="P14" s="68">
        <f t="shared" si="3"/>
        <v>0</v>
      </c>
      <c r="Q14" s="68">
        <f t="shared" si="3"/>
        <v>0</v>
      </c>
      <c r="R14" s="68">
        <f t="shared" si="3"/>
        <v>0</v>
      </c>
      <c r="S14" s="68">
        <f t="shared" si="3"/>
        <v>0</v>
      </c>
      <c r="T14" s="68">
        <f t="shared" si="3"/>
        <v>0</v>
      </c>
      <c r="U14" s="68">
        <f t="shared" si="3"/>
        <v>0</v>
      </c>
      <c r="V14" s="68">
        <f t="shared" si="3"/>
        <v>0</v>
      </c>
      <c r="W14" s="68">
        <f t="shared" si="3"/>
        <v>0</v>
      </c>
      <c r="X14" s="68">
        <f t="shared" si="3"/>
        <v>0</v>
      </c>
      <c r="Y14" s="68">
        <f t="shared" si="3"/>
        <v>0</v>
      </c>
      <c r="Z14" s="68">
        <f t="shared" si="3"/>
        <v>0</v>
      </c>
      <c r="AA14" s="68">
        <f t="shared" si="3"/>
        <v>0</v>
      </c>
      <c r="AB14" s="68">
        <f t="shared" si="3"/>
        <v>0</v>
      </c>
      <c r="AC14" s="68">
        <f t="shared" si="3"/>
        <v>0</v>
      </c>
    </row>
    <row r="15" spans="1:33" x14ac:dyDescent="0.3">
      <c r="A15" s="81" t="s">
        <v>38</v>
      </c>
      <c r="B15" s="74"/>
      <c r="C15" s="74"/>
      <c r="D15" s="75">
        <f>D10+D14</f>
        <v>0</v>
      </c>
      <c r="E15" s="75">
        <f t="shared" ref="E15:AC15" si="4">E10+E14</f>
        <v>0</v>
      </c>
      <c r="F15" s="75">
        <f t="shared" si="4"/>
        <v>0</v>
      </c>
      <c r="G15" s="75">
        <f t="shared" si="4"/>
        <v>0</v>
      </c>
      <c r="H15" s="75">
        <f t="shared" si="4"/>
        <v>0</v>
      </c>
      <c r="I15" s="75">
        <f t="shared" si="4"/>
        <v>0</v>
      </c>
      <c r="J15" s="75">
        <f t="shared" si="4"/>
        <v>0</v>
      </c>
      <c r="K15" s="75">
        <f t="shared" si="4"/>
        <v>0</v>
      </c>
      <c r="L15" s="75">
        <f t="shared" si="4"/>
        <v>0</v>
      </c>
      <c r="M15" s="75">
        <f t="shared" si="4"/>
        <v>0</v>
      </c>
      <c r="N15" s="75">
        <f t="shared" si="4"/>
        <v>0</v>
      </c>
      <c r="O15" s="75">
        <f t="shared" si="4"/>
        <v>0</v>
      </c>
      <c r="P15" s="75">
        <f t="shared" si="4"/>
        <v>0</v>
      </c>
      <c r="Q15" s="75">
        <f t="shared" si="4"/>
        <v>0</v>
      </c>
      <c r="R15" s="75">
        <f t="shared" si="4"/>
        <v>0.7503749999999999</v>
      </c>
      <c r="S15" s="75">
        <f t="shared" si="4"/>
        <v>1.0113749999999999</v>
      </c>
      <c r="T15" s="75">
        <f t="shared" si="4"/>
        <v>0.67207499999999987</v>
      </c>
      <c r="U15" s="75">
        <f t="shared" si="4"/>
        <v>0.89392499999999986</v>
      </c>
      <c r="V15" s="75">
        <f t="shared" si="4"/>
        <v>0.83193749999999989</v>
      </c>
      <c r="W15" s="75">
        <f t="shared" si="4"/>
        <v>1.0439999999999998</v>
      </c>
      <c r="X15" s="75">
        <f t="shared" si="4"/>
        <v>0.84824999999999984</v>
      </c>
      <c r="Y15" s="75">
        <f t="shared" si="4"/>
        <v>1.0635749999999997</v>
      </c>
      <c r="Z15" s="75">
        <f t="shared" si="4"/>
        <v>0</v>
      </c>
      <c r="AA15" s="75">
        <f t="shared" si="4"/>
        <v>0</v>
      </c>
      <c r="AB15" s="75">
        <f t="shared" si="4"/>
        <v>3.1026374999999993</v>
      </c>
      <c r="AC15" s="75">
        <f t="shared" si="4"/>
        <v>4.0128749999999984</v>
      </c>
    </row>
    <row r="19" spans="1:1" ht="14" x14ac:dyDescent="0.3">
      <c r="A19" s="47" t="s">
        <v>19</v>
      </c>
    </row>
  </sheetData>
  <mergeCells count="18">
    <mergeCell ref="A2:E2"/>
    <mergeCell ref="G2:I2"/>
    <mergeCell ref="A3:E3"/>
    <mergeCell ref="G3:I3"/>
    <mergeCell ref="B4:B5"/>
    <mergeCell ref="D4:E4"/>
    <mergeCell ref="F4:G4"/>
    <mergeCell ref="H4:I4"/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</mergeCells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74DB4-E883-4084-B487-01678FC4BE1D}">
  <sheetPr>
    <pageSetUpPr fitToPage="1"/>
  </sheetPr>
  <dimension ref="A1:AG21"/>
  <sheetViews>
    <sheetView topLeftCell="L1" zoomScaleNormal="80" workbookViewId="0">
      <selection activeCell="R6" sqref="R6:S9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38"/>
      <c r="B2" s="138"/>
      <c r="C2" s="138"/>
      <c r="D2" s="138"/>
      <c r="E2" s="138"/>
      <c r="F2" s="43"/>
      <c r="G2" s="139"/>
      <c r="H2" s="139"/>
      <c r="I2" s="139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40" t="s">
        <v>12</v>
      </c>
      <c r="B3" s="141"/>
      <c r="C3" s="141"/>
      <c r="D3" s="138"/>
      <c r="E3" s="138"/>
      <c r="F3" s="43"/>
      <c r="G3" s="139"/>
      <c r="H3" s="139"/>
      <c r="I3" s="139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44" t="s">
        <v>6</v>
      </c>
      <c r="B4" s="142" t="s">
        <v>5</v>
      </c>
      <c r="C4" s="45" t="s">
        <v>4</v>
      </c>
      <c r="D4" s="144" t="s">
        <v>21</v>
      </c>
      <c r="E4" s="145"/>
      <c r="F4" s="146" t="s">
        <v>22</v>
      </c>
      <c r="G4" s="145"/>
      <c r="H4" s="144" t="s">
        <v>23</v>
      </c>
      <c r="I4" s="145"/>
      <c r="J4" s="144" t="s">
        <v>24</v>
      </c>
      <c r="K4" s="145"/>
      <c r="L4" s="146" t="s">
        <v>25</v>
      </c>
      <c r="M4" s="145"/>
      <c r="N4" s="144" t="s">
        <v>26</v>
      </c>
      <c r="O4" s="145"/>
      <c r="P4" s="144" t="s">
        <v>27</v>
      </c>
      <c r="Q4" s="145"/>
      <c r="R4" s="144" t="s">
        <v>28</v>
      </c>
      <c r="S4" s="145"/>
      <c r="T4" s="144" t="s">
        <v>29</v>
      </c>
      <c r="U4" s="145"/>
      <c r="V4" s="144" t="s">
        <v>30</v>
      </c>
      <c r="W4" s="145"/>
      <c r="X4" s="144" t="s">
        <v>31</v>
      </c>
      <c r="Y4" s="145"/>
      <c r="Z4" s="144" t="s">
        <v>32</v>
      </c>
      <c r="AA4" s="147"/>
      <c r="AB4" s="144" t="s">
        <v>33</v>
      </c>
      <c r="AC4" s="145"/>
      <c r="AD4" s="7"/>
    </row>
    <row r="5" spans="1:33" s="4" customFormat="1" ht="18" customHeight="1" thickBot="1" x14ac:dyDescent="0.35">
      <c r="A5" s="10" t="s">
        <v>3</v>
      </c>
      <c r="B5" s="143"/>
      <c r="C5" s="13" t="s">
        <v>2</v>
      </c>
      <c r="D5" s="23" t="s">
        <v>0</v>
      </c>
      <c r="E5" s="24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2" t="s">
        <v>1</v>
      </c>
      <c r="AB5" s="15" t="s">
        <v>0</v>
      </c>
      <c r="AC5" s="16" t="s">
        <v>10</v>
      </c>
      <c r="AD5" s="7"/>
    </row>
    <row r="6" spans="1:33" s="3" customFormat="1" ht="14.15" customHeight="1" thickBot="1" x14ac:dyDescent="0.35">
      <c r="A6" s="46" t="s">
        <v>15</v>
      </c>
      <c r="B6" s="28" t="s">
        <v>8</v>
      </c>
      <c r="C6" s="33">
        <v>326.24999999999994</v>
      </c>
      <c r="D6" s="39"/>
      <c r="E6" s="40"/>
      <c r="F6" s="49"/>
      <c r="G6" s="50"/>
      <c r="H6" s="50"/>
      <c r="I6" s="50"/>
      <c r="J6" s="50"/>
      <c r="K6" s="50"/>
      <c r="L6" s="50"/>
      <c r="M6" s="50"/>
      <c r="N6" s="50"/>
      <c r="O6" s="50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>
        <f t="shared" ref="AB6:AC9" si="0">D6+F6+H6+J6+L6+N6+P6+R6+T6+V6+X6+Z6</f>
        <v>0</v>
      </c>
      <c r="AC6" s="33">
        <f t="shared" si="0"/>
        <v>0</v>
      </c>
      <c r="AD6" s="17"/>
      <c r="AE6" s="2"/>
      <c r="AF6" s="2"/>
      <c r="AG6" s="2"/>
    </row>
    <row r="7" spans="1:33" s="3" customFormat="1" ht="14.15" customHeight="1" thickBot="1" x14ac:dyDescent="0.35">
      <c r="A7" s="46" t="s">
        <v>16</v>
      </c>
      <c r="B7" s="29">
        <v>7</v>
      </c>
      <c r="C7" s="32">
        <v>652.49999999999989</v>
      </c>
      <c r="D7" s="41"/>
      <c r="E7" s="42"/>
      <c r="F7" s="51"/>
      <c r="G7" s="52"/>
      <c r="H7" s="52"/>
      <c r="I7" s="52"/>
      <c r="J7" s="52"/>
      <c r="K7" s="52"/>
      <c r="L7" s="52"/>
      <c r="M7" s="52"/>
      <c r="N7" s="52"/>
      <c r="O7" s="52"/>
      <c r="P7" s="32"/>
      <c r="Q7" s="32"/>
      <c r="R7" s="33"/>
      <c r="S7" s="33"/>
      <c r="T7" s="32"/>
      <c r="U7" s="32"/>
      <c r="V7" s="32"/>
      <c r="W7" s="32"/>
      <c r="X7" s="32"/>
      <c r="Y7" s="32"/>
      <c r="Z7" s="32"/>
      <c r="AA7" s="32"/>
      <c r="AB7" s="33">
        <f t="shared" si="0"/>
        <v>0</v>
      </c>
      <c r="AC7" s="33">
        <f t="shared" si="0"/>
        <v>0</v>
      </c>
      <c r="AD7" s="17"/>
      <c r="AE7" s="2"/>
      <c r="AF7" s="2"/>
      <c r="AG7" s="2"/>
    </row>
    <row r="8" spans="1:33" s="3" customFormat="1" ht="14.15" customHeight="1" thickBot="1" x14ac:dyDescent="0.35">
      <c r="A8" s="46" t="s">
        <v>17</v>
      </c>
      <c r="B8" s="30">
        <v>28</v>
      </c>
      <c r="C8" s="34">
        <v>1304.9999999999998</v>
      </c>
      <c r="D8" s="41"/>
      <c r="E8" s="42"/>
      <c r="F8" s="53"/>
      <c r="G8" s="54"/>
      <c r="H8" s="54"/>
      <c r="I8" s="54"/>
      <c r="J8" s="54"/>
      <c r="K8" s="54"/>
      <c r="L8" s="54"/>
      <c r="M8" s="54"/>
      <c r="N8" s="54"/>
      <c r="O8" s="54"/>
      <c r="P8" s="34"/>
      <c r="Q8" s="34"/>
      <c r="R8" s="33"/>
      <c r="S8" s="33"/>
      <c r="T8" s="34"/>
      <c r="U8" s="34"/>
      <c r="V8" s="34"/>
      <c r="W8" s="34"/>
      <c r="X8" s="34"/>
      <c r="Y8" s="34"/>
      <c r="Z8" s="34"/>
      <c r="AA8" s="34"/>
      <c r="AB8" s="33">
        <f t="shared" si="0"/>
        <v>0</v>
      </c>
      <c r="AC8" s="33">
        <f t="shared" si="0"/>
        <v>0</v>
      </c>
      <c r="AD8" s="17"/>
      <c r="AE8" s="2"/>
      <c r="AF8" s="2"/>
      <c r="AG8" s="2"/>
    </row>
    <row r="9" spans="1:33" s="3" customFormat="1" ht="14.15" customHeight="1" x14ac:dyDescent="0.3">
      <c r="A9" s="46" t="s">
        <v>18</v>
      </c>
      <c r="B9" s="31">
        <v>28</v>
      </c>
      <c r="C9" s="32">
        <v>1304.9999999999998</v>
      </c>
      <c r="D9" s="41"/>
      <c r="E9" s="42"/>
      <c r="F9" s="51"/>
      <c r="G9" s="52"/>
      <c r="H9" s="52"/>
      <c r="I9" s="52"/>
      <c r="J9" s="52"/>
      <c r="K9" s="52"/>
      <c r="L9" s="52"/>
      <c r="M9" s="52"/>
      <c r="N9" s="52"/>
      <c r="O9" s="52"/>
      <c r="P9" s="32"/>
      <c r="Q9" s="32"/>
      <c r="R9" s="33"/>
      <c r="S9" s="33"/>
      <c r="T9" s="32"/>
      <c r="U9" s="32"/>
      <c r="V9" s="32"/>
      <c r="W9" s="32"/>
      <c r="X9" s="32"/>
      <c r="Y9" s="32"/>
      <c r="Z9" s="32"/>
      <c r="AA9" s="32"/>
      <c r="AB9" s="33">
        <f t="shared" si="0"/>
        <v>0</v>
      </c>
      <c r="AC9" s="33">
        <f t="shared" si="0"/>
        <v>0</v>
      </c>
      <c r="AD9" s="17"/>
      <c r="AE9" s="2"/>
      <c r="AF9" s="2"/>
      <c r="AG9" s="2"/>
    </row>
    <row r="10" spans="1:33" s="2" customFormat="1" ht="14.15" customHeight="1" thickBot="1" x14ac:dyDescent="0.35">
      <c r="A10" s="25" t="s">
        <v>9</v>
      </c>
      <c r="B10" s="26"/>
      <c r="C10" s="27"/>
      <c r="D10" s="68">
        <f t="shared" ref="D10:AC10" si="1">SUMPRODUCT($C$6:$C$9,D6:D9)/100000</f>
        <v>0</v>
      </c>
      <c r="E10" s="68">
        <f t="shared" si="1"/>
        <v>0</v>
      </c>
      <c r="F10" s="68">
        <f t="shared" si="1"/>
        <v>0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68">
        <f t="shared" si="1"/>
        <v>0</v>
      </c>
      <c r="M10" s="68">
        <f t="shared" si="1"/>
        <v>0</v>
      </c>
      <c r="N10" s="68">
        <f t="shared" si="1"/>
        <v>0</v>
      </c>
      <c r="O10" s="68">
        <f t="shared" si="1"/>
        <v>0</v>
      </c>
      <c r="P10" s="68">
        <f t="shared" si="1"/>
        <v>0</v>
      </c>
      <c r="Q10" s="68">
        <f t="shared" si="1"/>
        <v>0</v>
      </c>
      <c r="R10" s="68">
        <f t="shared" si="1"/>
        <v>0</v>
      </c>
      <c r="S10" s="68">
        <f t="shared" si="1"/>
        <v>0</v>
      </c>
      <c r="T10" s="68">
        <f t="shared" si="1"/>
        <v>0</v>
      </c>
      <c r="U10" s="68">
        <f t="shared" si="1"/>
        <v>0</v>
      </c>
      <c r="V10" s="68">
        <f t="shared" si="1"/>
        <v>0</v>
      </c>
      <c r="W10" s="68">
        <f t="shared" si="1"/>
        <v>0</v>
      </c>
      <c r="X10" s="68">
        <f t="shared" si="1"/>
        <v>0</v>
      </c>
      <c r="Y10" s="68">
        <f t="shared" si="1"/>
        <v>0</v>
      </c>
      <c r="Z10" s="68">
        <f t="shared" si="1"/>
        <v>0</v>
      </c>
      <c r="AA10" s="68">
        <f t="shared" si="1"/>
        <v>0</v>
      </c>
      <c r="AB10" s="68">
        <f t="shared" si="1"/>
        <v>0</v>
      </c>
      <c r="AC10" s="68">
        <f t="shared" si="1"/>
        <v>0</v>
      </c>
      <c r="AD10" s="18"/>
    </row>
    <row r="11" spans="1:33" ht="14.5" x14ac:dyDescent="0.3">
      <c r="A11" s="46" t="s">
        <v>35</v>
      </c>
      <c r="B11" s="65">
        <v>14</v>
      </c>
      <c r="C11" s="76">
        <v>1146.8571428571429</v>
      </c>
      <c r="D11" s="116"/>
      <c r="E11" s="117"/>
      <c r="F11" s="118"/>
      <c r="G11" s="117"/>
      <c r="H11" s="118"/>
      <c r="I11" s="117"/>
      <c r="J11" s="118"/>
      <c r="K11" s="117"/>
      <c r="L11" s="118"/>
      <c r="M11" s="117"/>
      <c r="N11" s="118"/>
      <c r="O11" s="117"/>
      <c r="P11" s="118"/>
      <c r="Q11" s="117"/>
      <c r="R11" s="118"/>
      <c r="S11" s="117"/>
      <c r="T11" s="118"/>
      <c r="U11" s="117"/>
      <c r="V11" s="118"/>
      <c r="W11" s="117"/>
      <c r="X11" s="118"/>
      <c r="Y11" s="117"/>
      <c r="Z11" s="118"/>
      <c r="AA11" s="117"/>
      <c r="AB11" s="96">
        <f t="shared" ref="AB11:AC13" si="2">D11+F11+H11+J11+L11+N11+P11+R11+T11+V11+X11+Z11</f>
        <v>0</v>
      </c>
      <c r="AC11" s="119">
        <f t="shared" si="2"/>
        <v>0</v>
      </c>
    </row>
    <row r="12" spans="1:33" ht="14.5" x14ac:dyDescent="0.3">
      <c r="A12" s="46" t="s">
        <v>36</v>
      </c>
      <c r="B12" s="65">
        <v>14</v>
      </c>
      <c r="C12" s="76">
        <v>1310.7857142857142</v>
      </c>
      <c r="D12" s="120"/>
      <c r="E12" s="69"/>
      <c r="F12" s="65"/>
      <c r="G12" s="69"/>
      <c r="H12" s="65"/>
      <c r="I12" s="69"/>
      <c r="J12" s="65"/>
      <c r="K12" s="69"/>
      <c r="L12" s="65"/>
      <c r="M12" s="69"/>
      <c r="N12" s="65"/>
      <c r="O12" s="69"/>
      <c r="P12" s="65"/>
      <c r="Q12" s="69"/>
      <c r="R12" s="65"/>
      <c r="S12" s="69"/>
      <c r="T12" s="65"/>
      <c r="U12" s="69"/>
      <c r="V12" s="65"/>
      <c r="W12" s="69"/>
      <c r="X12" s="65"/>
      <c r="Y12" s="69"/>
      <c r="Z12" s="65"/>
      <c r="AA12" s="69"/>
      <c r="AB12" s="86">
        <f t="shared" si="2"/>
        <v>0</v>
      </c>
      <c r="AC12" s="121">
        <f t="shared" si="2"/>
        <v>0</v>
      </c>
    </row>
    <row r="13" spans="1:33" ht="14.5" x14ac:dyDescent="0.3">
      <c r="A13" s="46" t="s">
        <v>37</v>
      </c>
      <c r="B13" s="65">
        <v>14</v>
      </c>
      <c r="C13" s="76">
        <v>1474.7142857142853</v>
      </c>
      <c r="D13" s="120"/>
      <c r="E13" s="69"/>
      <c r="F13" s="65"/>
      <c r="G13" s="69"/>
      <c r="H13" s="65"/>
      <c r="I13" s="69"/>
      <c r="J13" s="65"/>
      <c r="K13" s="69"/>
      <c r="L13" s="65"/>
      <c r="M13" s="69"/>
      <c r="N13" s="65"/>
      <c r="O13" s="69"/>
      <c r="P13" s="65"/>
      <c r="Q13" s="69"/>
      <c r="R13" s="65"/>
      <c r="S13" s="69"/>
      <c r="T13" s="65"/>
      <c r="U13" s="69"/>
      <c r="V13" s="65"/>
      <c r="W13" s="69"/>
      <c r="X13" s="65"/>
      <c r="Y13" s="69"/>
      <c r="Z13" s="65"/>
      <c r="AA13" s="69"/>
      <c r="AB13" s="86">
        <f t="shared" si="2"/>
        <v>0</v>
      </c>
      <c r="AC13" s="121">
        <f t="shared" si="2"/>
        <v>0</v>
      </c>
    </row>
    <row r="14" spans="1:33" ht="13.5" thickBot="1" x14ac:dyDescent="0.35">
      <c r="A14" s="70" t="s">
        <v>39</v>
      </c>
      <c r="B14" s="79"/>
      <c r="C14" s="80"/>
      <c r="D14" s="122">
        <f>SUMPRODUCT($C$11:$C$13,D11:D13)/100000</f>
        <v>0</v>
      </c>
      <c r="E14" s="72">
        <f t="shared" ref="E14:AC14" si="3">SUMPRODUCT($C$11:$C$13,E11:E13)/100000</f>
        <v>0</v>
      </c>
      <c r="F14" s="72">
        <f t="shared" si="3"/>
        <v>0</v>
      </c>
      <c r="G14" s="72">
        <f t="shared" si="3"/>
        <v>0</v>
      </c>
      <c r="H14" s="72">
        <f t="shared" si="3"/>
        <v>0</v>
      </c>
      <c r="I14" s="72">
        <f t="shared" si="3"/>
        <v>0</v>
      </c>
      <c r="J14" s="72">
        <f t="shared" si="3"/>
        <v>0</v>
      </c>
      <c r="K14" s="72">
        <f t="shared" si="3"/>
        <v>0</v>
      </c>
      <c r="L14" s="72">
        <f t="shared" si="3"/>
        <v>0</v>
      </c>
      <c r="M14" s="72">
        <f t="shared" si="3"/>
        <v>0</v>
      </c>
      <c r="N14" s="72">
        <f t="shared" si="3"/>
        <v>0</v>
      </c>
      <c r="O14" s="72">
        <f t="shared" si="3"/>
        <v>0</v>
      </c>
      <c r="P14" s="72">
        <f t="shared" si="3"/>
        <v>0</v>
      </c>
      <c r="Q14" s="72">
        <f t="shared" si="3"/>
        <v>0</v>
      </c>
      <c r="R14" s="72">
        <f t="shared" si="3"/>
        <v>0</v>
      </c>
      <c r="S14" s="72">
        <f t="shared" si="3"/>
        <v>0</v>
      </c>
      <c r="T14" s="72">
        <f t="shared" si="3"/>
        <v>0</v>
      </c>
      <c r="U14" s="72">
        <f t="shared" si="3"/>
        <v>0</v>
      </c>
      <c r="V14" s="72">
        <f t="shared" si="3"/>
        <v>0</v>
      </c>
      <c r="W14" s="72">
        <f t="shared" si="3"/>
        <v>0</v>
      </c>
      <c r="X14" s="72">
        <f t="shared" si="3"/>
        <v>0</v>
      </c>
      <c r="Y14" s="72">
        <f t="shared" si="3"/>
        <v>0</v>
      </c>
      <c r="Z14" s="72">
        <f t="shared" si="3"/>
        <v>0</v>
      </c>
      <c r="AA14" s="72">
        <f t="shared" si="3"/>
        <v>0</v>
      </c>
      <c r="AB14" s="72">
        <f t="shared" si="3"/>
        <v>0</v>
      </c>
      <c r="AC14" s="123">
        <f t="shared" si="3"/>
        <v>0</v>
      </c>
    </row>
    <row r="15" spans="1:33" ht="13.5" thickBot="1" x14ac:dyDescent="0.35">
      <c r="A15" s="84" t="s">
        <v>38</v>
      </c>
      <c r="B15" s="85"/>
      <c r="C15" s="124"/>
      <c r="D15" s="125">
        <f>D10+D14</f>
        <v>0</v>
      </c>
      <c r="E15" s="126">
        <f t="shared" ref="E15:AA15" si="4">E10+E14</f>
        <v>0</v>
      </c>
      <c r="F15" s="126">
        <f t="shared" si="4"/>
        <v>0</v>
      </c>
      <c r="G15" s="126">
        <f t="shared" si="4"/>
        <v>0</v>
      </c>
      <c r="H15" s="126">
        <f t="shared" si="4"/>
        <v>0</v>
      </c>
      <c r="I15" s="126">
        <f t="shared" si="4"/>
        <v>0</v>
      </c>
      <c r="J15" s="126">
        <f t="shared" si="4"/>
        <v>0</v>
      </c>
      <c r="K15" s="126">
        <f t="shared" si="4"/>
        <v>0</v>
      </c>
      <c r="L15" s="126">
        <f t="shared" si="4"/>
        <v>0</v>
      </c>
      <c r="M15" s="126">
        <f t="shared" si="4"/>
        <v>0</v>
      </c>
      <c r="N15" s="126">
        <f t="shared" si="4"/>
        <v>0</v>
      </c>
      <c r="O15" s="126">
        <f t="shared" si="4"/>
        <v>0</v>
      </c>
      <c r="P15" s="126">
        <f t="shared" si="4"/>
        <v>0</v>
      </c>
      <c r="Q15" s="126">
        <f t="shared" si="4"/>
        <v>0</v>
      </c>
      <c r="R15" s="126">
        <f t="shared" si="4"/>
        <v>0</v>
      </c>
      <c r="S15" s="126">
        <f t="shared" si="4"/>
        <v>0</v>
      </c>
      <c r="T15" s="126">
        <f t="shared" si="4"/>
        <v>0</v>
      </c>
      <c r="U15" s="126">
        <f t="shared" si="4"/>
        <v>0</v>
      </c>
      <c r="V15" s="126">
        <f t="shared" si="4"/>
        <v>0</v>
      </c>
      <c r="W15" s="126">
        <f t="shared" si="4"/>
        <v>0</v>
      </c>
      <c r="X15" s="126">
        <f t="shared" si="4"/>
        <v>0</v>
      </c>
      <c r="Y15" s="126">
        <f t="shared" si="4"/>
        <v>0</v>
      </c>
      <c r="Z15" s="126">
        <f t="shared" si="4"/>
        <v>0</v>
      </c>
      <c r="AA15" s="126">
        <f t="shared" si="4"/>
        <v>0</v>
      </c>
      <c r="AB15" s="126">
        <f>AB10+AB14</f>
        <v>0</v>
      </c>
      <c r="AC15" s="127">
        <f>AC10+AC14</f>
        <v>0</v>
      </c>
    </row>
    <row r="21" spans="1:1" ht="14" x14ac:dyDescent="0.3">
      <c r="A21" s="47" t="s">
        <v>19</v>
      </c>
    </row>
  </sheetData>
  <mergeCells count="18">
    <mergeCell ref="A2:E2"/>
    <mergeCell ref="G2:I2"/>
    <mergeCell ref="A3:E3"/>
    <mergeCell ref="G3:I3"/>
    <mergeCell ref="B4:B5"/>
    <mergeCell ref="D4:E4"/>
    <mergeCell ref="F4:G4"/>
    <mergeCell ref="H4:I4"/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</mergeCells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105F-9065-46C6-ADA6-3C105F0EB494}">
  <sheetPr>
    <pageSetUpPr fitToPage="1"/>
  </sheetPr>
  <dimension ref="A1:AG20"/>
  <sheetViews>
    <sheetView topLeftCell="A3" zoomScaleNormal="80" workbookViewId="0">
      <selection activeCell="A15" sqref="A15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38"/>
      <c r="B2" s="138"/>
      <c r="C2" s="138"/>
      <c r="D2" s="138"/>
      <c r="E2" s="138"/>
      <c r="F2" s="43"/>
      <c r="G2" s="139"/>
      <c r="H2" s="139"/>
      <c r="I2" s="139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40" t="s">
        <v>12</v>
      </c>
      <c r="B3" s="141"/>
      <c r="C3" s="141"/>
      <c r="D3" s="138"/>
      <c r="E3" s="138"/>
      <c r="F3" s="43"/>
      <c r="G3" s="139"/>
      <c r="H3" s="139"/>
      <c r="I3" s="139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44" t="s">
        <v>6</v>
      </c>
      <c r="B4" s="142" t="s">
        <v>5</v>
      </c>
      <c r="C4" s="45" t="s">
        <v>4</v>
      </c>
      <c r="D4" s="144" t="s">
        <v>21</v>
      </c>
      <c r="E4" s="145"/>
      <c r="F4" s="146" t="s">
        <v>22</v>
      </c>
      <c r="G4" s="145"/>
      <c r="H4" s="144" t="s">
        <v>23</v>
      </c>
      <c r="I4" s="145"/>
      <c r="J4" s="144" t="s">
        <v>24</v>
      </c>
      <c r="K4" s="145"/>
      <c r="L4" s="146" t="s">
        <v>25</v>
      </c>
      <c r="M4" s="145"/>
      <c r="N4" s="144" t="s">
        <v>26</v>
      </c>
      <c r="O4" s="145"/>
      <c r="P4" s="144" t="s">
        <v>27</v>
      </c>
      <c r="Q4" s="145"/>
      <c r="R4" s="144" t="s">
        <v>28</v>
      </c>
      <c r="S4" s="145"/>
      <c r="T4" s="144" t="s">
        <v>29</v>
      </c>
      <c r="U4" s="145"/>
      <c r="V4" s="144" t="s">
        <v>30</v>
      </c>
      <c r="W4" s="145"/>
      <c r="X4" s="144" t="s">
        <v>31</v>
      </c>
      <c r="Y4" s="145"/>
      <c r="Z4" s="144" t="s">
        <v>32</v>
      </c>
      <c r="AA4" s="147"/>
      <c r="AB4" s="144" t="s">
        <v>33</v>
      </c>
      <c r="AC4" s="145"/>
      <c r="AD4" s="7"/>
    </row>
    <row r="5" spans="1:33" s="4" customFormat="1" ht="18" customHeight="1" thickBot="1" x14ac:dyDescent="0.35">
      <c r="A5" s="10" t="s">
        <v>3</v>
      </c>
      <c r="B5" s="143"/>
      <c r="C5" s="13" t="s">
        <v>2</v>
      </c>
      <c r="D5" s="23" t="s">
        <v>0</v>
      </c>
      <c r="E5" s="24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2" t="s">
        <v>1</v>
      </c>
      <c r="AB5" s="15" t="s">
        <v>0</v>
      </c>
      <c r="AC5" s="16" t="s">
        <v>10</v>
      </c>
      <c r="AD5" s="7"/>
    </row>
    <row r="6" spans="1:33" s="3" customFormat="1" ht="14.15" customHeight="1" x14ac:dyDescent="0.3">
      <c r="A6" s="46" t="s">
        <v>15</v>
      </c>
      <c r="B6" s="28" t="s">
        <v>8</v>
      </c>
      <c r="C6" s="33">
        <v>326.24999999999994</v>
      </c>
      <c r="D6" s="39"/>
      <c r="E6" s="40"/>
      <c r="F6" s="36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>
        <f t="shared" ref="AB6:AC9" si="0">D6+F6+H6+J6+L6+N6+P6+R6+T6+V6+X6+Z6</f>
        <v>0</v>
      </c>
      <c r="AC6" s="33">
        <f t="shared" si="0"/>
        <v>0</v>
      </c>
      <c r="AD6" s="17"/>
      <c r="AE6" s="2"/>
      <c r="AF6" s="2"/>
      <c r="AG6" s="2"/>
    </row>
    <row r="7" spans="1:33" s="3" customFormat="1" ht="14.15" customHeight="1" x14ac:dyDescent="0.3">
      <c r="A7" s="46" t="s">
        <v>16</v>
      </c>
      <c r="B7" s="29">
        <v>7</v>
      </c>
      <c r="C7" s="32">
        <v>652.49999999999989</v>
      </c>
      <c r="D7" s="41"/>
      <c r="E7" s="42"/>
      <c r="F7" s="37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>
        <f t="shared" si="0"/>
        <v>0</v>
      </c>
      <c r="AC7" s="32">
        <f t="shared" si="0"/>
        <v>0</v>
      </c>
      <c r="AD7" s="17"/>
      <c r="AE7" s="2"/>
      <c r="AF7" s="2"/>
      <c r="AG7" s="2"/>
    </row>
    <row r="8" spans="1:33" s="3" customFormat="1" ht="14.15" customHeight="1" x14ac:dyDescent="0.3">
      <c r="A8" s="46" t="s">
        <v>17</v>
      </c>
      <c r="B8" s="30">
        <v>28</v>
      </c>
      <c r="C8" s="34">
        <v>1304.9999999999998</v>
      </c>
      <c r="D8" s="41"/>
      <c r="E8" s="42"/>
      <c r="F8" s="38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>
        <f t="shared" si="0"/>
        <v>0</v>
      </c>
      <c r="AC8" s="34">
        <f t="shared" si="0"/>
        <v>0</v>
      </c>
      <c r="AD8" s="17"/>
      <c r="AE8" s="2"/>
      <c r="AF8" s="2"/>
      <c r="AG8" s="2"/>
    </row>
    <row r="9" spans="1:33" s="3" customFormat="1" ht="14.15" customHeight="1" x14ac:dyDescent="0.3">
      <c r="A9" s="46" t="s">
        <v>18</v>
      </c>
      <c r="B9" s="31">
        <v>28</v>
      </c>
      <c r="C9" s="32">
        <v>1304.9999999999998</v>
      </c>
      <c r="D9" s="41"/>
      <c r="E9" s="42"/>
      <c r="F9" s="37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>
        <f t="shared" si="0"/>
        <v>0</v>
      </c>
      <c r="AC9" s="32">
        <f t="shared" si="0"/>
        <v>0</v>
      </c>
      <c r="AD9" s="17"/>
      <c r="AE9" s="2"/>
      <c r="AF9" s="2"/>
      <c r="AG9" s="2"/>
    </row>
    <row r="10" spans="1:33" s="2" customFormat="1" ht="14.15" customHeight="1" thickBot="1" x14ac:dyDescent="0.35">
      <c r="A10" s="25" t="s">
        <v>9</v>
      </c>
      <c r="B10" s="26"/>
      <c r="C10" s="27"/>
      <c r="D10" s="68">
        <f t="shared" ref="D10:AC10" si="1">SUMPRODUCT($C$6:$C$9,D6:D9)/100000</f>
        <v>0</v>
      </c>
      <c r="E10" s="68">
        <f t="shared" si="1"/>
        <v>0</v>
      </c>
      <c r="F10" s="68">
        <f t="shared" si="1"/>
        <v>0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68">
        <f t="shared" si="1"/>
        <v>0</v>
      </c>
      <c r="M10" s="68">
        <f t="shared" si="1"/>
        <v>0</v>
      </c>
      <c r="N10" s="68">
        <f t="shared" si="1"/>
        <v>0</v>
      </c>
      <c r="O10" s="68">
        <f t="shared" si="1"/>
        <v>0</v>
      </c>
      <c r="P10" s="68">
        <f t="shared" si="1"/>
        <v>0</v>
      </c>
      <c r="Q10" s="68">
        <f t="shared" si="1"/>
        <v>0</v>
      </c>
      <c r="R10" s="68">
        <f t="shared" si="1"/>
        <v>0</v>
      </c>
      <c r="S10" s="68">
        <f t="shared" si="1"/>
        <v>0</v>
      </c>
      <c r="T10" s="68">
        <f t="shared" si="1"/>
        <v>0</v>
      </c>
      <c r="U10" s="68">
        <f t="shared" si="1"/>
        <v>0</v>
      </c>
      <c r="V10" s="68">
        <f t="shared" si="1"/>
        <v>0</v>
      </c>
      <c r="W10" s="68">
        <f t="shared" si="1"/>
        <v>0</v>
      </c>
      <c r="X10" s="68">
        <f t="shared" si="1"/>
        <v>0</v>
      </c>
      <c r="Y10" s="68">
        <f t="shared" si="1"/>
        <v>0</v>
      </c>
      <c r="Z10" s="68">
        <f t="shared" si="1"/>
        <v>0</v>
      </c>
      <c r="AA10" s="68">
        <f t="shared" si="1"/>
        <v>0</v>
      </c>
      <c r="AB10" s="68">
        <f t="shared" si="1"/>
        <v>0</v>
      </c>
      <c r="AC10" s="68">
        <f t="shared" si="1"/>
        <v>0</v>
      </c>
      <c r="AD10" s="18"/>
    </row>
    <row r="11" spans="1:33" ht="14.5" x14ac:dyDescent="0.3">
      <c r="A11" s="46" t="s">
        <v>35</v>
      </c>
      <c r="B11" s="65">
        <v>14</v>
      </c>
      <c r="C11" s="66">
        <v>1146.8571428571429</v>
      </c>
      <c r="D11" s="65"/>
      <c r="E11" s="69"/>
      <c r="F11" s="65"/>
      <c r="G11" s="69"/>
      <c r="H11" s="65"/>
      <c r="I11" s="69"/>
      <c r="J11" s="65"/>
      <c r="K11" s="69"/>
      <c r="L11" s="65"/>
      <c r="M11" s="69"/>
      <c r="N11" s="65"/>
      <c r="O11" s="69"/>
      <c r="P11" s="65"/>
      <c r="Q11" s="69"/>
      <c r="R11" s="65"/>
      <c r="S11" s="69"/>
      <c r="T11" s="65"/>
      <c r="U11" s="69"/>
      <c r="V11" s="65"/>
      <c r="W11" s="69"/>
      <c r="X11" s="65"/>
      <c r="Y11" s="69"/>
      <c r="Z11" s="65"/>
      <c r="AA11" s="69"/>
      <c r="AB11" s="86">
        <f t="shared" ref="AB11:AC13" si="2">D11+F11+H11+J11+L11+N11+P11+R11+T11+V11+X11+Z11</f>
        <v>0</v>
      </c>
      <c r="AC11" s="86">
        <f t="shared" si="2"/>
        <v>0</v>
      </c>
    </row>
    <row r="12" spans="1:33" ht="14.5" x14ac:dyDescent="0.3">
      <c r="A12" s="46" t="s">
        <v>36</v>
      </c>
      <c r="B12" s="65">
        <v>14</v>
      </c>
      <c r="C12" s="66">
        <v>1310.7857142857142</v>
      </c>
      <c r="D12" s="65"/>
      <c r="E12" s="69"/>
      <c r="F12" s="65"/>
      <c r="G12" s="69"/>
      <c r="H12" s="65"/>
      <c r="I12" s="69"/>
      <c r="J12" s="65"/>
      <c r="K12" s="69"/>
      <c r="L12" s="65"/>
      <c r="M12" s="69"/>
      <c r="N12" s="65"/>
      <c r="O12" s="69"/>
      <c r="P12" s="65"/>
      <c r="Q12" s="69"/>
      <c r="R12" s="65"/>
      <c r="S12" s="69"/>
      <c r="T12" s="65"/>
      <c r="U12" s="69"/>
      <c r="V12" s="65"/>
      <c r="W12" s="69"/>
      <c r="X12" s="65"/>
      <c r="Y12" s="69"/>
      <c r="Z12" s="65"/>
      <c r="AA12" s="69"/>
      <c r="AB12" s="86">
        <f t="shared" si="2"/>
        <v>0</v>
      </c>
      <c r="AC12" s="86">
        <f t="shared" si="2"/>
        <v>0</v>
      </c>
    </row>
    <row r="13" spans="1:33" ht="14.5" x14ac:dyDescent="0.3">
      <c r="A13" s="46" t="s">
        <v>37</v>
      </c>
      <c r="B13" s="65">
        <v>14</v>
      </c>
      <c r="C13" s="66">
        <v>1474.7142857142853</v>
      </c>
      <c r="D13" s="65"/>
      <c r="E13" s="69"/>
      <c r="F13" s="65"/>
      <c r="G13" s="69"/>
      <c r="H13" s="65"/>
      <c r="I13" s="69"/>
      <c r="J13" s="65"/>
      <c r="K13" s="69"/>
      <c r="L13" s="65"/>
      <c r="M13" s="69"/>
      <c r="N13" s="65"/>
      <c r="O13" s="69"/>
      <c r="P13" s="65"/>
      <c r="Q13" s="69"/>
      <c r="R13" s="65"/>
      <c r="S13" s="69"/>
      <c r="T13" s="65"/>
      <c r="U13" s="69"/>
      <c r="V13" s="65"/>
      <c r="W13" s="69"/>
      <c r="X13" s="65"/>
      <c r="Y13" s="69"/>
      <c r="Z13" s="65"/>
      <c r="AA13" s="69"/>
      <c r="AB13" s="86">
        <f t="shared" si="2"/>
        <v>0</v>
      </c>
      <c r="AC13" s="86">
        <f t="shared" si="2"/>
        <v>0</v>
      </c>
    </row>
    <row r="14" spans="1:33" x14ac:dyDescent="0.3">
      <c r="A14" s="70" t="s">
        <v>39</v>
      </c>
      <c r="B14" s="79"/>
      <c r="C14" s="80"/>
      <c r="D14" s="68">
        <f>SUMPRODUCT($C$11:$C$13,D11:D13)/100000</f>
        <v>0</v>
      </c>
      <c r="E14" s="68">
        <f t="shared" ref="E14:AC14" si="3">SUMPRODUCT($C$11:$C$13,E11:E13)/100000</f>
        <v>0</v>
      </c>
      <c r="F14" s="68">
        <f t="shared" si="3"/>
        <v>0</v>
      </c>
      <c r="G14" s="68">
        <f t="shared" si="3"/>
        <v>0</v>
      </c>
      <c r="H14" s="68">
        <f t="shared" si="3"/>
        <v>0</v>
      </c>
      <c r="I14" s="68">
        <f t="shared" si="3"/>
        <v>0</v>
      </c>
      <c r="J14" s="68">
        <f t="shared" si="3"/>
        <v>0</v>
      </c>
      <c r="K14" s="68">
        <f t="shared" si="3"/>
        <v>0</v>
      </c>
      <c r="L14" s="68">
        <f t="shared" si="3"/>
        <v>0</v>
      </c>
      <c r="M14" s="68">
        <f t="shared" si="3"/>
        <v>0</v>
      </c>
      <c r="N14" s="68">
        <f t="shared" si="3"/>
        <v>0</v>
      </c>
      <c r="O14" s="68">
        <f t="shared" si="3"/>
        <v>0</v>
      </c>
      <c r="P14" s="68">
        <f t="shared" si="3"/>
        <v>0</v>
      </c>
      <c r="Q14" s="68">
        <f t="shared" si="3"/>
        <v>0</v>
      </c>
      <c r="R14" s="68">
        <f t="shared" si="3"/>
        <v>0</v>
      </c>
      <c r="S14" s="68">
        <f t="shared" si="3"/>
        <v>0</v>
      </c>
      <c r="T14" s="68">
        <f t="shared" si="3"/>
        <v>0</v>
      </c>
      <c r="U14" s="68">
        <f t="shared" si="3"/>
        <v>0</v>
      </c>
      <c r="V14" s="68">
        <f t="shared" si="3"/>
        <v>0</v>
      </c>
      <c r="W14" s="68">
        <f t="shared" si="3"/>
        <v>0</v>
      </c>
      <c r="X14" s="68">
        <f t="shared" si="3"/>
        <v>0</v>
      </c>
      <c r="Y14" s="68">
        <f t="shared" si="3"/>
        <v>0</v>
      </c>
      <c r="Z14" s="68">
        <f t="shared" si="3"/>
        <v>0</v>
      </c>
      <c r="AA14" s="68">
        <f t="shared" si="3"/>
        <v>0</v>
      </c>
      <c r="AB14" s="68">
        <f t="shared" si="3"/>
        <v>0</v>
      </c>
      <c r="AC14" s="68">
        <f t="shared" si="3"/>
        <v>0</v>
      </c>
    </row>
    <row r="15" spans="1:33" x14ac:dyDescent="0.3">
      <c r="A15" s="84" t="s">
        <v>38</v>
      </c>
      <c r="B15" s="85"/>
      <c r="C15" s="85"/>
      <c r="D15" s="75">
        <f>D10+D14</f>
        <v>0</v>
      </c>
      <c r="E15" s="75">
        <f t="shared" ref="E15:AC15" si="4">E10+E14</f>
        <v>0</v>
      </c>
      <c r="F15" s="75">
        <f t="shared" si="4"/>
        <v>0</v>
      </c>
      <c r="G15" s="75">
        <f t="shared" si="4"/>
        <v>0</v>
      </c>
      <c r="H15" s="75">
        <f t="shared" si="4"/>
        <v>0</v>
      </c>
      <c r="I15" s="75">
        <f t="shared" si="4"/>
        <v>0</v>
      </c>
      <c r="J15" s="75">
        <f t="shared" si="4"/>
        <v>0</v>
      </c>
      <c r="K15" s="75">
        <f t="shared" si="4"/>
        <v>0</v>
      </c>
      <c r="L15" s="75">
        <f t="shared" si="4"/>
        <v>0</v>
      </c>
      <c r="M15" s="75">
        <f t="shared" si="4"/>
        <v>0</v>
      </c>
      <c r="N15" s="75">
        <f t="shared" si="4"/>
        <v>0</v>
      </c>
      <c r="O15" s="75">
        <f t="shared" si="4"/>
        <v>0</v>
      </c>
      <c r="P15" s="75">
        <f t="shared" si="4"/>
        <v>0</v>
      </c>
      <c r="Q15" s="75">
        <f t="shared" si="4"/>
        <v>0</v>
      </c>
      <c r="R15" s="75">
        <f t="shared" si="4"/>
        <v>0</v>
      </c>
      <c r="S15" s="75">
        <f t="shared" si="4"/>
        <v>0</v>
      </c>
      <c r="T15" s="75">
        <f t="shared" si="4"/>
        <v>0</v>
      </c>
      <c r="U15" s="75">
        <f t="shared" si="4"/>
        <v>0</v>
      </c>
      <c r="V15" s="75">
        <f t="shared" si="4"/>
        <v>0</v>
      </c>
      <c r="W15" s="75">
        <f t="shared" si="4"/>
        <v>0</v>
      </c>
      <c r="X15" s="75">
        <f t="shared" si="4"/>
        <v>0</v>
      </c>
      <c r="Y15" s="75">
        <f t="shared" si="4"/>
        <v>0</v>
      </c>
      <c r="Z15" s="75">
        <f t="shared" si="4"/>
        <v>0</v>
      </c>
      <c r="AA15" s="75">
        <f t="shared" si="4"/>
        <v>0</v>
      </c>
      <c r="AB15" s="75">
        <f t="shared" si="4"/>
        <v>0</v>
      </c>
      <c r="AC15" s="75">
        <f t="shared" si="4"/>
        <v>0</v>
      </c>
    </row>
    <row r="20" spans="1:1" ht="14" x14ac:dyDescent="0.3">
      <c r="A20" s="47" t="s">
        <v>19</v>
      </c>
    </row>
  </sheetData>
  <mergeCells count="18">
    <mergeCell ref="A2:E2"/>
    <mergeCell ref="G2:I2"/>
    <mergeCell ref="A3:E3"/>
    <mergeCell ref="G3:I3"/>
    <mergeCell ref="B4:B5"/>
    <mergeCell ref="D4:E4"/>
    <mergeCell ref="F4:G4"/>
    <mergeCell ref="H4:I4"/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</mergeCells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G19"/>
  <sheetViews>
    <sheetView topLeftCell="M1" zoomScaleNormal="80" workbookViewId="0">
      <selection activeCell="V10" sqref="V10"/>
    </sheetView>
  </sheetViews>
  <sheetFormatPr defaultColWidth="9.08984375" defaultRowHeight="13" x14ac:dyDescent="0.3"/>
  <cols>
    <col min="1" max="1" width="26.8164062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38"/>
      <c r="B2" s="138"/>
      <c r="C2" s="138"/>
      <c r="D2" s="138"/>
      <c r="E2" s="138"/>
      <c r="F2" s="19"/>
      <c r="G2" s="139"/>
      <c r="H2" s="139"/>
      <c r="I2" s="139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40" t="s">
        <v>13</v>
      </c>
      <c r="B3" s="141"/>
      <c r="C3" s="141"/>
      <c r="D3" s="138"/>
      <c r="E3" s="138"/>
      <c r="F3" s="19" t="s">
        <v>11</v>
      </c>
      <c r="G3" s="139" t="s">
        <v>14</v>
      </c>
      <c r="H3" s="139"/>
      <c r="I3" s="139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20" t="s">
        <v>6</v>
      </c>
      <c r="B4" s="142" t="s">
        <v>5</v>
      </c>
      <c r="C4" s="21" t="s">
        <v>4</v>
      </c>
      <c r="D4" s="144" t="s">
        <v>21</v>
      </c>
      <c r="E4" s="145"/>
      <c r="F4" s="146" t="s">
        <v>22</v>
      </c>
      <c r="G4" s="145"/>
      <c r="H4" s="144" t="s">
        <v>23</v>
      </c>
      <c r="I4" s="145"/>
      <c r="J4" s="144" t="s">
        <v>24</v>
      </c>
      <c r="K4" s="145"/>
      <c r="L4" s="146" t="s">
        <v>25</v>
      </c>
      <c r="M4" s="145"/>
      <c r="N4" s="144" t="s">
        <v>26</v>
      </c>
      <c r="O4" s="145"/>
      <c r="P4" s="144" t="s">
        <v>27</v>
      </c>
      <c r="Q4" s="145"/>
      <c r="R4" s="144" t="s">
        <v>28</v>
      </c>
      <c r="S4" s="145"/>
      <c r="T4" s="144" t="s">
        <v>29</v>
      </c>
      <c r="U4" s="145"/>
      <c r="V4" s="144" t="s">
        <v>30</v>
      </c>
      <c r="W4" s="145"/>
      <c r="X4" s="144" t="s">
        <v>31</v>
      </c>
      <c r="Y4" s="145"/>
      <c r="Z4" s="144" t="s">
        <v>32</v>
      </c>
      <c r="AA4" s="147"/>
      <c r="AB4" s="144" t="s">
        <v>33</v>
      </c>
      <c r="AC4" s="145"/>
      <c r="AD4" s="7"/>
    </row>
    <row r="5" spans="1:33" s="4" customFormat="1" ht="18" customHeight="1" thickBot="1" x14ac:dyDescent="0.35">
      <c r="A5" s="91" t="s">
        <v>3</v>
      </c>
      <c r="B5" s="148"/>
      <c r="C5" s="35" t="s">
        <v>2</v>
      </c>
      <c r="D5" s="23" t="s">
        <v>0</v>
      </c>
      <c r="E5" s="24" t="s">
        <v>1</v>
      </c>
      <c r="F5" s="23" t="s">
        <v>0</v>
      </c>
      <c r="G5" s="24" t="s">
        <v>1</v>
      </c>
      <c r="H5" s="23" t="s">
        <v>0</v>
      </c>
      <c r="I5" s="24" t="s">
        <v>1</v>
      </c>
      <c r="J5" s="23" t="s">
        <v>0</v>
      </c>
      <c r="K5" s="24" t="s">
        <v>1</v>
      </c>
      <c r="L5" s="23" t="s">
        <v>0</v>
      </c>
      <c r="M5" s="24" t="s">
        <v>1</v>
      </c>
      <c r="N5" s="23" t="s">
        <v>0</v>
      </c>
      <c r="O5" s="24" t="s">
        <v>1</v>
      </c>
      <c r="P5" s="23" t="s">
        <v>0</v>
      </c>
      <c r="Q5" s="24" t="s">
        <v>1</v>
      </c>
      <c r="R5" s="23" t="s">
        <v>0</v>
      </c>
      <c r="S5" s="24" t="s">
        <v>1</v>
      </c>
      <c r="T5" s="23" t="s">
        <v>0</v>
      </c>
      <c r="U5" s="24" t="s">
        <v>1</v>
      </c>
      <c r="V5" s="23" t="s">
        <v>0</v>
      </c>
      <c r="W5" s="24" t="s">
        <v>1</v>
      </c>
      <c r="X5" s="23" t="s">
        <v>0</v>
      </c>
      <c r="Y5" s="24" t="s">
        <v>1</v>
      </c>
      <c r="Z5" s="23" t="s">
        <v>0</v>
      </c>
      <c r="AA5" s="24" t="s">
        <v>1</v>
      </c>
      <c r="AB5" s="23" t="s">
        <v>0</v>
      </c>
      <c r="AC5" s="24" t="s">
        <v>10</v>
      </c>
      <c r="AD5" s="7"/>
    </row>
    <row r="6" spans="1:33" s="3" customFormat="1" ht="14.15" customHeight="1" x14ac:dyDescent="0.3">
      <c r="A6" s="94" t="s">
        <v>15</v>
      </c>
      <c r="B6" s="95">
        <v>14</v>
      </c>
      <c r="C6" s="96">
        <v>326.24999999999994</v>
      </c>
      <c r="D6" s="97">
        <f>SUM(Lucknow!D6+Varansi!D6+Patna!D6+Ranchi!D6+'HQ 5'!D6+'HQ 6'!D6)</f>
        <v>0</v>
      </c>
      <c r="E6" s="97">
        <f>SUM(Lucknow!E6+Varansi!E6+Patna!E6+Ranchi!E6+'HQ 5'!E6+'HQ 6'!E6)</f>
        <v>0</v>
      </c>
      <c r="F6" s="97">
        <f>SUM(Lucknow!F6+Varansi!F6+Patna!F6+Ranchi!F6+'HQ 5'!F6+'HQ 6'!F6)</f>
        <v>42</v>
      </c>
      <c r="G6" s="97">
        <f>SUM(Lucknow!G6+Varansi!G6+Patna!G6+Ranchi!G6+'HQ 5'!G6+'HQ 6'!G6)</f>
        <v>104</v>
      </c>
      <c r="H6" s="97">
        <f>SUM(Lucknow!H6+Varansi!H6+Patna!H6+Ranchi!H6+'HQ 5'!H6+'HQ 6'!H6)</f>
        <v>0</v>
      </c>
      <c r="I6" s="97">
        <f>SUM(Lucknow!I6+Varansi!I6+Patna!I6+Ranchi!I6+'HQ 5'!I6+'HQ 6'!I6)</f>
        <v>0</v>
      </c>
      <c r="J6" s="97">
        <f>SUM(Lucknow!J6+Varansi!J6+Patna!J6+Ranchi!J6+'HQ 5'!J6+'HQ 6'!J6)</f>
        <v>0</v>
      </c>
      <c r="K6" s="97">
        <f>SUM(Lucknow!K6+Varansi!K6+Patna!K6+Ranchi!K6+'HQ 5'!K6+'HQ 6'!K6)</f>
        <v>0</v>
      </c>
      <c r="L6" s="97">
        <f>SUM(Lucknow!L6+Varansi!L6+Patna!L6+Ranchi!L6+'HQ 5'!L6+'HQ 6'!L6)</f>
        <v>0</v>
      </c>
      <c r="M6" s="97">
        <f>SUM(Lucknow!M6+Varansi!M6+Patna!M6+Ranchi!M6+'HQ 5'!M6+'HQ 6'!M6)</f>
        <v>0</v>
      </c>
      <c r="N6" s="97">
        <f>SUM(Lucknow!N6+Varansi!N6+Patna!N6+Ranchi!N6+'HQ 5'!N6+'HQ 6'!N6)</f>
        <v>0</v>
      </c>
      <c r="O6" s="97">
        <f>SUM(Lucknow!O6+Varansi!O6+Patna!O6+Ranchi!O6+'HQ 5'!O6+'HQ 6'!O6)</f>
        <v>0</v>
      </c>
      <c r="P6" s="97">
        <f>SUM(Lucknow!P6+Varansi!P6+Patna!P6+Ranchi!P6+'HQ 5'!P6+'HQ 6'!P6)</f>
        <v>0</v>
      </c>
      <c r="Q6" s="97">
        <f>SUM(Lucknow!Q6+Varansi!Q6+Patna!Q6+Ranchi!Q6+'HQ 5'!Q6+'HQ 6'!Q6)</f>
        <v>0</v>
      </c>
      <c r="R6" s="97">
        <f>SUM(Lucknow!R6+Varansi!R6+Patna!R6+Ranchi!R6+'HQ 5'!R6+'HQ 6'!R6)</f>
        <v>196</v>
      </c>
      <c r="S6" s="97">
        <f>SUM(Lucknow!S6+Varansi!S6+Patna!S6+Ranchi!S6+'HQ 5'!S6+'HQ 6'!S6)</f>
        <v>298</v>
      </c>
      <c r="T6" s="97">
        <f>SUM(Lucknow!T6+Varansi!T6+Patna!T6+Ranchi!T6+'HQ 5'!T6+'HQ 6'!T6)</f>
        <v>300</v>
      </c>
      <c r="U6" s="97">
        <f>SUM(Lucknow!U6+Varansi!U6+Patna!U6+Ranchi!U6+'HQ 5'!U6+'HQ 6'!U6)</f>
        <v>277</v>
      </c>
      <c r="V6" s="97">
        <f>SUM(Lucknow!V6+Varansi!V6+Patna!V6+Ranchi!V6+'HQ 5'!V6+'HQ 6'!V6)</f>
        <v>418</v>
      </c>
      <c r="W6" s="97">
        <f>SUM(Lucknow!W6+Varansi!W6+Patna!W6+Ranchi!W6+'HQ 5'!W6+'HQ 6'!W6)</f>
        <v>446</v>
      </c>
      <c r="X6" s="97">
        <f>SUM(Lucknow!X6+Varansi!X6+Patna!X6+Ranchi!X6+'HQ 5'!X6+'HQ 6'!X6)</f>
        <v>436</v>
      </c>
      <c r="Y6" s="97">
        <f>SUM(Lucknow!Y6+Varansi!Y6+Patna!Y6+Ranchi!Y6+'HQ 5'!Y6+'HQ 6'!Y6)</f>
        <v>550</v>
      </c>
      <c r="Z6" s="97">
        <f>SUM(Lucknow!Z6+Varansi!Z6+Patna!Z6+Ranchi!Z6+'HQ 5'!Z6+'HQ 6'!Z6)</f>
        <v>291</v>
      </c>
      <c r="AA6" s="97">
        <f>SUM(Lucknow!AA6+Varansi!AA6+Patna!AA6+Ranchi!AA6+'HQ 5'!AA6+'HQ 6'!AA6)</f>
        <v>962</v>
      </c>
      <c r="AB6" s="98">
        <f t="shared" ref="AB6:AC8" si="0">D6+F6+H6+J6+L6+N6+P6+R6+T6+V6+X6+Z6</f>
        <v>1683</v>
      </c>
      <c r="AC6" s="99">
        <f t="shared" si="0"/>
        <v>2637</v>
      </c>
      <c r="AD6" s="17"/>
      <c r="AE6" s="2"/>
      <c r="AF6" s="2"/>
      <c r="AG6" s="2"/>
    </row>
    <row r="7" spans="1:33" s="3" customFormat="1" ht="14.15" customHeight="1" x14ac:dyDescent="0.3">
      <c r="A7" s="100" t="s">
        <v>16</v>
      </c>
      <c r="B7" s="92">
        <v>7</v>
      </c>
      <c r="C7" s="86">
        <v>652.49999999999989</v>
      </c>
      <c r="D7" s="89">
        <f>SUM(Lucknow!D7+Varansi!D7+Patna!D7+Ranchi!D7+'HQ 5'!D7+'HQ 6'!D7)</f>
        <v>0</v>
      </c>
      <c r="E7" s="89">
        <f>SUM(Lucknow!E7+Varansi!E7+Patna!E7+Ranchi!E7+'HQ 5'!E7+'HQ 6'!E7)</f>
        <v>0</v>
      </c>
      <c r="F7" s="89">
        <f>SUM(Lucknow!F7+Varansi!F7+Patna!F7+Ranchi!F7+'HQ 5'!F7+'HQ 6'!F7)</f>
        <v>76</v>
      </c>
      <c r="G7" s="89">
        <f>SUM(Lucknow!G7+Varansi!G7+Patna!G7+Ranchi!G7+'HQ 5'!G7+'HQ 6'!G7)</f>
        <v>248</v>
      </c>
      <c r="H7" s="89">
        <f>SUM(Lucknow!H7+Varansi!H7+Patna!H7+Ranchi!H7+'HQ 5'!H7+'HQ 6'!H7)</f>
        <v>0</v>
      </c>
      <c r="I7" s="89">
        <f>SUM(Lucknow!I7+Varansi!I7+Patna!I7+Ranchi!I7+'HQ 5'!I7+'HQ 6'!I7)</f>
        <v>0</v>
      </c>
      <c r="J7" s="89">
        <f>SUM(Lucknow!J7+Varansi!J7+Patna!J7+Ranchi!J7+'HQ 5'!J7+'HQ 6'!J7)</f>
        <v>0</v>
      </c>
      <c r="K7" s="89">
        <f>SUM(Lucknow!K7+Varansi!K7+Patna!K7+Ranchi!K7+'HQ 5'!K7+'HQ 6'!K7)</f>
        <v>0</v>
      </c>
      <c r="L7" s="89">
        <f>SUM(Lucknow!L7+Varansi!L7+Patna!L7+Ranchi!L7+'HQ 5'!L7+'HQ 6'!L7)</f>
        <v>0</v>
      </c>
      <c r="M7" s="89">
        <f>SUM(Lucknow!M7+Varansi!M7+Patna!M7+Ranchi!M7+'HQ 5'!M7+'HQ 6'!M7)</f>
        <v>0</v>
      </c>
      <c r="N7" s="89">
        <f>SUM(Lucknow!N7+Varansi!N7+Patna!N7+Ranchi!N7+'HQ 5'!N7+'HQ 6'!N7)</f>
        <v>0</v>
      </c>
      <c r="O7" s="89">
        <f>SUM(Lucknow!O7+Varansi!O7+Patna!O7+Ranchi!O7+'HQ 5'!O7+'HQ 6'!O7)</f>
        <v>0</v>
      </c>
      <c r="P7" s="89">
        <f>SUM(Lucknow!P7+Varansi!P7+Patna!P7+Ranchi!P7+'HQ 5'!P7+'HQ 6'!P7)</f>
        <v>0</v>
      </c>
      <c r="Q7" s="89">
        <f>SUM(Lucknow!Q7+Varansi!Q7+Patna!Q7+Ranchi!Q7+'HQ 5'!Q7+'HQ 6'!Q7)</f>
        <v>0</v>
      </c>
      <c r="R7" s="89">
        <f>SUM(Lucknow!R7+Varansi!R7+Patna!R7+Ranchi!R7+'HQ 5'!R7+'HQ 6'!R7)</f>
        <v>239</v>
      </c>
      <c r="S7" s="89">
        <f>SUM(Lucknow!S7+Varansi!S7+Patna!S7+Ranchi!S7+'HQ 5'!S7+'HQ 6'!S7)</f>
        <v>574</v>
      </c>
      <c r="T7" s="89">
        <f>SUM(Lucknow!T7+Varansi!T7+Patna!T7+Ranchi!T7+'HQ 5'!T7+'HQ 6'!T7)</f>
        <v>244</v>
      </c>
      <c r="U7" s="89">
        <f>SUM(Lucknow!U7+Varansi!U7+Patna!U7+Ranchi!U7+'HQ 5'!U7+'HQ 6'!U7)</f>
        <v>535</v>
      </c>
      <c r="V7" s="89">
        <f>SUM(Lucknow!V7+Varansi!V7+Patna!V7+Ranchi!V7+'HQ 5'!V7+'HQ 6'!V7)</f>
        <v>314</v>
      </c>
      <c r="W7" s="89">
        <f>SUM(Lucknow!W7+Varansi!W7+Patna!W7+Ranchi!W7+'HQ 5'!W7+'HQ 6'!W7)</f>
        <v>649</v>
      </c>
      <c r="X7" s="89">
        <f>SUM(Lucknow!X7+Varansi!X7+Patna!X7+Ranchi!X7+'HQ 5'!X7+'HQ 6'!X7)</f>
        <v>264</v>
      </c>
      <c r="Y7" s="89">
        <f>SUM(Lucknow!Y7+Varansi!Y7+Patna!Y7+Ranchi!Y7+'HQ 5'!Y7+'HQ 6'!Y7)</f>
        <v>660</v>
      </c>
      <c r="Z7" s="89">
        <f>SUM(Lucknow!Z7+Varansi!Z7+Patna!Z7+Ranchi!Z7+'HQ 5'!Z7+'HQ 6'!Z7)</f>
        <v>296</v>
      </c>
      <c r="AA7" s="89">
        <f>SUM(Lucknow!AA7+Varansi!AA7+Patna!AA7+Ranchi!AA7+'HQ 5'!AA7+'HQ 6'!AA7)</f>
        <v>560</v>
      </c>
      <c r="AB7" s="87">
        <f t="shared" si="0"/>
        <v>1433</v>
      </c>
      <c r="AC7" s="14">
        <f t="shared" si="0"/>
        <v>3226</v>
      </c>
      <c r="AD7" s="17"/>
      <c r="AE7" s="2"/>
      <c r="AF7" s="2"/>
      <c r="AG7" s="2"/>
    </row>
    <row r="8" spans="1:33" s="3" customFormat="1" ht="14.15" customHeight="1" x14ac:dyDescent="0.3">
      <c r="A8" s="100" t="s">
        <v>17</v>
      </c>
      <c r="B8" s="93">
        <v>28</v>
      </c>
      <c r="C8" s="86">
        <v>1304.9999999999998</v>
      </c>
      <c r="D8" s="89">
        <f>SUM(Lucknow!D8+Varansi!D8+Patna!D8+Ranchi!D8+'HQ 5'!D8+'HQ 6'!D8)</f>
        <v>0</v>
      </c>
      <c r="E8" s="89">
        <f>SUM(Lucknow!E8+Varansi!E8+Patna!E8+Ranchi!E8+'HQ 5'!E8+'HQ 6'!E8)</f>
        <v>0</v>
      </c>
      <c r="F8" s="89">
        <f>SUM(Lucknow!F8+Varansi!F8+Patna!F8+Ranchi!F8+'HQ 5'!F8+'HQ 6'!F8)</f>
        <v>30</v>
      </c>
      <c r="G8" s="89">
        <f>SUM(Lucknow!G8+Varansi!G8+Patna!G8+Ranchi!G8+'HQ 5'!G8+'HQ 6'!G8)</f>
        <v>101</v>
      </c>
      <c r="H8" s="89">
        <f>SUM(Lucknow!H8+Varansi!H8+Patna!H8+Ranchi!H8+'HQ 5'!H8+'HQ 6'!H8)</f>
        <v>0</v>
      </c>
      <c r="I8" s="89">
        <f>SUM(Lucknow!I8+Varansi!I8+Patna!I8+Ranchi!I8+'HQ 5'!I8+'HQ 6'!I8)</f>
        <v>0</v>
      </c>
      <c r="J8" s="89">
        <f>SUM(Lucknow!J8+Varansi!J8+Patna!J8+Ranchi!J8+'HQ 5'!J8+'HQ 6'!J8)</f>
        <v>0</v>
      </c>
      <c r="K8" s="89">
        <f>SUM(Lucknow!K8+Varansi!K8+Patna!K8+Ranchi!K8+'HQ 5'!K8+'HQ 6'!K8)</f>
        <v>0</v>
      </c>
      <c r="L8" s="89">
        <f>SUM(Lucknow!L8+Varansi!L8+Patna!L8+Ranchi!L8+'HQ 5'!L8+'HQ 6'!L8)</f>
        <v>0</v>
      </c>
      <c r="M8" s="89">
        <f>SUM(Lucknow!M8+Varansi!M8+Patna!M8+Ranchi!M8+'HQ 5'!M8+'HQ 6'!M8)</f>
        <v>0</v>
      </c>
      <c r="N8" s="89">
        <f>SUM(Lucknow!N8+Varansi!N8+Patna!N8+Ranchi!N8+'HQ 5'!N8+'HQ 6'!N8)</f>
        <v>0</v>
      </c>
      <c r="O8" s="89">
        <f>SUM(Lucknow!O8+Varansi!O8+Patna!O8+Ranchi!O8+'HQ 5'!O8+'HQ 6'!O8)</f>
        <v>0</v>
      </c>
      <c r="P8" s="89">
        <f>SUM(Lucknow!P8+Varansi!P8+Patna!P8+Ranchi!P8+'HQ 5'!P8+'HQ 6'!P8)</f>
        <v>0</v>
      </c>
      <c r="Q8" s="89">
        <f>SUM(Lucknow!Q8+Varansi!Q8+Patna!Q8+Ranchi!Q8+'HQ 5'!Q8+'HQ 6'!Q8)</f>
        <v>0</v>
      </c>
      <c r="R8" s="89">
        <f>SUM(Lucknow!R8+Varansi!R8+Patna!R8+Ranchi!R8+'HQ 5'!R8+'HQ 6'!R8)</f>
        <v>137</v>
      </c>
      <c r="S8" s="89">
        <f>SUM(Lucknow!S8+Varansi!S8+Patna!S8+Ranchi!S8+'HQ 5'!S8+'HQ 6'!S8)</f>
        <v>352</v>
      </c>
      <c r="T8" s="89">
        <f>SUM(Lucknow!T8+Varansi!T8+Patna!T8+Ranchi!T8+'HQ 5'!T8+'HQ 6'!T8)</f>
        <v>198</v>
      </c>
      <c r="U8" s="89">
        <f>SUM(Lucknow!U8+Varansi!U8+Patna!U8+Ranchi!U8+'HQ 5'!U8+'HQ 6'!U8)</f>
        <v>258</v>
      </c>
      <c r="V8" s="89">
        <f>SUM(Lucknow!V8+Varansi!V8+Patna!V8+Ranchi!V8+'HQ 5'!V8+'HQ 6'!V8)</f>
        <v>155</v>
      </c>
      <c r="W8" s="89">
        <f>SUM(Lucknow!W8+Varansi!W8+Patna!W8+Ranchi!W8+'HQ 5'!W8+'HQ 6'!W8)</f>
        <v>281</v>
      </c>
      <c r="X8" s="89">
        <f>SUM(Lucknow!X8+Varansi!X8+Patna!X8+Ranchi!X8+'HQ 5'!X8+'HQ 6'!X8)</f>
        <v>151</v>
      </c>
      <c r="Y8" s="89">
        <f>SUM(Lucknow!Y8+Varansi!Y8+Patna!Y8+Ranchi!Y8+'HQ 5'!Y8+'HQ 6'!Y8)</f>
        <v>356</v>
      </c>
      <c r="Z8" s="89">
        <f>SUM(Lucknow!Z8+Varansi!Z8+Patna!Z8+Ranchi!Z8+'HQ 5'!Z8+'HQ 6'!Z8)</f>
        <v>66</v>
      </c>
      <c r="AA8" s="89">
        <f>SUM(Lucknow!AA8+Varansi!AA8+Patna!AA8+Ranchi!AA8+'HQ 5'!AA8+'HQ 6'!AA8)</f>
        <v>220</v>
      </c>
      <c r="AB8" s="87">
        <f t="shared" si="0"/>
        <v>737</v>
      </c>
      <c r="AC8" s="14">
        <f t="shared" si="0"/>
        <v>1568</v>
      </c>
      <c r="AD8" s="17"/>
      <c r="AE8" s="2"/>
      <c r="AF8" s="2"/>
      <c r="AG8" s="2"/>
    </row>
    <row r="9" spans="1:33" s="3" customFormat="1" ht="14.15" customHeight="1" thickBot="1" x14ac:dyDescent="0.35">
      <c r="A9" s="103" t="s">
        <v>18</v>
      </c>
      <c r="B9" s="104">
        <v>28</v>
      </c>
      <c r="C9" s="105">
        <v>1304.9999999999998</v>
      </c>
      <c r="D9" s="106">
        <f>SUM(Lucknow!D9+Varansi!D9+Patna!D9+Ranchi!D9+'HQ 5'!D9+'HQ 6'!D9)</f>
        <v>0</v>
      </c>
      <c r="E9" s="106">
        <f>SUM(Lucknow!E9+Varansi!E9+Patna!E9+Ranchi!E9+'HQ 5'!E9+'HQ 6'!E9)</f>
        <v>0</v>
      </c>
      <c r="F9" s="106">
        <f>SUM(Lucknow!F9+Varansi!F9+Patna!F9+Ranchi!F9+'HQ 5'!F9+'HQ 6'!F9)</f>
        <v>27</v>
      </c>
      <c r="G9" s="106">
        <f>SUM(Lucknow!G9+Varansi!G9+Patna!G9+Ranchi!G9+'HQ 5'!G9+'HQ 6'!G9)</f>
        <v>80</v>
      </c>
      <c r="H9" s="106">
        <f>SUM(Lucknow!H9+Varansi!H9+Patna!H9+Ranchi!H9+'HQ 5'!H9+'HQ 6'!H9)</f>
        <v>0</v>
      </c>
      <c r="I9" s="106">
        <f>SUM(Lucknow!I9+Varansi!I9+Patna!I9+Ranchi!I9+'HQ 5'!I9+'HQ 6'!I9)</f>
        <v>0</v>
      </c>
      <c r="J9" s="106">
        <f>SUM(Lucknow!J9+Varansi!J9+Patna!J9+Ranchi!J9+'HQ 5'!J9+'HQ 6'!J9)</f>
        <v>0</v>
      </c>
      <c r="K9" s="106">
        <f>SUM(Lucknow!K9+Varansi!K9+Patna!K9+Ranchi!K9+'HQ 5'!K9+'HQ 6'!K9)</f>
        <v>0</v>
      </c>
      <c r="L9" s="106">
        <f>SUM(Lucknow!L9+Varansi!L9+Patna!L9+Ranchi!L9+'HQ 5'!L9+'HQ 6'!L9)</f>
        <v>0</v>
      </c>
      <c r="M9" s="106">
        <f>SUM(Lucknow!M9+Varansi!M9+Patna!M9+Ranchi!M9+'HQ 5'!M9+'HQ 6'!M9)</f>
        <v>0</v>
      </c>
      <c r="N9" s="106">
        <f>SUM(Lucknow!N9+Varansi!N9+Patna!N9+Ranchi!N9+'HQ 5'!N9+'HQ 6'!N9)</f>
        <v>0</v>
      </c>
      <c r="O9" s="106">
        <f>SUM(Lucknow!O9+Varansi!O9+Patna!O9+Ranchi!O9+'HQ 5'!O9+'HQ 6'!O9)</f>
        <v>0</v>
      </c>
      <c r="P9" s="106">
        <f>SUM(Lucknow!P9+Varansi!P9+Patna!P9+Ranchi!P9+'HQ 5'!P9+'HQ 6'!P9)</f>
        <v>0</v>
      </c>
      <c r="Q9" s="106">
        <f>SUM(Lucknow!Q9+Varansi!Q9+Patna!Q9+Ranchi!Q9+'HQ 5'!Q9+'HQ 6'!Q9)</f>
        <v>0</v>
      </c>
      <c r="R9" s="106">
        <f>SUM(Lucknow!R9+Varansi!R9+Patna!R9+Ranchi!R9+'HQ 5'!R9+'HQ 6'!R9)</f>
        <v>153</v>
      </c>
      <c r="S9" s="106">
        <f>SUM(Lucknow!S9+Varansi!S9+Patna!S9+Ranchi!S9+'HQ 5'!S9+'HQ 6'!S9)</f>
        <v>405</v>
      </c>
      <c r="T9" s="106">
        <f>SUM(Lucknow!T9+Varansi!T9+Patna!T9+Ranchi!T9+'HQ 5'!T9+'HQ 6'!T9)</f>
        <v>245</v>
      </c>
      <c r="U9" s="106">
        <f>SUM(Lucknow!U9+Varansi!U9+Patna!U9+Ranchi!U9+'HQ 5'!U9+'HQ 6'!U9)</f>
        <v>213</v>
      </c>
      <c r="V9" s="106">
        <f>SUM(Lucknow!V9+Varansi!V9+Patna!V9+Ranchi!V9+'HQ 5'!V9+'HQ 6'!V9)</f>
        <v>196</v>
      </c>
      <c r="W9" s="106">
        <f>SUM(Lucknow!W9+Varansi!W9+Patna!W9+Ranchi!W9+'HQ 5'!W9+'HQ 6'!W9)</f>
        <v>364</v>
      </c>
      <c r="X9" s="106">
        <f>SUM(Lucknow!X9+Varansi!X9+Patna!X9+Ranchi!X9+'HQ 5'!X9+'HQ 6'!X9)</f>
        <v>262</v>
      </c>
      <c r="Y9" s="106">
        <f>SUM(Lucknow!Y9+Varansi!Y9+Patna!Y9+Ranchi!Y9+'HQ 5'!Y9+'HQ 6'!Y9)</f>
        <v>364</v>
      </c>
      <c r="Z9" s="106">
        <f>SUM(Lucknow!Z9+Varansi!Z9+Patna!Z9+Ranchi!Z9+'HQ 5'!Z9+'HQ 6'!Z9)</f>
        <v>231</v>
      </c>
      <c r="AA9" s="106">
        <f>SUM(Lucknow!AA9+Varansi!AA9+Patna!AA9+Ranchi!AA9+'HQ 5'!AA9+'HQ 6'!AA9)</f>
        <v>421</v>
      </c>
      <c r="AB9" s="107">
        <f>D9+F9+H9+J9+L9+N9+P9+R9+T9+V9+X9+Z9</f>
        <v>1114</v>
      </c>
      <c r="AC9" s="108">
        <f>E9+G9+I9+K9+M9+O9+Q9+S9+U9+W9+Y9+AA9</f>
        <v>1847</v>
      </c>
      <c r="AD9" s="17"/>
      <c r="AE9" s="2"/>
      <c r="AF9" s="2"/>
      <c r="AG9" s="2"/>
    </row>
    <row r="10" spans="1:33" s="2" customFormat="1" ht="14.15" customHeight="1" thickBot="1" x14ac:dyDescent="0.35">
      <c r="A10" s="8" t="s">
        <v>9</v>
      </c>
      <c r="B10" s="112"/>
      <c r="C10" s="112"/>
      <c r="D10" s="113">
        <f t="shared" ref="D10:AC10" si="1">SUMPRODUCT($C$6:$C$9,D6:D9)/100000</f>
        <v>0</v>
      </c>
      <c r="E10" s="113">
        <f t="shared" si="1"/>
        <v>0</v>
      </c>
      <c r="F10" s="113">
        <f t="shared" si="1"/>
        <v>1.3767749999999996</v>
      </c>
      <c r="G10" s="113">
        <f t="shared" si="1"/>
        <v>4.3195499999999996</v>
      </c>
      <c r="H10" s="113">
        <f t="shared" si="1"/>
        <v>0</v>
      </c>
      <c r="I10" s="113">
        <f t="shared" si="1"/>
        <v>0</v>
      </c>
      <c r="J10" s="113">
        <f t="shared" si="1"/>
        <v>0</v>
      </c>
      <c r="K10" s="113">
        <f t="shared" si="1"/>
        <v>0</v>
      </c>
      <c r="L10" s="113">
        <f t="shared" si="1"/>
        <v>0</v>
      </c>
      <c r="M10" s="113">
        <f t="shared" si="1"/>
        <v>0</v>
      </c>
      <c r="N10" s="113">
        <f t="shared" si="1"/>
        <v>0</v>
      </c>
      <c r="O10" s="113">
        <f t="shared" si="1"/>
        <v>0</v>
      </c>
      <c r="P10" s="113">
        <f t="shared" si="1"/>
        <v>0</v>
      </c>
      <c r="Q10" s="113">
        <f t="shared" si="1"/>
        <v>0</v>
      </c>
      <c r="R10" s="113">
        <f t="shared" si="1"/>
        <v>5.9834249999999987</v>
      </c>
      <c r="S10" s="113">
        <f t="shared" si="1"/>
        <v>14.596424999999998</v>
      </c>
      <c r="T10" s="113">
        <f t="shared" si="1"/>
        <v>8.3519999999999985</v>
      </c>
      <c r="U10" s="113">
        <f t="shared" si="1"/>
        <v>10.541137499999998</v>
      </c>
      <c r="V10" s="113">
        <f t="shared" si="1"/>
        <v>7.9931249999999974</v>
      </c>
      <c r="W10" s="113">
        <f t="shared" si="1"/>
        <v>14.107049999999997</v>
      </c>
      <c r="X10" s="113">
        <f t="shared" si="1"/>
        <v>8.5346999999999973</v>
      </c>
      <c r="Y10" s="113">
        <f t="shared" si="1"/>
        <v>15.496874999999998</v>
      </c>
      <c r="Z10" s="113">
        <f t="shared" si="1"/>
        <v>6.7566374999999992</v>
      </c>
      <c r="AA10" s="113">
        <f t="shared" si="1"/>
        <v>15.157574999999996</v>
      </c>
      <c r="AB10" s="113">
        <f t="shared" si="1"/>
        <v>38.996662499999992</v>
      </c>
      <c r="AC10" s="114">
        <f t="shared" si="1"/>
        <v>74.218612499999978</v>
      </c>
      <c r="AD10" s="18"/>
    </row>
    <row r="11" spans="1:33" ht="14.5" x14ac:dyDescent="0.3">
      <c r="A11" s="109" t="s">
        <v>35</v>
      </c>
      <c r="B11" s="110">
        <v>14</v>
      </c>
      <c r="C11" s="128">
        <v>1146.8571428571429</v>
      </c>
      <c r="D11" s="48">
        <f>SUM(Lucknow!D11+Varansi!D11+Patna!D11+Ranchi!D11+'HQ 5'!D11+'HQ 6'!D11)</f>
        <v>0</v>
      </c>
      <c r="E11" s="97">
        <f>SUM(Lucknow!E11+Varansi!E11+Patna!E11+Ranchi!E11+'HQ 5'!E11+'HQ 6'!E11)</f>
        <v>0</v>
      </c>
      <c r="F11" s="97">
        <f>SUM(Lucknow!F11+Varansi!F11+Patna!F11+Ranchi!F11+'HQ 5'!F11+'HQ 6'!F11)</f>
        <v>0</v>
      </c>
      <c r="G11" s="97">
        <f>SUM(Lucknow!G11+Varansi!G11+Patna!G11+Ranchi!G11+'HQ 5'!G11+'HQ 6'!G11)</f>
        <v>0</v>
      </c>
      <c r="H11" s="97">
        <f>SUM(Lucknow!H11+Varansi!H11+Patna!H11+Ranchi!H11+'HQ 5'!H11+'HQ 6'!H11)</f>
        <v>0</v>
      </c>
      <c r="I11" s="97">
        <f>SUM(Lucknow!I11+Varansi!I11+Patna!I11+Ranchi!I11+'HQ 5'!I11+'HQ 6'!I11)</f>
        <v>0</v>
      </c>
      <c r="J11" s="97">
        <f>SUM(Lucknow!J11+Varansi!J11+Patna!J11+Ranchi!J11+'HQ 5'!J11+'HQ 6'!J11)</f>
        <v>0</v>
      </c>
      <c r="K11" s="97">
        <f>SUM(Lucknow!K11+Varansi!K11+Patna!K11+Ranchi!K11+'HQ 5'!K11+'HQ 6'!K11)</f>
        <v>0</v>
      </c>
      <c r="L11" s="97">
        <f>SUM(Lucknow!L11+Varansi!L11+Patna!L11+Ranchi!L11+'HQ 5'!L11+'HQ 6'!L11)</f>
        <v>0</v>
      </c>
      <c r="M11" s="97">
        <f>SUM(Lucknow!M11+Varansi!M11+Patna!M11+Ranchi!M11+'HQ 5'!M11+'HQ 6'!M11)</f>
        <v>0</v>
      </c>
      <c r="N11" s="97">
        <f>SUM(Lucknow!N11+Varansi!N11+Patna!N11+Ranchi!N11+'HQ 5'!N11+'HQ 6'!N11)</f>
        <v>0</v>
      </c>
      <c r="O11" s="97">
        <f>SUM(Lucknow!O11+Varansi!O11+Patna!O11+Ranchi!O11+'HQ 5'!O11+'HQ 6'!O11)</f>
        <v>0</v>
      </c>
      <c r="P11" s="97">
        <f>SUM(Lucknow!P11+Varansi!P11+Patna!P11+Ranchi!P11+'HQ 5'!P11+'HQ 6'!P11)</f>
        <v>0</v>
      </c>
      <c r="Q11" s="97">
        <f>SUM(Lucknow!Q11+Varansi!Q11+Patna!Q11+Ranchi!Q11+'HQ 5'!Q11+'HQ 6'!Q11)</f>
        <v>0</v>
      </c>
      <c r="R11" s="97">
        <f>SUM(Lucknow!R11+Varansi!R11+Patna!R11+Ranchi!R11+'HQ 5'!R11+'HQ 6'!R11)</f>
        <v>15</v>
      </c>
      <c r="S11" s="97">
        <f>SUM(Lucknow!S11+Varansi!S11+Patna!S11+Ranchi!S11+'HQ 5'!S11+'HQ 6'!S11)</f>
        <v>210</v>
      </c>
      <c r="T11" s="97">
        <f>SUM(Lucknow!T11+Varansi!T11+Patna!T11+Ranchi!T11+'HQ 5'!T11+'HQ 6'!T11)</f>
        <v>21</v>
      </c>
      <c r="U11" s="97">
        <f>SUM(Lucknow!U11+Varansi!U11+Patna!U11+Ranchi!U11+'HQ 5'!U11+'HQ 6'!U11)</f>
        <v>275</v>
      </c>
      <c r="V11" s="97">
        <f>SUM(Lucknow!V11+Varansi!V11+Patna!V11+Ranchi!V11+'HQ 5'!V11+'HQ 6'!V11)</f>
        <v>82</v>
      </c>
      <c r="W11" s="97">
        <f>SUM(Lucknow!W11+Varansi!W11+Patna!W11+Ranchi!W11+'HQ 5'!W11+'HQ 6'!W11)</f>
        <v>299</v>
      </c>
      <c r="X11" s="97">
        <f>SUM(Lucknow!X11+Varansi!X11+Patna!X11+Ranchi!X11+'HQ 5'!X11+'HQ 6'!X11)</f>
        <v>81</v>
      </c>
      <c r="Y11" s="97">
        <f>SUM(Lucknow!Y11+Varansi!Y11+Patna!Y11+Ranchi!Y11+'HQ 5'!Y11+'HQ 6'!Y11)</f>
        <v>291</v>
      </c>
      <c r="Z11" s="97">
        <f>SUM(Lucknow!Z11+Varansi!Z11+Patna!Z11+Ranchi!Z11+'HQ 5'!Z11+'HQ 6'!Z11)</f>
        <v>118</v>
      </c>
      <c r="AA11" s="97">
        <f>SUM(Lucknow!AA11+Varansi!AA11+Patna!AA11+Ranchi!AA11+'HQ 5'!AA11+'HQ 6'!AA11)</f>
        <v>306</v>
      </c>
      <c r="AB11" s="98">
        <f t="shared" ref="AB11:AC13" si="2">D11+F11+H11+J11+L11+N11+P11+R11+T11+V11+X11+Z11</f>
        <v>317</v>
      </c>
      <c r="AC11" s="99">
        <f t="shared" si="2"/>
        <v>1381</v>
      </c>
    </row>
    <row r="12" spans="1:33" ht="14.5" x14ac:dyDescent="0.3">
      <c r="A12" s="46" t="s">
        <v>36</v>
      </c>
      <c r="B12" s="65">
        <v>14</v>
      </c>
      <c r="C12" s="76">
        <v>1310.7857142857142</v>
      </c>
      <c r="D12" s="88">
        <f>SUM(Lucknow!D12+Varansi!D12+Patna!D12+Ranchi!D12+'HQ 5'!D12+'HQ 6'!D12)</f>
        <v>0</v>
      </c>
      <c r="E12" s="90">
        <f>SUM(Lucknow!E12+Varansi!E12+Patna!E12+Ranchi!E12+'HQ 5'!E12+'HQ 6'!E12)</f>
        <v>0</v>
      </c>
      <c r="F12" s="90">
        <f>SUM(Lucknow!F12+Varansi!F12+Patna!F12+Ranchi!F12+'HQ 5'!F12+'HQ 6'!F12)</f>
        <v>0</v>
      </c>
      <c r="G12" s="90">
        <f>SUM(Lucknow!G12+Varansi!G12+Patna!G12+Ranchi!G12+'HQ 5'!G12+'HQ 6'!G12)</f>
        <v>0</v>
      </c>
      <c r="H12" s="90">
        <f>SUM(Lucknow!H12+Varansi!H12+Patna!H12+Ranchi!H12+'HQ 5'!H12+'HQ 6'!H12)</f>
        <v>0</v>
      </c>
      <c r="I12" s="90">
        <f>SUM(Lucknow!I12+Varansi!I12+Patna!I12+Ranchi!I12+'HQ 5'!I12+'HQ 6'!I12)</f>
        <v>0</v>
      </c>
      <c r="J12" s="90">
        <f>SUM(Lucknow!J12+Varansi!J12+Patna!J12+Ranchi!J12+'HQ 5'!J12+'HQ 6'!J12)</f>
        <v>0</v>
      </c>
      <c r="K12" s="90">
        <f>SUM(Lucknow!K12+Varansi!K12+Patna!K12+Ranchi!K12+'HQ 5'!K12+'HQ 6'!K12)</f>
        <v>0</v>
      </c>
      <c r="L12" s="90">
        <f>SUM(Lucknow!L12+Varansi!L12+Patna!L12+Ranchi!L12+'HQ 5'!L12+'HQ 6'!L12)</f>
        <v>0</v>
      </c>
      <c r="M12" s="90">
        <f>SUM(Lucknow!M12+Varansi!M12+Patna!M12+Ranchi!M12+'HQ 5'!M12+'HQ 6'!M12)</f>
        <v>0</v>
      </c>
      <c r="N12" s="90">
        <f>SUM(Lucknow!N12+Varansi!N12+Patna!N12+Ranchi!N12+'HQ 5'!N12+'HQ 6'!N12)</f>
        <v>0</v>
      </c>
      <c r="O12" s="90">
        <f>SUM(Lucknow!O12+Varansi!O12+Patna!O12+Ranchi!O12+'HQ 5'!O12+'HQ 6'!O12)</f>
        <v>0</v>
      </c>
      <c r="P12" s="90">
        <f>SUM(Lucknow!P12+Varansi!P12+Patna!P12+Ranchi!P12+'HQ 5'!P12+'HQ 6'!P12)</f>
        <v>0</v>
      </c>
      <c r="Q12" s="90">
        <f>SUM(Lucknow!Q12+Varansi!Q12+Patna!Q12+Ranchi!Q12+'HQ 5'!Q12+'HQ 6'!Q12)</f>
        <v>0</v>
      </c>
      <c r="R12" s="90">
        <f>SUM(Lucknow!R12+Varansi!R12+Patna!R12+Ranchi!R12+'HQ 5'!R12+'HQ 6'!R12)</f>
        <v>0</v>
      </c>
      <c r="S12" s="90">
        <f>SUM(Lucknow!S12+Varansi!S12+Patna!S12+Ranchi!S12+'HQ 5'!S12+'HQ 6'!S12)</f>
        <v>0</v>
      </c>
      <c r="T12" s="90">
        <f>SUM(Lucknow!T12+Varansi!T12+Patna!T12+Ranchi!T12+'HQ 5'!T12+'HQ 6'!T12)</f>
        <v>1</v>
      </c>
      <c r="U12" s="90">
        <f>SUM(Lucknow!U12+Varansi!U12+Patna!U12+Ranchi!U12+'HQ 5'!U12+'HQ 6'!U12)</f>
        <v>123</v>
      </c>
      <c r="V12" s="90">
        <f>SUM(Lucknow!V12+Varansi!V12+Patna!V12+Ranchi!V12+'HQ 5'!V12+'HQ 6'!V12)</f>
        <v>33</v>
      </c>
      <c r="W12" s="90">
        <f>SUM(Lucknow!W12+Varansi!W12+Patna!W12+Ranchi!W12+'HQ 5'!W12+'HQ 6'!W12)</f>
        <v>143</v>
      </c>
      <c r="X12" s="90">
        <f>SUM(Lucknow!X12+Varansi!X12+Patna!X12+Ranchi!X12+'HQ 5'!X12+'HQ 6'!X12)</f>
        <v>73</v>
      </c>
      <c r="Y12" s="90">
        <f>SUM(Lucknow!Y12+Varansi!Y12+Patna!Y12+Ranchi!Y12+'HQ 5'!Y12+'HQ 6'!Y12)</f>
        <v>174</v>
      </c>
      <c r="Z12" s="90">
        <f>SUM(Lucknow!Z12+Varansi!Z12+Patna!Z12+Ranchi!Z12+'HQ 5'!Z12+'HQ 6'!Z12)</f>
        <v>65</v>
      </c>
      <c r="AA12" s="90">
        <f>SUM(Lucknow!AA12+Varansi!AA12+Patna!AA12+Ranchi!AA12+'HQ 5'!AA12+'HQ 6'!AA12)</f>
        <v>239</v>
      </c>
      <c r="AB12" s="87">
        <f t="shared" si="2"/>
        <v>172</v>
      </c>
      <c r="AC12" s="14">
        <f t="shared" si="2"/>
        <v>679</v>
      </c>
    </row>
    <row r="13" spans="1:33" ht="15" thickBot="1" x14ac:dyDescent="0.35">
      <c r="A13" s="46" t="s">
        <v>37</v>
      </c>
      <c r="B13" s="65">
        <v>14</v>
      </c>
      <c r="C13" s="76">
        <v>1474.7142857142853</v>
      </c>
      <c r="D13" s="130">
        <f>SUM(Lucknow!D13+Varansi!D13+Patna!D13+Ranchi!D13+'HQ 5'!D13+'HQ 6'!D13)</f>
        <v>0</v>
      </c>
      <c r="E13" s="131">
        <f>SUM(Lucknow!E13+Varansi!E13+Patna!E13+Ranchi!E13+'HQ 5'!E13+'HQ 6'!E13)</f>
        <v>0</v>
      </c>
      <c r="F13" s="131">
        <f>SUM(Lucknow!F13+Varansi!F13+Patna!F13+Ranchi!F13+'HQ 5'!F13+'HQ 6'!F13)</f>
        <v>0</v>
      </c>
      <c r="G13" s="131">
        <f>SUM(Lucknow!G13+Varansi!G13+Patna!G13+Ranchi!G13+'HQ 5'!G13+'HQ 6'!G13)</f>
        <v>0</v>
      </c>
      <c r="H13" s="131">
        <f>SUM(Lucknow!H13+Varansi!H13+Patna!H13+Ranchi!H13+'HQ 5'!H13+'HQ 6'!H13)</f>
        <v>0</v>
      </c>
      <c r="I13" s="131">
        <f>SUM(Lucknow!I13+Varansi!I13+Patna!I13+Ranchi!I13+'HQ 5'!I13+'HQ 6'!I13)</f>
        <v>0</v>
      </c>
      <c r="J13" s="131">
        <f>SUM(Lucknow!J13+Varansi!J13+Patna!J13+Ranchi!J13+'HQ 5'!J13+'HQ 6'!J13)</f>
        <v>0</v>
      </c>
      <c r="K13" s="131">
        <f>SUM(Lucknow!K13+Varansi!K13+Patna!K13+Ranchi!K13+'HQ 5'!K13+'HQ 6'!K13)</f>
        <v>0</v>
      </c>
      <c r="L13" s="131">
        <f>SUM(Lucknow!L13+Varansi!L13+Patna!L13+Ranchi!L13+'HQ 5'!L13+'HQ 6'!L13)</f>
        <v>0</v>
      </c>
      <c r="M13" s="131">
        <f>SUM(Lucknow!M13+Varansi!M13+Patna!M13+Ranchi!M13+'HQ 5'!M13+'HQ 6'!M13)</f>
        <v>0</v>
      </c>
      <c r="N13" s="131">
        <f>SUM(Lucknow!N13+Varansi!N13+Patna!N13+Ranchi!N13+'HQ 5'!N13+'HQ 6'!N13)</f>
        <v>0</v>
      </c>
      <c r="O13" s="131">
        <f>SUM(Lucknow!O13+Varansi!O13+Patna!O13+Ranchi!O13+'HQ 5'!O13+'HQ 6'!O13)</f>
        <v>0</v>
      </c>
      <c r="P13" s="131">
        <f>SUM(Lucknow!P13+Varansi!P13+Patna!P13+Ranchi!P13+'HQ 5'!P13+'HQ 6'!P13)</f>
        <v>0</v>
      </c>
      <c r="Q13" s="131">
        <f>SUM(Lucknow!Q13+Varansi!Q13+Patna!Q13+Ranchi!Q13+'HQ 5'!Q13+'HQ 6'!Q13)</f>
        <v>0</v>
      </c>
      <c r="R13" s="131">
        <f>SUM(Lucknow!R13+Varansi!R13+Patna!R13+Ranchi!R13+'HQ 5'!R13+'HQ 6'!R13)</f>
        <v>0</v>
      </c>
      <c r="S13" s="131">
        <f>SUM(Lucknow!S13+Varansi!S13+Patna!S13+Ranchi!S13+'HQ 5'!S13+'HQ 6'!S13)</f>
        <v>0</v>
      </c>
      <c r="T13" s="131">
        <f>SUM(Lucknow!T13+Varansi!T13+Patna!T13+Ranchi!T13+'HQ 5'!T13+'HQ 6'!T13)</f>
        <v>0</v>
      </c>
      <c r="U13" s="131">
        <f>SUM(Lucknow!U13+Varansi!U13+Patna!U13+Ranchi!U13+'HQ 5'!U13+'HQ 6'!U13)</f>
        <v>117</v>
      </c>
      <c r="V13" s="131">
        <f>SUM(Lucknow!V13+Varansi!V13+Patna!V13+Ranchi!V13+'HQ 5'!V13+'HQ 6'!V13)</f>
        <v>22</v>
      </c>
      <c r="W13" s="131">
        <f>SUM(Lucknow!W13+Varansi!W13+Patna!W13+Ranchi!W13+'HQ 5'!W13+'HQ 6'!W13)</f>
        <v>117</v>
      </c>
      <c r="X13" s="131">
        <f>SUM(Lucknow!X13+Varansi!X13+Patna!X13+Ranchi!X13+'HQ 5'!X13+'HQ 6'!X13)</f>
        <v>26</v>
      </c>
      <c r="Y13" s="131">
        <f>SUM(Lucknow!Y13+Varansi!Y13+Patna!Y13+Ranchi!Y13+'HQ 5'!Y13+'HQ 6'!Y13)</f>
        <v>132</v>
      </c>
      <c r="Z13" s="131">
        <f>SUM(Lucknow!Z13+Varansi!Z13+Patna!Z13+Ranchi!Z13+'HQ 5'!Z13+'HQ 6'!Z13)</f>
        <v>26</v>
      </c>
      <c r="AA13" s="131">
        <f>SUM(Lucknow!AA13+Varansi!AA13+Patna!AA13+Ranchi!AA13+'HQ 5'!AA13+'HQ 6'!AA13)</f>
        <v>118</v>
      </c>
      <c r="AB13" s="101">
        <f t="shared" si="2"/>
        <v>74</v>
      </c>
      <c r="AC13" s="102">
        <f t="shared" si="2"/>
        <v>484</v>
      </c>
    </row>
    <row r="14" spans="1:33" x14ac:dyDescent="0.3">
      <c r="A14" s="111" t="s">
        <v>39</v>
      </c>
      <c r="B14" s="111"/>
      <c r="C14" s="111"/>
      <c r="D14" s="129">
        <f>SUMPRODUCT($C$11:$C$13,D11:D13)/100000</f>
        <v>0</v>
      </c>
      <c r="E14" s="129">
        <f t="shared" ref="E14:AC14" si="3">SUMPRODUCT($C$11:$C$13,E11:E13)/100000</f>
        <v>0</v>
      </c>
      <c r="F14" s="129">
        <f t="shared" si="3"/>
        <v>0</v>
      </c>
      <c r="G14" s="129">
        <f t="shared" si="3"/>
        <v>0</v>
      </c>
      <c r="H14" s="129">
        <f t="shared" si="3"/>
        <v>0</v>
      </c>
      <c r="I14" s="129">
        <f t="shared" si="3"/>
        <v>0</v>
      </c>
      <c r="J14" s="129">
        <f t="shared" si="3"/>
        <v>0</v>
      </c>
      <c r="K14" s="129">
        <f t="shared" si="3"/>
        <v>0</v>
      </c>
      <c r="L14" s="129">
        <f t="shared" si="3"/>
        <v>0</v>
      </c>
      <c r="M14" s="129">
        <f t="shared" si="3"/>
        <v>0</v>
      </c>
      <c r="N14" s="129">
        <f t="shared" si="3"/>
        <v>0</v>
      </c>
      <c r="O14" s="129">
        <f t="shared" si="3"/>
        <v>0</v>
      </c>
      <c r="P14" s="129">
        <f t="shared" si="3"/>
        <v>0</v>
      </c>
      <c r="Q14" s="129">
        <f t="shared" si="3"/>
        <v>0</v>
      </c>
      <c r="R14" s="129">
        <f t="shared" si="3"/>
        <v>0.17202857142857145</v>
      </c>
      <c r="S14" s="129">
        <f t="shared" si="3"/>
        <v>2.4083999999999999</v>
      </c>
      <c r="T14" s="129">
        <f t="shared" si="3"/>
        <v>0.25394785714285711</v>
      </c>
      <c r="U14" s="129">
        <f t="shared" si="3"/>
        <v>6.4915392857142855</v>
      </c>
      <c r="V14" s="129">
        <f t="shared" si="3"/>
        <v>1.6974192857142858</v>
      </c>
      <c r="W14" s="129">
        <f t="shared" si="3"/>
        <v>7.0289421428571419</v>
      </c>
      <c r="X14" s="129">
        <f t="shared" si="3"/>
        <v>2.2692535714285715</v>
      </c>
      <c r="Y14" s="129">
        <f t="shared" si="3"/>
        <v>7.5647442857142853</v>
      </c>
      <c r="Z14" s="129">
        <f t="shared" si="3"/>
        <v>2.5887278571428571</v>
      </c>
      <c r="AA14" s="129">
        <f t="shared" si="3"/>
        <v>8.3823235714285698</v>
      </c>
      <c r="AB14" s="129">
        <f t="shared" si="3"/>
        <v>6.9813771428571432</v>
      </c>
      <c r="AC14" s="129">
        <f t="shared" si="3"/>
        <v>31.875949285714288</v>
      </c>
    </row>
    <row r="15" spans="1:33" ht="14" x14ac:dyDescent="0.3">
      <c r="A15" s="115" t="s">
        <v>38</v>
      </c>
      <c r="B15" s="85"/>
      <c r="C15" s="85"/>
      <c r="D15" s="75">
        <f>D10+D14</f>
        <v>0</v>
      </c>
      <c r="E15" s="75">
        <f t="shared" ref="E15:AC15" si="4">E10+E14</f>
        <v>0</v>
      </c>
      <c r="F15" s="75">
        <f t="shared" si="4"/>
        <v>1.3767749999999996</v>
      </c>
      <c r="G15" s="75">
        <f t="shared" si="4"/>
        <v>4.3195499999999996</v>
      </c>
      <c r="H15" s="75">
        <f t="shared" si="4"/>
        <v>0</v>
      </c>
      <c r="I15" s="75">
        <f t="shared" si="4"/>
        <v>0</v>
      </c>
      <c r="J15" s="75">
        <f t="shared" si="4"/>
        <v>0</v>
      </c>
      <c r="K15" s="75">
        <f t="shared" si="4"/>
        <v>0</v>
      </c>
      <c r="L15" s="75">
        <f t="shared" si="4"/>
        <v>0</v>
      </c>
      <c r="M15" s="75">
        <f t="shared" si="4"/>
        <v>0</v>
      </c>
      <c r="N15" s="75">
        <f t="shared" si="4"/>
        <v>0</v>
      </c>
      <c r="O15" s="75">
        <f t="shared" si="4"/>
        <v>0</v>
      </c>
      <c r="P15" s="75">
        <f t="shared" si="4"/>
        <v>0</v>
      </c>
      <c r="Q15" s="75">
        <f t="shared" si="4"/>
        <v>0</v>
      </c>
      <c r="R15" s="75">
        <f t="shared" si="4"/>
        <v>6.1554535714285699</v>
      </c>
      <c r="S15" s="75">
        <f t="shared" si="4"/>
        <v>17.004824999999997</v>
      </c>
      <c r="T15" s="75">
        <f t="shared" si="4"/>
        <v>8.6059478571428549</v>
      </c>
      <c r="U15" s="75">
        <f t="shared" si="4"/>
        <v>17.032676785714283</v>
      </c>
      <c r="V15" s="75">
        <f t="shared" si="4"/>
        <v>9.6905442857142834</v>
      </c>
      <c r="W15" s="75">
        <f t="shared" si="4"/>
        <v>21.135992142857141</v>
      </c>
      <c r="X15" s="75">
        <f t="shared" si="4"/>
        <v>10.803953571428568</v>
      </c>
      <c r="Y15" s="75">
        <f t="shared" si="4"/>
        <v>23.061619285714283</v>
      </c>
      <c r="Z15" s="75">
        <f t="shared" si="4"/>
        <v>9.3453653571428568</v>
      </c>
      <c r="AA15" s="75">
        <f t="shared" si="4"/>
        <v>23.539898571428566</v>
      </c>
      <c r="AB15" s="75">
        <f t="shared" si="4"/>
        <v>45.978039642857134</v>
      </c>
      <c r="AC15" s="75">
        <f t="shared" si="4"/>
        <v>106.09456178571426</v>
      </c>
    </row>
    <row r="19" spans="1:1" ht="14" x14ac:dyDescent="0.3">
      <c r="A19" s="47" t="s">
        <v>19</v>
      </c>
    </row>
  </sheetData>
  <mergeCells count="18"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  <mergeCell ref="A2:E2"/>
    <mergeCell ref="G2:I2"/>
    <mergeCell ref="A3:E3"/>
    <mergeCell ref="G3:I3"/>
    <mergeCell ref="B4:B5"/>
    <mergeCell ref="D4:E4"/>
    <mergeCell ref="F4:G4"/>
    <mergeCell ref="H4:I4"/>
  </mergeCells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Lucknow</vt:lpstr>
      <vt:lpstr>Varansi</vt:lpstr>
      <vt:lpstr>Patna</vt:lpstr>
      <vt:lpstr>Ranchi</vt:lpstr>
      <vt:lpstr>HQ 5</vt:lpstr>
      <vt:lpstr>HQ 6</vt:lpstr>
      <vt:lpstr>ABM Total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Ramamoorthi Ramnath</dc:creator>
  <cp:lastModifiedBy>Hanit Pal Singh</cp:lastModifiedBy>
  <cp:lastPrinted>2017-01-12T10:01:21Z</cp:lastPrinted>
  <dcterms:created xsi:type="dcterms:W3CDTF">2014-03-11T06:58:30Z</dcterms:created>
  <dcterms:modified xsi:type="dcterms:W3CDTF">2023-01-08T18:24:56Z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2023-01-08T18:24:54Z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c46bd360-89d3-4b43-af80-2e583d1cc3eb</vt:lpwstr>
  </property>
  <property fmtid="{D5CDD505-2E9C-101B-9397-08002B2CF9AE}" pid="8" name="MSIP_Label_2c76c141-ac86-40e5-abf2-c6f60e474cee_ContentBits">
    <vt:lpwstr>2</vt:lpwstr>
  </property>
</Properties>
</file>