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GNWUM\OneDrive - Bayer\Desktop\2022\SALES FILES\"/>
    </mc:Choice>
  </mc:AlternateContent>
  <xr:revisionPtr revIDLastSave="0" documentId="8_{C1016C16-C3D2-4E18-AE9B-434ED4E486C5}" xr6:coauthVersionLast="47" xr6:coauthVersionMax="47" xr10:uidLastSave="{00000000-0000-0000-0000-000000000000}"/>
  <bookViews>
    <workbookView xWindow="-110" yWindow="-110" windowWidth="19420" windowHeight="10420" activeTab="6" xr2:uid="{00000000-000D-0000-FFFF-FFFF00000000}"/>
  </bookViews>
  <sheets>
    <sheet name="Lucknow" sheetId="12" r:id="rId1"/>
    <sheet name="Patna" sheetId="18" r:id="rId2"/>
    <sheet name="Varanasi" sheetId="19" r:id="rId3"/>
    <sheet name="Ranchi" sheetId="22" r:id="rId4"/>
    <sheet name="HQ5" sheetId="21" r:id="rId5"/>
    <sheet name="HQ 6" sheetId="20" r:id="rId6"/>
    <sheet name="ABM Total" sheetId="1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5" l="1"/>
  <c r="D8" i="15"/>
  <c r="D7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 l="1"/>
  <c r="D10" i="22" l="1"/>
  <c r="H10" i="15" l="1"/>
  <c r="L10" i="15"/>
  <c r="T10" i="15"/>
  <c r="D10" i="15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AC9" i="22"/>
  <c r="AB9" i="22"/>
  <c r="AC8" i="22"/>
  <c r="AB8" i="22"/>
  <c r="AC7" i="22"/>
  <c r="AB7" i="22"/>
  <c r="AC6" i="22"/>
  <c r="AB6" i="22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AC9" i="21"/>
  <c r="AB9" i="21"/>
  <c r="AC8" i="21"/>
  <c r="AB8" i="21"/>
  <c r="AC7" i="21"/>
  <c r="AB7" i="21"/>
  <c r="AC6" i="21"/>
  <c r="AB6" i="21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AC9" i="20"/>
  <c r="AB9" i="20"/>
  <c r="AC8" i="20"/>
  <c r="AB8" i="20"/>
  <c r="AC7" i="20"/>
  <c r="AB7" i="20"/>
  <c r="AC6" i="20"/>
  <c r="AB6" i="20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AC9" i="19"/>
  <c r="AB9" i="19"/>
  <c r="AC8" i="19"/>
  <c r="AB8" i="19"/>
  <c r="AC7" i="19"/>
  <c r="AB7" i="19"/>
  <c r="AC6" i="19"/>
  <c r="AB6" i="19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AC9" i="18"/>
  <c r="AB9" i="18"/>
  <c r="AC8" i="18"/>
  <c r="AB8" i="18"/>
  <c r="AC7" i="18"/>
  <c r="AB7" i="18"/>
  <c r="AC6" i="18"/>
  <c r="AB6" i="18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D10" i="12"/>
  <c r="AB10" i="22" l="1"/>
  <c r="AB10" i="19"/>
  <c r="AC10" i="20"/>
  <c r="AC10" i="19"/>
  <c r="P10" i="15"/>
  <c r="AC10" i="18"/>
  <c r="AB10" i="20"/>
  <c r="Y10" i="15"/>
  <c r="U10" i="15"/>
  <c r="Q10" i="15"/>
  <c r="M10" i="15"/>
  <c r="I10" i="15"/>
  <c r="E10" i="15"/>
  <c r="X10" i="15"/>
  <c r="AA10" i="15"/>
  <c r="W10" i="15"/>
  <c r="S10" i="15"/>
  <c r="O10" i="15"/>
  <c r="K10" i="15"/>
  <c r="G10" i="15"/>
  <c r="AB10" i="21"/>
  <c r="AC10" i="21"/>
  <c r="AC10" i="22"/>
  <c r="Z10" i="15"/>
  <c r="V10" i="15"/>
  <c r="R10" i="15"/>
  <c r="N10" i="15"/>
  <c r="J10" i="15"/>
  <c r="F10" i="15"/>
  <c r="AB10" i="18"/>
  <c r="AB9" i="12" l="1"/>
  <c r="AC9" i="12"/>
  <c r="AC7" i="12" l="1"/>
  <c r="AC8" i="12"/>
  <c r="AC6" i="12"/>
  <c r="AC10" i="12" l="1"/>
  <c r="AC7" i="15"/>
  <c r="AC8" i="15"/>
  <c r="AC6" i="15"/>
  <c r="AB8" i="15"/>
  <c r="AB7" i="15"/>
  <c r="AB6" i="15"/>
  <c r="AB8" i="12"/>
  <c r="AB7" i="12"/>
  <c r="AB6" i="12"/>
  <c r="AB10" i="12" l="1"/>
  <c r="AC9" i="15"/>
  <c r="AC10" i="15" s="1"/>
  <c r="AB9" i="15"/>
  <c r="AB10" i="15" s="1"/>
</calcChain>
</file>

<file path=xl/sharedStrings.xml><?xml version="1.0" encoding="utf-8"?>
<sst xmlns="http://schemas.openxmlformats.org/spreadsheetml/2006/main" count="368" uniqueCount="34">
  <si>
    <t>Sales</t>
  </si>
  <si>
    <t>Cl Bal</t>
  </si>
  <si>
    <t>Price</t>
  </si>
  <si>
    <t>Name</t>
  </si>
  <si>
    <t>Inv.</t>
  </si>
  <si>
    <t>UOM</t>
  </si>
  <si>
    <t>SKU</t>
  </si>
  <si>
    <t>Bayer Zydus Pharma / Secondary Sales &amp; Closing Balance Statement</t>
  </si>
  <si>
    <t>7'</t>
  </si>
  <si>
    <r>
      <t>XARELTO TOTAL</t>
    </r>
    <r>
      <rPr>
        <b/>
        <sz val="8"/>
        <rFont val="Times New Roman"/>
        <family val="1"/>
      </rPr>
      <t xml:space="preserve"> (in lacs)</t>
    </r>
  </si>
  <si>
    <t>Avg Sale</t>
  </si>
  <si>
    <t>HQ</t>
  </si>
  <si>
    <t>ABM:MUMBAI POOL</t>
  </si>
  <si>
    <t>XARELTO 2.5MG TAFI 14 IN</t>
  </si>
  <si>
    <t>XARELTO 10 MG</t>
  </si>
  <si>
    <t>XARELTO 15MG</t>
  </si>
  <si>
    <t>XARELTO 20MG</t>
  </si>
  <si>
    <t xml:space="preserve">Please CONVERT sale of XARELTO 15 &amp; 20 MG - 98 pack into Xarelto 15 &amp; 20 mg - 28 pack. </t>
  </si>
  <si>
    <t xml:space="preserve">For more clarifications, pls contact Mr. Vinay Dixit. </t>
  </si>
  <si>
    <t>Jan.22</t>
  </si>
  <si>
    <t>Feb.22</t>
  </si>
  <si>
    <t>Mar.22</t>
  </si>
  <si>
    <t>Apr.22</t>
  </si>
  <si>
    <t>May.22</t>
  </si>
  <si>
    <t>Jun.22</t>
  </si>
  <si>
    <t>Jul.22</t>
  </si>
  <si>
    <t>Aug.22</t>
  </si>
  <si>
    <t>Sep.22</t>
  </si>
  <si>
    <t>Oct.22</t>
  </si>
  <si>
    <t>Nov.22</t>
  </si>
  <si>
    <t>Dec.22</t>
  </si>
  <si>
    <t>Jan/Dec.22</t>
  </si>
  <si>
    <t>ABM:Swarup Kr Sadhukhan</t>
  </si>
  <si>
    <t xml:space="preserve">Lucknow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</si>
</sst>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indexed="8"/>
      <name val="Times New Roman"/>
      <family val="1"/>
    </font>
    <font>
      <sz val="10"/>
      <color rgb="FF0000FF"/>
      <name val="Times New Roman"/>
      <family val="1"/>
    </font>
    <font>
      <b/>
      <sz val="10"/>
      <color indexed="8"/>
      <name val="Times New Roman"/>
      <family val="1"/>
    </font>
    <font>
      <sz val="10"/>
      <color rgb="FFFF0000"/>
      <name val="Times New Roman"/>
      <family val="1"/>
    </font>
    <font>
      <b/>
      <sz val="10"/>
      <name val="Times New Roman"/>
      <family val="1"/>
    </font>
    <font>
      <b/>
      <sz val="10"/>
      <color rgb="FF0000FF"/>
      <name val="Times New Roman"/>
      <family val="1"/>
    </font>
    <font>
      <b/>
      <sz val="10"/>
      <color rgb="FFFF0000"/>
      <name val="Times New Roman"/>
      <family val="1"/>
    </font>
    <font>
      <b/>
      <sz val="10"/>
      <color indexed="12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4" fillId="0" borderId="0" applyBorder="0"/>
    <xf numFmtId="0" fontId="1" fillId="0" borderId="0" applyBorder="0"/>
    <xf numFmtId="0" fontId="12" fillId="0" borderId="0"/>
  </cellStyleXfs>
  <cellXfs count="6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wrapText="1"/>
    </xf>
    <xf numFmtId="0" fontId="4" fillId="0" borderId="0" xfId="0" applyFont="1"/>
    <xf numFmtId="0" fontId="6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13" xfId="0" applyFont="1" applyBorder="1" applyAlignment="1">
      <alignment horizontal="center" vertical="center" wrapText="1"/>
    </xf>
    <xf numFmtId="1" fontId="10" fillId="0" borderId="15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1" fontId="10" fillId="0" borderId="17" xfId="0" applyNumberFormat="1" applyFont="1" applyBorder="1" applyAlignment="1">
      <alignment horizontal="center" wrapText="1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" fontId="10" fillId="0" borderId="16" xfId="0" applyNumberFormat="1" applyFont="1" applyBorder="1" applyAlignment="1">
      <alignment horizontal="center" wrapText="1"/>
    </xf>
    <xf numFmtId="0" fontId="8" fillId="0" borderId="13" xfId="0" applyFont="1" applyBorder="1" applyAlignment="1">
      <alignment horizontal="center" wrapText="1"/>
    </xf>
    <xf numFmtId="1" fontId="10" fillId="0" borderId="18" xfId="0" applyNumberFormat="1" applyFont="1" applyBorder="1" applyAlignment="1">
      <alignment horizontal="center" wrapText="1"/>
    </xf>
    <xf numFmtId="1" fontId="10" fillId="0" borderId="19" xfId="0" applyNumberFormat="1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8" fillId="0" borderId="21" xfId="0" applyFont="1" applyBorder="1" applyAlignment="1">
      <alignment horizontal="center" wrapText="1"/>
    </xf>
    <xf numFmtId="2" fontId="9" fillId="2" borderId="22" xfId="0" applyNumberFormat="1" applyFont="1" applyFill="1" applyBorder="1" applyAlignment="1">
      <alignment horizontal="center"/>
    </xf>
    <xf numFmtId="0" fontId="6" fillId="2" borderId="22" xfId="0" applyFont="1" applyFill="1" applyBorder="1" applyAlignment="1">
      <alignment horizontal="left" wrapText="1"/>
    </xf>
    <xf numFmtId="0" fontId="10" fillId="2" borderId="24" xfId="0" applyFont="1" applyFill="1" applyBorder="1" applyAlignment="1">
      <alignment horizontal="center" wrapText="1"/>
    </xf>
    <xf numFmtId="0" fontId="10" fillId="2" borderId="25" xfId="0" applyFont="1" applyFill="1" applyBorder="1" applyAlignment="1">
      <alignment horizontal="center" wrapText="1"/>
    </xf>
    <xf numFmtId="0" fontId="10" fillId="0" borderId="26" xfId="0" applyFont="1" applyBorder="1" applyAlignment="1">
      <alignment horizontal="center" wrapText="1"/>
    </xf>
    <xf numFmtId="0" fontId="10" fillId="0" borderId="27" xfId="0" applyFont="1" applyBorder="1" applyAlignment="1">
      <alignment horizontal="center" wrapText="1"/>
    </xf>
    <xf numFmtId="0" fontId="10" fillId="3" borderId="28" xfId="0" applyFont="1" applyFill="1" applyBorder="1" applyAlignment="1">
      <alignment horizontal="center" wrapText="1"/>
    </xf>
    <xf numFmtId="0" fontId="10" fillId="3" borderId="27" xfId="0" applyFont="1" applyFill="1" applyBorder="1" applyAlignment="1">
      <alignment horizontal="center" wrapText="1"/>
    </xf>
    <xf numFmtId="4" fontId="13" fillId="0" borderId="27" xfId="0" applyNumberFormat="1" applyFont="1" applyBorder="1" applyAlignment="1">
      <alignment horizontal="center" vertical="center"/>
    </xf>
    <xf numFmtId="4" fontId="13" fillId="0" borderId="29" xfId="0" applyNumberFormat="1" applyFont="1" applyBorder="1" applyAlignment="1">
      <alignment horizontal="center" vertical="center"/>
    </xf>
    <xf numFmtId="4" fontId="13" fillId="0" borderId="30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1" fontId="10" fillId="0" borderId="31" xfId="0" applyNumberFormat="1" applyFont="1" applyBorder="1" applyAlignment="1">
      <alignment horizontal="center" wrapText="1"/>
    </xf>
    <xf numFmtId="4" fontId="13" fillId="0" borderId="32" xfId="0" applyNumberFormat="1" applyFont="1" applyBorder="1" applyAlignment="1">
      <alignment horizontal="center" vertical="center"/>
    </xf>
    <xf numFmtId="4" fontId="13" fillId="0" borderId="33" xfId="0" applyNumberFormat="1" applyFont="1" applyBorder="1" applyAlignment="1">
      <alignment horizontal="center" vertical="center"/>
    </xf>
    <xf numFmtId="4" fontId="13" fillId="0" borderId="34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3" fontId="13" fillId="0" borderId="7" xfId="0" applyNumberFormat="1" applyFont="1" applyBorder="1" applyAlignment="1">
      <alignment horizontal="center" vertical="center"/>
    </xf>
    <xf numFmtId="3" fontId="13" fillId="0" borderId="3" xfId="0" applyNumberFormat="1" applyFont="1" applyBorder="1" applyAlignment="1">
      <alignment horizontal="center" vertical="center"/>
    </xf>
    <xf numFmtId="3" fontId="13" fillId="0" borderId="15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5" fillId="0" borderId="1" xfId="6" applyFont="1" applyBorder="1" applyAlignment="1">
      <alignment vertical="top"/>
    </xf>
    <xf numFmtId="3" fontId="10" fillId="0" borderId="8" xfId="0" applyNumberFormat="1" applyFont="1" applyBorder="1" applyAlignment="1">
      <alignment horizontal="center" wrapText="1"/>
    </xf>
    <xf numFmtId="0" fontId="17" fillId="0" borderId="0" xfId="0" applyFont="1" applyAlignment="1">
      <alignment horizontal="left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</cellXfs>
  <cellStyles count="7">
    <cellStyle name="Comma 2" xfId="1" xr:uid="{00000000-0005-0000-0000-000000000000}"/>
    <cellStyle name="Normal" xfId="0" builtinId="0"/>
    <cellStyle name="Normal 2" xfId="2" xr:uid="{00000000-0005-0000-0000-000002000000}"/>
    <cellStyle name="Normal 2 2" xfId="5" xr:uid="{00000000-0005-0000-0000-000003000000}"/>
    <cellStyle name="Normal 3" xfId="4" xr:uid="{00000000-0005-0000-0000-000004000000}"/>
    <cellStyle name="Normal_Form V BZPPL (Rev Betaferon Price &amp; Euglim 15 Pack) 27.09.11" xfId="6" xr:uid="{00000000-0005-0000-0000-000005000000}"/>
    <cellStyle name="Style 1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16"/>
  <sheetViews>
    <sheetView zoomScaleNormal="80" workbookViewId="0">
      <selection activeCell="C24" sqref="C24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59"/>
      <c r="B2" s="59"/>
      <c r="C2" s="59"/>
      <c r="D2" s="59"/>
      <c r="E2" s="59"/>
      <c r="F2" s="20"/>
      <c r="G2" s="60"/>
      <c r="H2" s="60"/>
      <c r="I2" s="60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61" t="s">
        <v>32</v>
      </c>
      <c r="B3" s="62"/>
      <c r="C3" s="62"/>
      <c r="D3" s="59"/>
      <c r="E3" s="59"/>
      <c r="F3" s="20"/>
      <c r="G3" s="60"/>
      <c r="H3" s="60"/>
      <c r="I3" s="60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21" t="s">
        <v>6</v>
      </c>
      <c r="B4" s="63" t="s">
        <v>5</v>
      </c>
      <c r="C4" s="22" t="s">
        <v>4</v>
      </c>
      <c r="D4" s="55" t="s">
        <v>19</v>
      </c>
      <c r="E4" s="56"/>
      <c r="F4" s="58" t="s">
        <v>20</v>
      </c>
      <c r="G4" s="56"/>
      <c r="H4" s="55" t="s">
        <v>21</v>
      </c>
      <c r="I4" s="56"/>
      <c r="J4" s="55" t="s">
        <v>22</v>
      </c>
      <c r="K4" s="56"/>
      <c r="L4" s="58" t="s">
        <v>23</v>
      </c>
      <c r="M4" s="56"/>
      <c r="N4" s="55" t="s">
        <v>24</v>
      </c>
      <c r="O4" s="56"/>
      <c r="P4" s="55" t="s">
        <v>25</v>
      </c>
      <c r="Q4" s="56"/>
      <c r="R4" s="55" t="s">
        <v>26</v>
      </c>
      <c r="S4" s="56"/>
      <c r="T4" s="55" t="s">
        <v>27</v>
      </c>
      <c r="U4" s="56"/>
      <c r="V4" s="55" t="s">
        <v>28</v>
      </c>
      <c r="W4" s="56"/>
      <c r="X4" s="55" t="s">
        <v>29</v>
      </c>
      <c r="Y4" s="56"/>
      <c r="Z4" s="55" t="s">
        <v>30</v>
      </c>
      <c r="AA4" s="57"/>
      <c r="AB4" s="55" t="s">
        <v>31</v>
      </c>
      <c r="AC4" s="56"/>
      <c r="AD4" s="7"/>
    </row>
    <row r="5" spans="1:33" s="4" customFormat="1" ht="18" customHeight="1" thickBot="1" x14ac:dyDescent="0.35">
      <c r="A5" s="10" t="s">
        <v>3</v>
      </c>
      <c r="B5" s="64"/>
      <c r="C5" s="13" t="s">
        <v>2</v>
      </c>
      <c r="D5" s="27" t="s">
        <v>0</v>
      </c>
      <c r="E5" s="28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4" t="s">
        <v>1</v>
      </c>
      <c r="AB5" s="15" t="s">
        <v>0</v>
      </c>
      <c r="AC5" s="16" t="s">
        <v>10</v>
      </c>
      <c r="AD5" s="7"/>
    </row>
    <row r="6" spans="1:33" s="3" customFormat="1" ht="14.15" customHeight="1" x14ac:dyDescent="0.3">
      <c r="A6" s="52" t="s">
        <v>13</v>
      </c>
      <c r="B6" s="33">
        <v>14</v>
      </c>
      <c r="C6" s="38">
        <v>326.24999999999994</v>
      </c>
      <c r="D6" s="45">
        <v>665</v>
      </c>
      <c r="E6" s="46">
        <v>251</v>
      </c>
      <c r="F6" s="42">
        <v>232</v>
      </c>
      <c r="G6" s="38">
        <v>210</v>
      </c>
      <c r="H6" s="38">
        <v>230</v>
      </c>
      <c r="I6" s="38">
        <v>259</v>
      </c>
      <c r="J6" s="38">
        <v>410</v>
      </c>
      <c r="K6" s="38">
        <v>246</v>
      </c>
      <c r="L6" s="38">
        <v>299</v>
      </c>
      <c r="M6" s="38">
        <v>225</v>
      </c>
      <c r="N6" s="38">
        <v>443</v>
      </c>
      <c r="O6" s="38">
        <v>182</v>
      </c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>
        <f t="shared" ref="AB6:AC8" si="0">D6+F6+H6+J6+L6+N6+P6+R6+T6+V6+X6+Z6</f>
        <v>2279</v>
      </c>
      <c r="AC6" s="38">
        <f t="shared" si="0"/>
        <v>1373</v>
      </c>
      <c r="AD6" s="18"/>
      <c r="AE6" s="2"/>
      <c r="AF6" s="2"/>
      <c r="AG6" s="2"/>
    </row>
    <row r="7" spans="1:33" s="3" customFormat="1" ht="14.15" customHeight="1" x14ac:dyDescent="0.3">
      <c r="A7" s="52" t="s">
        <v>14</v>
      </c>
      <c r="B7" s="34">
        <v>7</v>
      </c>
      <c r="C7" s="37">
        <v>652.49999999999989</v>
      </c>
      <c r="D7" s="47">
        <v>149</v>
      </c>
      <c r="E7" s="48">
        <v>533</v>
      </c>
      <c r="F7" s="43">
        <v>250</v>
      </c>
      <c r="G7" s="37">
        <v>623</v>
      </c>
      <c r="H7" s="37">
        <v>333</v>
      </c>
      <c r="I7" s="37">
        <v>544</v>
      </c>
      <c r="J7" s="37">
        <v>223</v>
      </c>
      <c r="K7" s="37">
        <v>553</v>
      </c>
      <c r="L7" s="37">
        <v>382</v>
      </c>
      <c r="M7" s="37">
        <v>405</v>
      </c>
      <c r="N7" s="37">
        <v>190</v>
      </c>
      <c r="O7" s="37">
        <v>372</v>
      </c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>
        <f t="shared" si="0"/>
        <v>1527</v>
      </c>
      <c r="AC7" s="37">
        <f t="shared" si="0"/>
        <v>3030</v>
      </c>
      <c r="AD7" s="18"/>
      <c r="AE7" s="2"/>
      <c r="AF7" s="2"/>
      <c r="AG7" s="2"/>
    </row>
    <row r="8" spans="1:33" s="3" customFormat="1" ht="14.15" customHeight="1" x14ac:dyDescent="0.3">
      <c r="A8" s="52" t="s">
        <v>15</v>
      </c>
      <c r="B8" s="35">
        <v>28</v>
      </c>
      <c r="C8" s="39">
        <v>1304.9999999999998</v>
      </c>
      <c r="D8" s="47">
        <v>136</v>
      </c>
      <c r="E8" s="48">
        <v>283</v>
      </c>
      <c r="F8" s="44">
        <v>151</v>
      </c>
      <c r="G8" s="39">
        <v>174</v>
      </c>
      <c r="H8" s="39">
        <v>110</v>
      </c>
      <c r="I8" s="39">
        <v>136</v>
      </c>
      <c r="J8" s="39">
        <v>137</v>
      </c>
      <c r="K8" s="39">
        <v>79</v>
      </c>
      <c r="L8" s="39">
        <v>78</v>
      </c>
      <c r="M8" s="39">
        <v>103</v>
      </c>
      <c r="N8" s="39">
        <v>121</v>
      </c>
      <c r="O8" s="39">
        <v>100</v>
      </c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>
        <f t="shared" si="0"/>
        <v>733</v>
      </c>
      <c r="AC8" s="39">
        <f t="shared" si="0"/>
        <v>875</v>
      </c>
      <c r="AD8" s="18"/>
      <c r="AE8" s="2"/>
      <c r="AF8" s="2"/>
      <c r="AG8" s="2"/>
    </row>
    <row r="9" spans="1:33" s="3" customFormat="1" ht="14.15" customHeight="1" x14ac:dyDescent="0.3">
      <c r="A9" s="52" t="s">
        <v>16</v>
      </c>
      <c r="B9" s="36">
        <v>28</v>
      </c>
      <c r="C9" s="37">
        <v>1304.9999999999998</v>
      </c>
      <c r="D9" s="47">
        <v>47</v>
      </c>
      <c r="E9" s="48">
        <v>288</v>
      </c>
      <c r="F9" s="43">
        <v>150</v>
      </c>
      <c r="G9" s="37">
        <v>214</v>
      </c>
      <c r="H9" s="37">
        <v>180</v>
      </c>
      <c r="I9" s="37">
        <v>216</v>
      </c>
      <c r="J9" s="37">
        <v>195</v>
      </c>
      <c r="K9" s="37">
        <v>256</v>
      </c>
      <c r="L9" s="37">
        <v>241</v>
      </c>
      <c r="M9" s="37">
        <v>190</v>
      </c>
      <c r="N9" s="37">
        <v>239</v>
      </c>
      <c r="O9" s="37">
        <v>147</v>
      </c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>
        <f t="shared" ref="AB9" si="1">D9+F9+H9+J9+L9+N9+P9+R9+T9+V9+X9+Z9</f>
        <v>1052</v>
      </c>
      <c r="AC9" s="37">
        <f t="shared" ref="AC9" si="2">E9+G9+I9+K9+M9+O9+Q9+S9+U9+W9+Y9+AA9</f>
        <v>1311</v>
      </c>
      <c r="AD9" s="18"/>
      <c r="AE9" s="2"/>
      <c r="AF9" s="2"/>
      <c r="AG9" s="2"/>
    </row>
    <row r="10" spans="1:33" s="2" customFormat="1" ht="14.15" customHeight="1" thickBot="1" x14ac:dyDescent="0.35">
      <c r="A10" s="30" t="s">
        <v>9</v>
      </c>
      <c r="B10" s="31"/>
      <c r="C10" s="32"/>
      <c r="D10" s="29">
        <f t="shared" ref="D10:AC10" si="3">SUMPRODUCT($C$6:$C$9,D6:D9)/100000</f>
        <v>5.5299374999999991</v>
      </c>
      <c r="E10" s="29">
        <f t="shared" si="3"/>
        <v>11.748262499999997</v>
      </c>
      <c r="F10" s="29">
        <f t="shared" si="3"/>
        <v>6.3161999999999985</v>
      </c>
      <c r="G10" s="29">
        <f t="shared" si="3"/>
        <v>9.8135999999999974</v>
      </c>
      <c r="H10" s="29">
        <f t="shared" si="3"/>
        <v>6.7076999999999991</v>
      </c>
      <c r="I10" s="29">
        <f t="shared" si="3"/>
        <v>8.9881874999999969</v>
      </c>
      <c r="J10" s="29">
        <f t="shared" si="3"/>
        <v>7.1252999999999975</v>
      </c>
      <c r="K10" s="29">
        <f t="shared" si="3"/>
        <v>8.7826499999999985</v>
      </c>
      <c r="L10" s="29">
        <f t="shared" si="3"/>
        <v>7.6309874999999989</v>
      </c>
      <c r="M10" s="29">
        <f t="shared" si="3"/>
        <v>7.2003374999999989</v>
      </c>
      <c r="N10" s="29">
        <f t="shared" si="3"/>
        <v>7.3830374999999977</v>
      </c>
      <c r="O10" s="29">
        <f t="shared" si="3"/>
        <v>6.2444249999999988</v>
      </c>
      <c r="P10" s="29">
        <f t="shared" si="3"/>
        <v>0</v>
      </c>
      <c r="Q10" s="29">
        <f t="shared" si="3"/>
        <v>0</v>
      </c>
      <c r="R10" s="29">
        <f t="shared" si="3"/>
        <v>0</v>
      </c>
      <c r="S10" s="29">
        <f t="shared" si="3"/>
        <v>0</v>
      </c>
      <c r="T10" s="29">
        <f t="shared" si="3"/>
        <v>0</v>
      </c>
      <c r="U10" s="29">
        <f t="shared" si="3"/>
        <v>0</v>
      </c>
      <c r="V10" s="29">
        <f t="shared" si="3"/>
        <v>0</v>
      </c>
      <c r="W10" s="29">
        <f t="shared" si="3"/>
        <v>0</v>
      </c>
      <c r="X10" s="29">
        <f t="shared" si="3"/>
        <v>0</v>
      </c>
      <c r="Y10" s="29">
        <f t="shared" si="3"/>
        <v>0</v>
      </c>
      <c r="Z10" s="29">
        <f t="shared" si="3"/>
        <v>0</v>
      </c>
      <c r="AA10" s="29">
        <f t="shared" si="3"/>
        <v>0</v>
      </c>
      <c r="AB10" s="29">
        <f t="shared" si="3"/>
        <v>40.693162499999993</v>
      </c>
      <c r="AC10" s="29">
        <f t="shared" si="3"/>
        <v>52.777462499999992</v>
      </c>
      <c r="AD10" s="19"/>
    </row>
    <row r="12" spans="1:33" ht="14" x14ac:dyDescent="0.3">
      <c r="A12" s="54" t="s">
        <v>17</v>
      </c>
    </row>
    <row r="14" spans="1:33" x14ac:dyDescent="0.3">
      <c r="A14" s="12" t="s">
        <v>18</v>
      </c>
    </row>
    <row r="16" spans="1:33" x14ac:dyDescent="0.3">
      <c r="P16" s="5"/>
    </row>
  </sheetData>
  <mergeCells count="18">
    <mergeCell ref="A2:E2"/>
    <mergeCell ref="G2:I2"/>
    <mergeCell ref="A3:E3"/>
    <mergeCell ref="G3:I3"/>
    <mergeCell ref="B4:B5"/>
    <mergeCell ref="D4:E4"/>
    <mergeCell ref="F4:G4"/>
    <mergeCell ref="H4:I4"/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</mergeCells>
  <phoneticPr fontId="16" type="noConversion"/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12"/>
  <sheetViews>
    <sheetView zoomScaleNormal="80" workbookViewId="0">
      <selection activeCell="P8" sqref="P8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59"/>
      <c r="B2" s="59"/>
      <c r="C2" s="59"/>
      <c r="D2" s="59"/>
      <c r="E2" s="59"/>
      <c r="F2" s="49"/>
      <c r="G2" s="60"/>
      <c r="H2" s="60"/>
      <c r="I2" s="60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61"/>
      <c r="B3" s="62"/>
      <c r="C3" s="62"/>
      <c r="D3" s="59"/>
      <c r="E3" s="59"/>
      <c r="F3" s="49"/>
      <c r="G3" s="60"/>
      <c r="H3" s="60"/>
      <c r="I3" s="60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50" t="s">
        <v>6</v>
      </c>
      <c r="B4" s="63" t="s">
        <v>5</v>
      </c>
      <c r="C4" s="51" t="s">
        <v>4</v>
      </c>
      <c r="D4" s="55" t="s">
        <v>19</v>
      </c>
      <c r="E4" s="56"/>
      <c r="F4" s="58" t="s">
        <v>20</v>
      </c>
      <c r="G4" s="56"/>
      <c r="H4" s="55" t="s">
        <v>21</v>
      </c>
      <c r="I4" s="56"/>
      <c r="J4" s="55" t="s">
        <v>22</v>
      </c>
      <c r="K4" s="56"/>
      <c r="L4" s="58" t="s">
        <v>23</v>
      </c>
      <c r="M4" s="56"/>
      <c r="N4" s="55" t="s">
        <v>24</v>
      </c>
      <c r="O4" s="56"/>
      <c r="P4" s="55" t="s">
        <v>25</v>
      </c>
      <c r="Q4" s="56"/>
      <c r="R4" s="55" t="s">
        <v>26</v>
      </c>
      <c r="S4" s="56"/>
      <c r="T4" s="55" t="s">
        <v>27</v>
      </c>
      <c r="U4" s="56"/>
      <c r="V4" s="55" t="s">
        <v>28</v>
      </c>
      <c r="W4" s="56"/>
      <c r="X4" s="55" t="s">
        <v>29</v>
      </c>
      <c r="Y4" s="56"/>
      <c r="Z4" s="55" t="s">
        <v>30</v>
      </c>
      <c r="AA4" s="57"/>
      <c r="AB4" s="55" t="s">
        <v>31</v>
      </c>
      <c r="AC4" s="56"/>
      <c r="AD4" s="7"/>
    </row>
    <row r="5" spans="1:33" s="4" customFormat="1" ht="18" customHeight="1" thickBot="1" x14ac:dyDescent="0.35">
      <c r="A5" s="10" t="s">
        <v>3</v>
      </c>
      <c r="B5" s="64"/>
      <c r="C5" s="13" t="s">
        <v>2</v>
      </c>
      <c r="D5" s="27" t="s">
        <v>0</v>
      </c>
      <c r="E5" s="28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4" t="s">
        <v>1</v>
      </c>
      <c r="AB5" s="15" t="s">
        <v>0</v>
      </c>
      <c r="AC5" s="16" t="s">
        <v>10</v>
      </c>
      <c r="AD5" s="7"/>
    </row>
    <row r="6" spans="1:33" s="3" customFormat="1" ht="14.15" customHeight="1" x14ac:dyDescent="0.3">
      <c r="A6" s="52" t="s">
        <v>13</v>
      </c>
      <c r="B6" s="33" t="s">
        <v>8</v>
      </c>
      <c r="C6" s="38">
        <v>326.24999999999994</v>
      </c>
      <c r="D6" s="45">
        <v>46</v>
      </c>
      <c r="E6" s="46">
        <v>57</v>
      </c>
      <c r="F6" s="42">
        <v>25</v>
      </c>
      <c r="G6" s="38">
        <v>50</v>
      </c>
      <c r="H6" s="38">
        <v>45</v>
      </c>
      <c r="I6" s="38">
        <v>57</v>
      </c>
      <c r="J6" s="38">
        <v>21</v>
      </c>
      <c r="K6" s="38">
        <v>46</v>
      </c>
      <c r="L6" s="38">
        <v>10</v>
      </c>
      <c r="M6" s="38">
        <v>37</v>
      </c>
      <c r="N6" s="38">
        <v>22</v>
      </c>
      <c r="O6" s="38">
        <v>34</v>
      </c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>
        <f t="shared" ref="AB6:AC9" si="0">D6+F6+H6+J6+L6+N6+P6+R6+T6+V6+X6+Z6</f>
        <v>169</v>
      </c>
      <c r="AC6" s="38">
        <f t="shared" si="0"/>
        <v>281</v>
      </c>
      <c r="AD6" s="18"/>
      <c r="AE6" s="2"/>
      <c r="AF6" s="2"/>
      <c r="AG6" s="2"/>
    </row>
    <row r="7" spans="1:33" s="3" customFormat="1" ht="14.15" customHeight="1" x14ac:dyDescent="0.3">
      <c r="A7" s="52" t="s">
        <v>14</v>
      </c>
      <c r="B7" s="34">
        <v>7</v>
      </c>
      <c r="C7" s="37">
        <v>652.49999999999989</v>
      </c>
      <c r="D7" s="47">
        <v>148</v>
      </c>
      <c r="E7" s="48">
        <v>292</v>
      </c>
      <c r="F7" s="43">
        <v>85</v>
      </c>
      <c r="G7" s="37">
        <v>212</v>
      </c>
      <c r="H7" s="37">
        <v>135</v>
      </c>
      <c r="I7" s="37">
        <v>193</v>
      </c>
      <c r="J7" s="37">
        <v>78</v>
      </c>
      <c r="K7" s="37">
        <v>176</v>
      </c>
      <c r="L7" s="37">
        <v>35</v>
      </c>
      <c r="M7" s="37">
        <v>111</v>
      </c>
      <c r="N7" s="37">
        <v>20</v>
      </c>
      <c r="O7" s="37">
        <v>81</v>
      </c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>
        <f t="shared" si="0"/>
        <v>501</v>
      </c>
      <c r="AC7" s="37">
        <f t="shared" si="0"/>
        <v>1065</v>
      </c>
      <c r="AD7" s="18"/>
      <c r="AE7" s="2"/>
      <c r="AF7" s="2"/>
      <c r="AG7" s="2"/>
    </row>
    <row r="8" spans="1:33" s="3" customFormat="1" ht="14.15" customHeight="1" x14ac:dyDescent="0.3">
      <c r="A8" s="52" t="s">
        <v>15</v>
      </c>
      <c r="B8" s="35">
        <v>28</v>
      </c>
      <c r="C8" s="39">
        <v>1304.9999999999998</v>
      </c>
      <c r="D8" s="47">
        <v>69</v>
      </c>
      <c r="E8" s="48">
        <v>160</v>
      </c>
      <c r="F8" s="44">
        <v>42</v>
      </c>
      <c r="G8" s="39">
        <v>130</v>
      </c>
      <c r="H8" s="39">
        <v>55</v>
      </c>
      <c r="I8" s="39">
        <v>127</v>
      </c>
      <c r="J8" s="39">
        <v>29</v>
      </c>
      <c r="K8" s="39">
        <v>91</v>
      </c>
      <c r="L8" s="39">
        <v>20</v>
      </c>
      <c r="M8" s="39">
        <v>53</v>
      </c>
      <c r="N8" s="39">
        <v>9</v>
      </c>
      <c r="O8" s="39">
        <v>40</v>
      </c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>
        <f t="shared" si="0"/>
        <v>224</v>
      </c>
      <c r="AC8" s="39">
        <f t="shared" si="0"/>
        <v>601</v>
      </c>
      <c r="AD8" s="18"/>
      <c r="AE8" s="2"/>
      <c r="AF8" s="2"/>
      <c r="AG8" s="2"/>
    </row>
    <row r="9" spans="1:33" s="3" customFormat="1" ht="14.15" customHeight="1" x14ac:dyDescent="0.3">
      <c r="A9" s="52" t="s">
        <v>16</v>
      </c>
      <c r="B9" s="36">
        <v>28</v>
      </c>
      <c r="C9" s="37">
        <v>1304.9999999999998</v>
      </c>
      <c r="D9" s="47">
        <v>66</v>
      </c>
      <c r="E9" s="48">
        <v>220</v>
      </c>
      <c r="F9" s="43">
        <v>63</v>
      </c>
      <c r="G9" s="37">
        <v>173</v>
      </c>
      <c r="H9" s="37">
        <v>78</v>
      </c>
      <c r="I9" s="37">
        <v>87</v>
      </c>
      <c r="J9" s="37">
        <v>36</v>
      </c>
      <c r="K9" s="37">
        <v>69</v>
      </c>
      <c r="L9" s="37">
        <v>14</v>
      </c>
      <c r="M9" s="37">
        <v>42</v>
      </c>
      <c r="N9" s="37">
        <v>12</v>
      </c>
      <c r="O9" s="37">
        <v>39</v>
      </c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>
        <f t="shared" si="0"/>
        <v>269</v>
      </c>
      <c r="AC9" s="37">
        <f t="shared" si="0"/>
        <v>630</v>
      </c>
      <c r="AD9" s="18"/>
      <c r="AE9" s="2"/>
      <c r="AF9" s="2"/>
      <c r="AG9" s="2"/>
    </row>
    <row r="10" spans="1:33" s="2" customFormat="1" ht="14.15" customHeight="1" thickBot="1" x14ac:dyDescent="0.35">
      <c r="A10" s="30" t="s">
        <v>9</v>
      </c>
      <c r="B10" s="31"/>
      <c r="C10" s="32"/>
      <c r="D10" s="29">
        <f t="shared" ref="D10:AC10" si="1">SUMPRODUCT($C$6:$C$9,D6:D9)/100000</f>
        <v>2.8775249999999994</v>
      </c>
      <c r="E10" s="29">
        <f t="shared" si="1"/>
        <v>7.0502624999999988</v>
      </c>
      <c r="F10" s="29">
        <f t="shared" si="1"/>
        <v>2.0064374999999997</v>
      </c>
      <c r="G10" s="29">
        <f t="shared" si="1"/>
        <v>5.5005749999999987</v>
      </c>
      <c r="H10" s="29">
        <f t="shared" si="1"/>
        <v>2.7633374999999996</v>
      </c>
      <c r="I10" s="29">
        <f t="shared" si="1"/>
        <v>4.2379874999999991</v>
      </c>
      <c r="J10" s="29">
        <f t="shared" si="1"/>
        <v>1.4257124999999997</v>
      </c>
      <c r="K10" s="29">
        <f t="shared" si="1"/>
        <v>3.3864749999999995</v>
      </c>
      <c r="L10" s="29">
        <f t="shared" si="1"/>
        <v>0.70469999999999988</v>
      </c>
      <c r="M10" s="29">
        <f t="shared" si="1"/>
        <v>2.0847374999999997</v>
      </c>
      <c r="N10" s="29">
        <f t="shared" si="1"/>
        <v>0.47632499999999983</v>
      </c>
      <c r="O10" s="29">
        <f t="shared" si="1"/>
        <v>1.6703999999999997</v>
      </c>
      <c r="P10" s="29">
        <f t="shared" si="1"/>
        <v>0</v>
      </c>
      <c r="Q10" s="29">
        <f t="shared" si="1"/>
        <v>0</v>
      </c>
      <c r="R10" s="29">
        <f t="shared" si="1"/>
        <v>0</v>
      </c>
      <c r="S10" s="29">
        <f t="shared" si="1"/>
        <v>0</v>
      </c>
      <c r="T10" s="29">
        <f t="shared" si="1"/>
        <v>0</v>
      </c>
      <c r="U10" s="29">
        <f t="shared" si="1"/>
        <v>0</v>
      </c>
      <c r="V10" s="29">
        <f t="shared" si="1"/>
        <v>0</v>
      </c>
      <c r="W10" s="29">
        <f t="shared" si="1"/>
        <v>0</v>
      </c>
      <c r="X10" s="29">
        <f t="shared" si="1"/>
        <v>0</v>
      </c>
      <c r="Y10" s="29">
        <f t="shared" si="1"/>
        <v>0</v>
      </c>
      <c r="Z10" s="29">
        <f t="shared" si="1"/>
        <v>0</v>
      </c>
      <c r="AA10" s="29">
        <f t="shared" si="1"/>
        <v>0</v>
      </c>
      <c r="AB10" s="29">
        <f t="shared" si="1"/>
        <v>10.254037499999997</v>
      </c>
      <c r="AC10" s="29">
        <f t="shared" si="1"/>
        <v>23.930437499999996</v>
      </c>
      <c r="AD10" s="19"/>
    </row>
    <row r="12" spans="1:33" ht="14" x14ac:dyDescent="0.3">
      <c r="A12" s="54" t="s">
        <v>17</v>
      </c>
    </row>
  </sheetData>
  <mergeCells count="18"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  <mergeCell ref="A2:E2"/>
    <mergeCell ref="G2:I2"/>
    <mergeCell ref="A3:E3"/>
    <mergeCell ref="G3:I3"/>
    <mergeCell ref="B4:B5"/>
    <mergeCell ref="D4:E4"/>
    <mergeCell ref="F4:G4"/>
    <mergeCell ref="H4:I4"/>
  </mergeCells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13"/>
  <sheetViews>
    <sheetView zoomScaleNormal="80" workbookViewId="0">
      <selection activeCell="P9" sqref="P9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59"/>
      <c r="B2" s="59"/>
      <c r="C2" s="59"/>
      <c r="D2" s="59"/>
      <c r="E2" s="59"/>
      <c r="F2" s="49"/>
      <c r="G2" s="60"/>
      <c r="H2" s="60"/>
      <c r="I2" s="60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61"/>
      <c r="B3" s="62"/>
      <c r="C3" s="62"/>
      <c r="D3" s="59"/>
      <c r="E3" s="59"/>
      <c r="F3" s="49"/>
      <c r="G3" s="60"/>
      <c r="H3" s="60"/>
      <c r="I3" s="60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50" t="s">
        <v>6</v>
      </c>
      <c r="B4" s="63" t="s">
        <v>5</v>
      </c>
      <c r="C4" s="51" t="s">
        <v>4</v>
      </c>
      <c r="D4" s="55" t="s">
        <v>19</v>
      </c>
      <c r="E4" s="56"/>
      <c r="F4" s="58" t="s">
        <v>20</v>
      </c>
      <c r="G4" s="56"/>
      <c r="H4" s="55" t="s">
        <v>21</v>
      </c>
      <c r="I4" s="56"/>
      <c r="J4" s="55" t="s">
        <v>22</v>
      </c>
      <c r="K4" s="56"/>
      <c r="L4" s="58" t="s">
        <v>23</v>
      </c>
      <c r="M4" s="56"/>
      <c r="N4" s="55" t="s">
        <v>24</v>
      </c>
      <c r="O4" s="56"/>
      <c r="P4" s="55" t="s">
        <v>25</v>
      </c>
      <c r="Q4" s="56"/>
      <c r="R4" s="55" t="s">
        <v>26</v>
      </c>
      <c r="S4" s="56"/>
      <c r="T4" s="55" t="s">
        <v>27</v>
      </c>
      <c r="U4" s="56"/>
      <c r="V4" s="55" t="s">
        <v>28</v>
      </c>
      <c r="W4" s="56"/>
      <c r="X4" s="55" t="s">
        <v>29</v>
      </c>
      <c r="Y4" s="56"/>
      <c r="Z4" s="55" t="s">
        <v>30</v>
      </c>
      <c r="AA4" s="57"/>
      <c r="AB4" s="55" t="s">
        <v>31</v>
      </c>
      <c r="AC4" s="56"/>
      <c r="AD4" s="7"/>
    </row>
    <row r="5" spans="1:33" s="4" customFormat="1" ht="18" customHeight="1" thickBot="1" x14ac:dyDescent="0.35">
      <c r="A5" s="10" t="s">
        <v>3</v>
      </c>
      <c r="B5" s="64"/>
      <c r="C5" s="13" t="s">
        <v>2</v>
      </c>
      <c r="D5" s="27" t="s">
        <v>0</v>
      </c>
      <c r="E5" s="28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4" t="s">
        <v>1</v>
      </c>
      <c r="AB5" s="15" t="s">
        <v>0</v>
      </c>
      <c r="AC5" s="16" t="s">
        <v>10</v>
      </c>
      <c r="AD5" s="7"/>
    </row>
    <row r="6" spans="1:33" s="3" customFormat="1" ht="14.15" customHeight="1" x14ac:dyDescent="0.3">
      <c r="A6" s="52" t="s">
        <v>13</v>
      </c>
      <c r="B6" s="33" t="s">
        <v>8</v>
      </c>
      <c r="C6" s="38">
        <v>326.24999999999994</v>
      </c>
      <c r="D6" s="45">
        <v>37</v>
      </c>
      <c r="E6" s="46">
        <v>111</v>
      </c>
      <c r="F6" s="42">
        <v>70</v>
      </c>
      <c r="G6" s="38">
        <v>168</v>
      </c>
      <c r="H6" s="38">
        <v>52</v>
      </c>
      <c r="I6" s="38">
        <v>168</v>
      </c>
      <c r="J6" s="38">
        <v>59</v>
      </c>
      <c r="K6" s="38">
        <v>59</v>
      </c>
      <c r="L6" s="38">
        <v>54</v>
      </c>
      <c r="M6" s="38">
        <v>61</v>
      </c>
      <c r="N6" s="38">
        <v>113</v>
      </c>
      <c r="O6" s="38">
        <v>48</v>
      </c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>
        <f t="shared" ref="AB6:AC9" si="0">D6+F6+H6+J6+L6+N6+P6+R6+T6+V6+X6+Z6</f>
        <v>385</v>
      </c>
      <c r="AC6" s="38">
        <f t="shared" si="0"/>
        <v>615</v>
      </c>
      <c r="AD6" s="18"/>
      <c r="AE6" s="2"/>
      <c r="AF6" s="2"/>
      <c r="AG6" s="2"/>
    </row>
    <row r="7" spans="1:33" s="3" customFormat="1" ht="14.15" customHeight="1" x14ac:dyDescent="0.3">
      <c r="A7" s="52" t="s">
        <v>14</v>
      </c>
      <c r="B7" s="34">
        <v>7</v>
      </c>
      <c r="C7" s="37">
        <v>652.49999999999989</v>
      </c>
      <c r="D7" s="47">
        <v>38</v>
      </c>
      <c r="E7" s="48">
        <v>155</v>
      </c>
      <c r="F7" s="43">
        <v>90</v>
      </c>
      <c r="G7" s="37">
        <v>241</v>
      </c>
      <c r="H7" s="37">
        <v>56</v>
      </c>
      <c r="I7" s="37">
        <v>258</v>
      </c>
      <c r="J7" s="37">
        <v>72</v>
      </c>
      <c r="K7" s="37">
        <v>160</v>
      </c>
      <c r="L7" s="37">
        <v>60</v>
      </c>
      <c r="M7" s="37">
        <v>160</v>
      </c>
      <c r="N7" s="37">
        <v>69</v>
      </c>
      <c r="O7" s="37">
        <v>150</v>
      </c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>
        <f t="shared" si="0"/>
        <v>385</v>
      </c>
      <c r="AC7" s="37">
        <f t="shared" si="0"/>
        <v>1124</v>
      </c>
      <c r="AD7" s="18"/>
      <c r="AE7" s="2"/>
      <c r="AF7" s="2"/>
      <c r="AG7" s="2"/>
    </row>
    <row r="8" spans="1:33" s="3" customFormat="1" ht="14.15" customHeight="1" x14ac:dyDescent="0.3">
      <c r="A8" s="52" t="s">
        <v>15</v>
      </c>
      <c r="B8" s="35">
        <v>28</v>
      </c>
      <c r="C8" s="39">
        <v>1304.9999999999998</v>
      </c>
      <c r="D8" s="47">
        <v>17</v>
      </c>
      <c r="E8" s="48">
        <v>112</v>
      </c>
      <c r="F8" s="44">
        <v>30</v>
      </c>
      <c r="G8" s="39">
        <v>140</v>
      </c>
      <c r="H8" s="39">
        <v>22</v>
      </c>
      <c r="I8" s="39">
        <v>147</v>
      </c>
      <c r="J8" s="39">
        <v>25</v>
      </c>
      <c r="K8" s="39">
        <v>160</v>
      </c>
      <c r="L8" s="39">
        <v>34</v>
      </c>
      <c r="M8" s="39">
        <v>160</v>
      </c>
      <c r="N8" s="39">
        <v>21</v>
      </c>
      <c r="O8" s="39">
        <v>172</v>
      </c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>
        <f t="shared" si="0"/>
        <v>149</v>
      </c>
      <c r="AC8" s="39">
        <f t="shared" si="0"/>
        <v>891</v>
      </c>
      <c r="AD8" s="18"/>
      <c r="AE8" s="2"/>
      <c r="AF8" s="2"/>
      <c r="AG8" s="2"/>
    </row>
    <row r="9" spans="1:33" s="3" customFormat="1" ht="14.15" customHeight="1" x14ac:dyDescent="0.3">
      <c r="A9" s="52" t="s">
        <v>16</v>
      </c>
      <c r="B9" s="36">
        <v>28</v>
      </c>
      <c r="C9" s="37">
        <v>1304.9999999999998</v>
      </c>
      <c r="D9" s="47">
        <v>11</v>
      </c>
      <c r="E9" s="48">
        <v>61</v>
      </c>
      <c r="F9" s="43">
        <v>28</v>
      </c>
      <c r="G9" s="37">
        <v>156</v>
      </c>
      <c r="H9" s="37">
        <v>32</v>
      </c>
      <c r="I9" s="37">
        <v>153</v>
      </c>
      <c r="J9" s="37">
        <v>35</v>
      </c>
      <c r="K9" s="37">
        <v>200</v>
      </c>
      <c r="L9" s="37">
        <v>51</v>
      </c>
      <c r="M9" s="37">
        <v>198</v>
      </c>
      <c r="N9" s="37">
        <v>52</v>
      </c>
      <c r="O9" s="37">
        <v>168</v>
      </c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>
        <f t="shared" si="0"/>
        <v>209</v>
      </c>
      <c r="AC9" s="37">
        <f t="shared" si="0"/>
        <v>936</v>
      </c>
      <c r="AD9" s="18"/>
      <c r="AE9" s="2"/>
      <c r="AF9" s="2"/>
      <c r="AG9" s="2"/>
    </row>
    <row r="10" spans="1:33" s="2" customFormat="1" ht="14.15" customHeight="1" thickBot="1" x14ac:dyDescent="0.35">
      <c r="A10" s="30" t="s">
        <v>9</v>
      </c>
      <c r="B10" s="31"/>
      <c r="C10" s="32"/>
      <c r="D10" s="29">
        <f t="shared" ref="D10:AC10" si="1">SUMPRODUCT($C$6:$C$9,D6:D9)/100000</f>
        <v>0.73406249999999984</v>
      </c>
      <c r="E10" s="29">
        <f t="shared" si="1"/>
        <v>3.6311624999999994</v>
      </c>
      <c r="F10" s="29">
        <f t="shared" si="1"/>
        <v>1.5725249999999997</v>
      </c>
      <c r="G10" s="29">
        <f t="shared" si="1"/>
        <v>5.9834249999999987</v>
      </c>
      <c r="H10" s="29">
        <f t="shared" si="1"/>
        <v>1.2397499999999997</v>
      </c>
      <c r="I10" s="29">
        <f t="shared" si="1"/>
        <v>6.1465499999999986</v>
      </c>
      <c r="J10" s="29">
        <f t="shared" si="1"/>
        <v>1.4452874999999996</v>
      </c>
      <c r="K10" s="29">
        <f t="shared" si="1"/>
        <v>5.9344874999999986</v>
      </c>
      <c r="L10" s="29">
        <f t="shared" si="1"/>
        <v>1.6769249999999993</v>
      </c>
      <c r="M10" s="29">
        <f t="shared" si="1"/>
        <v>5.9149124999999989</v>
      </c>
      <c r="N10" s="29">
        <f t="shared" si="1"/>
        <v>1.7715374999999998</v>
      </c>
      <c r="O10" s="29">
        <f t="shared" si="1"/>
        <v>5.5723499999999992</v>
      </c>
      <c r="P10" s="29">
        <f t="shared" si="1"/>
        <v>0</v>
      </c>
      <c r="Q10" s="29">
        <f t="shared" si="1"/>
        <v>0</v>
      </c>
      <c r="R10" s="29">
        <f t="shared" si="1"/>
        <v>0</v>
      </c>
      <c r="S10" s="29">
        <f t="shared" si="1"/>
        <v>0</v>
      </c>
      <c r="T10" s="29">
        <f t="shared" si="1"/>
        <v>0</v>
      </c>
      <c r="U10" s="29">
        <f t="shared" si="1"/>
        <v>0</v>
      </c>
      <c r="V10" s="29">
        <f t="shared" si="1"/>
        <v>0</v>
      </c>
      <c r="W10" s="29">
        <f t="shared" si="1"/>
        <v>0</v>
      </c>
      <c r="X10" s="29">
        <f t="shared" si="1"/>
        <v>0</v>
      </c>
      <c r="Y10" s="29">
        <f t="shared" si="1"/>
        <v>0</v>
      </c>
      <c r="Z10" s="29">
        <f t="shared" si="1"/>
        <v>0</v>
      </c>
      <c r="AA10" s="29">
        <f t="shared" si="1"/>
        <v>0</v>
      </c>
      <c r="AB10" s="29">
        <f t="shared" si="1"/>
        <v>8.4400874999999971</v>
      </c>
      <c r="AC10" s="29">
        <f t="shared" si="1"/>
        <v>33.182887499999993</v>
      </c>
      <c r="AD10" s="19"/>
    </row>
    <row r="13" spans="1:33" ht="14" x14ac:dyDescent="0.3">
      <c r="A13" s="54" t="s">
        <v>17</v>
      </c>
    </row>
  </sheetData>
  <mergeCells count="18"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  <mergeCell ref="A2:E2"/>
    <mergeCell ref="G2:I2"/>
    <mergeCell ref="A3:E3"/>
    <mergeCell ref="G3:I3"/>
    <mergeCell ref="B4:B5"/>
    <mergeCell ref="D4:E4"/>
    <mergeCell ref="F4:G4"/>
    <mergeCell ref="H4:I4"/>
  </mergeCells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G13"/>
  <sheetViews>
    <sheetView zoomScaleNormal="80" workbookViewId="0">
      <selection activeCell="K15" sqref="K15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59"/>
      <c r="B2" s="59"/>
      <c r="C2" s="59"/>
      <c r="D2" s="59"/>
      <c r="E2" s="59"/>
      <c r="F2" s="49"/>
      <c r="G2" s="60"/>
      <c r="H2" s="60"/>
      <c r="I2" s="60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61"/>
      <c r="B3" s="62"/>
      <c r="C3" s="62"/>
      <c r="D3" s="59"/>
      <c r="E3" s="59"/>
      <c r="F3" s="49"/>
      <c r="G3" s="60"/>
      <c r="H3" s="60"/>
      <c r="I3" s="60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50" t="s">
        <v>6</v>
      </c>
      <c r="B4" s="63" t="s">
        <v>5</v>
      </c>
      <c r="C4" s="51" t="s">
        <v>4</v>
      </c>
      <c r="D4" s="55" t="s">
        <v>19</v>
      </c>
      <c r="E4" s="56"/>
      <c r="F4" s="58" t="s">
        <v>20</v>
      </c>
      <c r="G4" s="56"/>
      <c r="H4" s="55" t="s">
        <v>21</v>
      </c>
      <c r="I4" s="56"/>
      <c r="J4" s="55" t="s">
        <v>22</v>
      </c>
      <c r="K4" s="56"/>
      <c r="L4" s="58" t="s">
        <v>23</v>
      </c>
      <c r="M4" s="56"/>
      <c r="N4" s="55" t="s">
        <v>24</v>
      </c>
      <c r="O4" s="56"/>
      <c r="P4" s="55" t="s">
        <v>25</v>
      </c>
      <c r="Q4" s="56"/>
      <c r="R4" s="55" t="s">
        <v>26</v>
      </c>
      <c r="S4" s="56"/>
      <c r="T4" s="55" t="s">
        <v>27</v>
      </c>
      <c r="U4" s="56"/>
      <c r="V4" s="55" t="s">
        <v>28</v>
      </c>
      <c r="W4" s="56"/>
      <c r="X4" s="55" t="s">
        <v>29</v>
      </c>
      <c r="Y4" s="56"/>
      <c r="Z4" s="55" t="s">
        <v>30</v>
      </c>
      <c r="AA4" s="57"/>
      <c r="AB4" s="55" t="s">
        <v>31</v>
      </c>
      <c r="AC4" s="56"/>
      <c r="AD4" s="7"/>
    </row>
    <row r="5" spans="1:33" s="4" customFormat="1" ht="18" customHeight="1" thickBot="1" x14ac:dyDescent="0.35">
      <c r="A5" s="10" t="s">
        <v>3</v>
      </c>
      <c r="B5" s="64"/>
      <c r="C5" s="13" t="s">
        <v>2</v>
      </c>
      <c r="D5" s="27" t="s">
        <v>0</v>
      </c>
      <c r="E5" s="28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4" t="s">
        <v>1</v>
      </c>
      <c r="AB5" s="15" t="s">
        <v>0</v>
      </c>
      <c r="AC5" s="16" t="s">
        <v>10</v>
      </c>
      <c r="AD5" s="7"/>
    </row>
    <row r="6" spans="1:33" s="3" customFormat="1" ht="14.15" customHeight="1" x14ac:dyDescent="0.3">
      <c r="A6" s="52" t="s">
        <v>13</v>
      </c>
      <c r="B6" s="33" t="s">
        <v>8</v>
      </c>
      <c r="C6" s="38">
        <v>326.24999999999994</v>
      </c>
      <c r="D6" s="45">
        <v>15</v>
      </c>
      <c r="E6" s="46">
        <v>18</v>
      </c>
      <c r="F6" s="42">
        <v>15</v>
      </c>
      <c r="G6" s="38">
        <v>20</v>
      </c>
      <c r="H6" s="38">
        <v>22</v>
      </c>
      <c r="I6" s="38">
        <v>20</v>
      </c>
      <c r="J6" s="38">
        <v>9</v>
      </c>
      <c r="K6" s="38">
        <v>27</v>
      </c>
      <c r="L6" s="38">
        <v>6</v>
      </c>
      <c r="M6" s="38">
        <v>13</v>
      </c>
      <c r="N6" s="38">
        <v>11</v>
      </c>
      <c r="O6" s="38">
        <v>20</v>
      </c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>
        <f t="shared" ref="AB6:AC9" si="0">D6+F6+H6+J6+L6+N6+P6+R6+T6+V6+X6+Z6</f>
        <v>78</v>
      </c>
      <c r="AC6" s="38">
        <f t="shared" si="0"/>
        <v>118</v>
      </c>
      <c r="AD6" s="18"/>
      <c r="AE6" s="2"/>
      <c r="AF6" s="2"/>
      <c r="AG6" s="2"/>
    </row>
    <row r="7" spans="1:33" s="3" customFormat="1" ht="14.15" customHeight="1" x14ac:dyDescent="0.3">
      <c r="A7" s="52" t="s">
        <v>14</v>
      </c>
      <c r="B7" s="34">
        <v>7</v>
      </c>
      <c r="C7" s="37">
        <v>652.49999999999989</v>
      </c>
      <c r="D7" s="47">
        <v>35</v>
      </c>
      <c r="E7" s="48">
        <v>20</v>
      </c>
      <c r="F7" s="43">
        <v>30</v>
      </c>
      <c r="G7" s="37">
        <v>20</v>
      </c>
      <c r="H7" s="37">
        <v>31</v>
      </c>
      <c r="I7" s="37">
        <v>53</v>
      </c>
      <c r="J7" s="37">
        <v>25</v>
      </c>
      <c r="K7" s="37">
        <v>65</v>
      </c>
      <c r="L7" s="37">
        <v>19</v>
      </c>
      <c r="M7" s="37">
        <v>48</v>
      </c>
      <c r="N7" s="37">
        <v>14</v>
      </c>
      <c r="O7" s="37">
        <v>37</v>
      </c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>
        <f t="shared" si="0"/>
        <v>154</v>
      </c>
      <c r="AC7" s="37">
        <f t="shared" si="0"/>
        <v>243</v>
      </c>
      <c r="AD7" s="18"/>
      <c r="AE7" s="2"/>
      <c r="AF7" s="2"/>
      <c r="AG7" s="2"/>
    </row>
    <row r="8" spans="1:33" s="3" customFormat="1" ht="14.15" customHeight="1" x14ac:dyDescent="0.3">
      <c r="A8" s="52" t="s">
        <v>15</v>
      </c>
      <c r="B8" s="35">
        <v>28</v>
      </c>
      <c r="C8" s="39">
        <v>1304.9999999999998</v>
      </c>
      <c r="D8" s="47">
        <v>17</v>
      </c>
      <c r="E8" s="48">
        <v>27</v>
      </c>
      <c r="F8" s="44">
        <v>15</v>
      </c>
      <c r="G8" s="39">
        <v>33</v>
      </c>
      <c r="H8" s="39">
        <v>16</v>
      </c>
      <c r="I8" s="39">
        <v>31</v>
      </c>
      <c r="J8" s="39">
        <v>10</v>
      </c>
      <c r="K8" s="39">
        <v>36</v>
      </c>
      <c r="L8" s="39">
        <v>16</v>
      </c>
      <c r="M8" s="39">
        <v>5</v>
      </c>
      <c r="N8" s="39">
        <v>4</v>
      </c>
      <c r="O8" s="39">
        <v>9</v>
      </c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>
        <f t="shared" si="0"/>
        <v>78</v>
      </c>
      <c r="AC8" s="39">
        <f t="shared" si="0"/>
        <v>141</v>
      </c>
      <c r="AD8" s="18"/>
      <c r="AE8" s="2"/>
      <c r="AF8" s="2"/>
      <c r="AG8" s="2"/>
    </row>
    <row r="9" spans="1:33" s="3" customFormat="1" ht="14.15" customHeight="1" x14ac:dyDescent="0.3">
      <c r="A9" s="52" t="s">
        <v>16</v>
      </c>
      <c r="B9" s="36">
        <v>28</v>
      </c>
      <c r="C9" s="37">
        <v>1304.9999999999998</v>
      </c>
      <c r="D9" s="47">
        <v>15</v>
      </c>
      <c r="E9" s="48">
        <v>21</v>
      </c>
      <c r="F9" s="43">
        <v>12</v>
      </c>
      <c r="G9" s="37">
        <v>25</v>
      </c>
      <c r="H9" s="37">
        <v>18</v>
      </c>
      <c r="I9" s="37">
        <v>23</v>
      </c>
      <c r="J9" s="37">
        <v>14</v>
      </c>
      <c r="K9" s="37">
        <v>34</v>
      </c>
      <c r="L9" s="37">
        <v>9</v>
      </c>
      <c r="M9" s="37">
        <v>29</v>
      </c>
      <c r="N9" s="37">
        <v>3</v>
      </c>
      <c r="O9" s="37">
        <v>17</v>
      </c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>
        <f t="shared" si="0"/>
        <v>71</v>
      </c>
      <c r="AC9" s="37">
        <f t="shared" si="0"/>
        <v>149</v>
      </c>
      <c r="AD9" s="18"/>
      <c r="AE9" s="2"/>
      <c r="AF9" s="2"/>
      <c r="AG9" s="2"/>
    </row>
    <row r="10" spans="1:33" s="2" customFormat="1" ht="14.15" customHeight="1" thickBot="1" x14ac:dyDescent="0.35">
      <c r="A10" s="30" t="s">
        <v>9</v>
      </c>
      <c r="B10" s="31"/>
      <c r="C10" s="32"/>
      <c r="D10" s="29">
        <f t="shared" ref="D10:AC10" si="1">SUMPRODUCT($C$6:$C$9,D6:D9)/100000</f>
        <v>0.69491249999999982</v>
      </c>
      <c r="E10" s="29">
        <f t="shared" si="1"/>
        <v>0.81562499999999982</v>
      </c>
      <c r="F10" s="29">
        <f t="shared" si="1"/>
        <v>0.59703749999999989</v>
      </c>
      <c r="G10" s="29">
        <f t="shared" si="1"/>
        <v>0.95264999999999966</v>
      </c>
      <c r="H10" s="29">
        <f t="shared" si="1"/>
        <v>0.71774999999999989</v>
      </c>
      <c r="I10" s="29">
        <f t="shared" si="1"/>
        <v>1.115775</v>
      </c>
      <c r="J10" s="29">
        <f t="shared" si="1"/>
        <v>0.50568749999999985</v>
      </c>
      <c r="K10" s="29">
        <f t="shared" si="1"/>
        <v>1.4257124999999997</v>
      </c>
      <c r="L10" s="29">
        <f t="shared" si="1"/>
        <v>0.46979999999999994</v>
      </c>
      <c r="M10" s="29">
        <f t="shared" si="1"/>
        <v>0.79931249999999987</v>
      </c>
      <c r="N10" s="29">
        <f t="shared" si="1"/>
        <v>0.21858749999999996</v>
      </c>
      <c r="O10" s="29">
        <f t="shared" si="1"/>
        <v>0.64597499999999985</v>
      </c>
      <c r="P10" s="29">
        <f t="shared" si="1"/>
        <v>0</v>
      </c>
      <c r="Q10" s="29">
        <f t="shared" si="1"/>
        <v>0</v>
      </c>
      <c r="R10" s="29">
        <f t="shared" si="1"/>
        <v>0</v>
      </c>
      <c r="S10" s="29">
        <f t="shared" si="1"/>
        <v>0</v>
      </c>
      <c r="T10" s="29">
        <f t="shared" si="1"/>
        <v>0</v>
      </c>
      <c r="U10" s="29">
        <f t="shared" si="1"/>
        <v>0</v>
      </c>
      <c r="V10" s="29">
        <f t="shared" si="1"/>
        <v>0</v>
      </c>
      <c r="W10" s="29">
        <f t="shared" si="1"/>
        <v>0</v>
      </c>
      <c r="X10" s="29">
        <f t="shared" si="1"/>
        <v>0</v>
      </c>
      <c r="Y10" s="29">
        <f t="shared" si="1"/>
        <v>0</v>
      </c>
      <c r="Z10" s="29">
        <f t="shared" si="1"/>
        <v>0</v>
      </c>
      <c r="AA10" s="29">
        <f t="shared" si="1"/>
        <v>0</v>
      </c>
      <c r="AB10" s="29">
        <f t="shared" si="1"/>
        <v>3.2037749999999994</v>
      </c>
      <c r="AC10" s="29">
        <f t="shared" si="1"/>
        <v>5.7550499999999989</v>
      </c>
      <c r="AD10" s="19"/>
    </row>
    <row r="13" spans="1:33" ht="14" x14ac:dyDescent="0.3">
      <c r="A13" s="54" t="s">
        <v>17</v>
      </c>
    </row>
  </sheetData>
  <mergeCells count="18"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  <mergeCell ref="A2:E2"/>
    <mergeCell ref="G2:I2"/>
    <mergeCell ref="A3:E3"/>
    <mergeCell ref="G3:I3"/>
    <mergeCell ref="B4:B5"/>
    <mergeCell ref="D4:E4"/>
    <mergeCell ref="F4:G4"/>
    <mergeCell ref="H4:I4"/>
  </mergeCells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G12"/>
  <sheetViews>
    <sheetView zoomScaleNormal="80" workbookViewId="0">
      <selection activeCell="J23" sqref="J23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59"/>
      <c r="B2" s="59"/>
      <c r="C2" s="59"/>
      <c r="D2" s="59"/>
      <c r="E2" s="59"/>
      <c r="F2" s="49"/>
      <c r="G2" s="60"/>
      <c r="H2" s="60"/>
      <c r="I2" s="60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61" t="s">
        <v>12</v>
      </c>
      <c r="B3" s="62"/>
      <c r="C3" s="62"/>
      <c r="D3" s="59"/>
      <c r="E3" s="59"/>
      <c r="F3" s="49"/>
      <c r="G3" s="60"/>
      <c r="H3" s="60"/>
      <c r="I3" s="60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50" t="s">
        <v>6</v>
      </c>
      <c r="B4" s="63" t="s">
        <v>5</v>
      </c>
      <c r="C4" s="51" t="s">
        <v>4</v>
      </c>
      <c r="D4" s="55" t="s">
        <v>19</v>
      </c>
      <c r="E4" s="56"/>
      <c r="F4" s="58" t="s">
        <v>20</v>
      </c>
      <c r="G4" s="56"/>
      <c r="H4" s="55" t="s">
        <v>21</v>
      </c>
      <c r="I4" s="56"/>
      <c r="J4" s="55" t="s">
        <v>22</v>
      </c>
      <c r="K4" s="56"/>
      <c r="L4" s="58" t="s">
        <v>23</v>
      </c>
      <c r="M4" s="56"/>
      <c r="N4" s="55" t="s">
        <v>24</v>
      </c>
      <c r="O4" s="56"/>
      <c r="P4" s="55" t="s">
        <v>25</v>
      </c>
      <c r="Q4" s="56"/>
      <c r="R4" s="55" t="s">
        <v>26</v>
      </c>
      <c r="S4" s="56"/>
      <c r="T4" s="55" t="s">
        <v>27</v>
      </c>
      <c r="U4" s="56"/>
      <c r="V4" s="55" t="s">
        <v>28</v>
      </c>
      <c r="W4" s="56"/>
      <c r="X4" s="55" t="s">
        <v>29</v>
      </c>
      <c r="Y4" s="56"/>
      <c r="Z4" s="55" t="s">
        <v>30</v>
      </c>
      <c r="AA4" s="57"/>
      <c r="AB4" s="55" t="s">
        <v>31</v>
      </c>
      <c r="AC4" s="56"/>
      <c r="AD4" s="7"/>
    </row>
    <row r="5" spans="1:33" s="4" customFormat="1" ht="18" customHeight="1" thickBot="1" x14ac:dyDescent="0.35">
      <c r="A5" s="10" t="s">
        <v>3</v>
      </c>
      <c r="B5" s="64"/>
      <c r="C5" s="13" t="s">
        <v>2</v>
      </c>
      <c r="D5" s="27" t="s">
        <v>0</v>
      </c>
      <c r="E5" s="28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4" t="s">
        <v>1</v>
      </c>
      <c r="AB5" s="15" t="s">
        <v>0</v>
      </c>
      <c r="AC5" s="16" t="s">
        <v>10</v>
      </c>
      <c r="AD5" s="7"/>
    </row>
    <row r="6" spans="1:33" s="3" customFormat="1" ht="14.15" customHeight="1" x14ac:dyDescent="0.3">
      <c r="A6" s="52" t="s">
        <v>13</v>
      </c>
      <c r="B6" s="33" t="s">
        <v>8</v>
      </c>
      <c r="C6" s="38">
        <v>326.24999999999994</v>
      </c>
      <c r="D6" s="45"/>
      <c r="E6" s="46"/>
      <c r="F6" s="42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>
        <f t="shared" ref="AB6:AC9" si="0">D6+F6+H6+J6+L6+N6+P6+R6+T6+V6+X6+Z6</f>
        <v>0</v>
      </c>
      <c r="AC6" s="38">
        <f t="shared" si="0"/>
        <v>0</v>
      </c>
      <c r="AD6" s="18"/>
      <c r="AE6" s="2"/>
      <c r="AF6" s="2"/>
      <c r="AG6" s="2"/>
    </row>
    <row r="7" spans="1:33" s="3" customFormat="1" ht="14.15" customHeight="1" x14ac:dyDescent="0.3">
      <c r="A7" s="52" t="s">
        <v>14</v>
      </c>
      <c r="B7" s="34">
        <v>7</v>
      </c>
      <c r="C7" s="37">
        <v>652.49999999999989</v>
      </c>
      <c r="D7" s="47"/>
      <c r="E7" s="48"/>
      <c r="F7" s="43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>
        <f t="shared" si="0"/>
        <v>0</v>
      </c>
      <c r="AC7" s="37">
        <f t="shared" si="0"/>
        <v>0</v>
      </c>
      <c r="AD7" s="18"/>
      <c r="AE7" s="2"/>
      <c r="AF7" s="2"/>
      <c r="AG7" s="2"/>
    </row>
    <row r="8" spans="1:33" s="3" customFormat="1" ht="14.15" customHeight="1" x14ac:dyDescent="0.3">
      <c r="A8" s="52" t="s">
        <v>15</v>
      </c>
      <c r="B8" s="35">
        <v>28</v>
      </c>
      <c r="C8" s="39">
        <v>1304.9999999999998</v>
      </c>
      <c r="D8" s="47"/>
      <c r="E8" s="48"/>
      <c r="F8" s="44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>
        <f t="shared" si="0"/>
        <v>0</v>
      </c>
      <c r="AC8" s="39">
        <f t="shared" si="0"/>
        <v>0</v>
      </c>
      <c r="AD8" s="18"/>
      <c r="AE8" s="2"/>
      <c r="AF8" s="2"/>
      <c r="AG8" s="2"/>
    </row>
    <row r="9" spans="1:33" s="3" customFormat="1" ht="14.15" customHeight="1" x14ac:dyDescent="0.3">
      <c r="A9" s="52" t="s">
        <v>16</v>
      </c>
      <c r="B9" s="36">
        <v>28</v>
      </c>
      <c r="C9" s="37">
        <v>1304.9999999999998</v>
      </c>
      <c r="D9" s="47"/>
      <c r="E9" s="48"/>
      <c r="F9" s="43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>
        <f t="shared" si="0"/>
        <v>0</v>
      </c>
      <c r="AC9" s="37">
        <f t="shared" si="0"/>
        <v>0</v>
      </c>
      <c r="AD9" s="18"/>
      <c r="AE9" s="2"/>
      <c r="AF9" s="2"/>
      <c r="AG9" s="2"/>
    </row>
    <row r="10" spans="1:33" s="2" customFormat="1" ht="14.15" customHeight="1" thickBot="1" x14ac:dyDescent="0.35">
      <c r="A10" s="30" t="s">
        <v>9</v>
      </c>
      <c r="B10" s="31"/>
      <c r="C10" s="32"/>
      <c r="D10" s="29">
        <f t="shared" ref="D10:AC10" si="1">SUMPRODUCT($C$6:$C$9,D6:D9)/100000</f>
        <v>0</v>
      </c>
      <c r="E10" s="29">
        <f t="shared" si="1"/>
        <v>0</v>
      </c>
      <c r="F10" s="29">
        <f t="shared" si="1"/>
        <v>0</v>
      </c>
      <c r="G10" s="29">
        <f t="shared" si="1"/>
        <v>0</v>
      </c>
      <c r="H10" s="29">
        <f t="shared" si="1"/>
        <v>0</v>
      </c>
      <c r="I10" s="29">
        <f t="shared" si="1"/>
        <v>0</v>
      </c>
      <c r="J10" s="29">
        <f t="shared" si="1"/>
        <v>0</v>
      </c>
      <c r="K10" s="29">
        <f t="shared" si="1"/>
        <v>0</v>
      </c>
      <c r="L10" s="29">
        <f t="shared" si="1"/>
        <v>0</v>
      </c>
      <c r="M10" s="29">
        <f t="shared" si="1"/>
        <v>0</v>
      </c>
      <c r="N10" s="29">
        <f t="shared" si="1"/>
        <v>0</v>
      </c>
      <c r="O10" s="29">
        <f t="shared" si="1"/>
        <v>0</v>
      </c>
      <c r="P10" s="29">
        <f t="shared" si="1"/>
        <v>0</v>
      </c>
      <c r="Q10" s="29">
        <f t="shared" si="1"/>
        <v>0</v>
      </c>
      <c r="R10" s="29">
        <f t="shared" si="1"/>
        <v>0</v>
      </c>
      <c r="S10" s="29">
        <f t="shared" si="1"/>
        <v>0</v>
      </c>
      <c r="T10" s="29">
        <f t="shared" si="1"/>
        <v>0</v>
      </c>
      <c r="U10" s="29">
        <f t="shared" si="1"/>
        <v>0</v>
      </c>
      <c r="V10" s="29">
        <f t="shared" si="1"/>
        <v>0</v>
      </c>
      <c r="W10" s="29">
        <f t="shared" si="1"/>
        <v>0</v>
      </c>
      <c r="X10" s="29">
        <f t="shared" si="1"/>
        <v>0</v>
      </c>
      <c r="Y10" s="29">
        <f t="shared" si="1"/>
        <v>0</v>
      </c>
      <c r="Z10" s="29">
        <f t="shared" si="1"/>
        <v>0</v>
      </c>
      <c r="AA10" s="29">
        <f t="shared" si="1"/>
        <v>0</v>
      </c>
      <c r="AB10" s="29">
        <f t="shared" si="1"/>
        <v>0</v>
      </c>
      <c r="AC10" s="29">
        <f t="shared" si="1"/>
        <v>0</v>
      </c>
      <c r="AD10" s="19"/>
    </row>
    <row r="12" spans="1:33" ht="14" x14ac:dyDescent="0.3">
      <c r="A12" s="54" t="s">
        <v>17</v>
      </c>
    </row>
  </sheetData>
  <mergeCells count="18"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  <mergeCell ref="A2:E2"/>
    <mergeCell ref="G2:I2"/>
    <mergeCell ref="A3:E3"/>
    <mergeCell ref="G3:I3"/>
    <mergeCell ref="B4:B5"/>
    <mergeCell ref="D4:E4"/>
    <mergeCell ref="F4:G4"/>
    <mergeCell ref="H4:I4"/>
  </mergeCells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G13"/>
  <sheetViews>
    <sheetView zoomScaleNormal="80" workbookViewId="0">
      <selection activeCell="A10" sqref="A10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59"/>
      <c r="B2" s="59"/>
      <c r="C2" s="59"/>
      <c r="D2" s="59"/>
      <c r="E2" s="59"/>
      <c r="F2" s="49"/>
      <c r="G2" s="60"/>
      <c r="H2" s="60"/>
      <c r="I2" s="60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61" t="s">
        <v>12</v>
      </c>
      <c r="B3" s="62"/>
      <c r="C3" s="62"/>
      <c r="D3" s="59"/>
      <c r="E3" s="59"/>
      <c r="F3" s="49"/>
      <c r="G3" s="60"/>
      <c r="H3" s="60"/>
      <c r="I3" s="60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50" t="s">
        <v>6</v>
      </c>
      <c r="B4" s="63" t="s">
        <v>5</v>
      </c>
      <c r="C4" s="51" t="s">
        <v>4</v>
      </c>
      <c r="D4" s="55" t="s">
        <v>19</v>
      </c>
      <c r="E4" s="56"/>
      <c r="F4" s="58" t="s">
        <v>20</v>
      </c>
      <c r="G4" s="56"/>
      <c r="H4" s="55" t="s">
        <v>21</v>
      </c>
      <c r="I4" s="56"/>
      <c r="J4" s="55" t="s">
        <v>22</v>
      </c>
      <c r="K4" s="56"/>
      <c r="L4" s="58" t="s">
        <v>23</v>
      </c>
      <c r="M4" s="56"/>
      <c r="N4" s="55" t="s">
        <v>24</v>
      </c>
      <c r="O4" s="56"/>
      <c r="P4" s="55" t="s">
        <v>25</v>
      </c>
      <c r="Q4" s="56"/>
      <c r="R4" s="55" t="s">
        <v>26</v>
      </c>
      <c r="S4" s="56"/>
      <c r="T4" s="55" t="s">
        <v>27</v>
      </c>
      <c r="U4" s="56"/>
      <c r="V4" s="55" t="s">
        <v>28</v>
      </c>
      <c r="W4" s="56"/>
      <c r="X4" s="55" t="s">
        <v>29</v>
      </c>
      <c r="Y4" s="56"/>
      <c r="Z4" s="55" t="s">
        <v>30</v>
      </c>
      <c r="AA4" s="57"/>
      <c r="AB4" s="55" t="s">
        <v>31</v>
      </c>
      <c r="AC4" s="56"/>
      <c r="AD4" s="7"/>
    </row>
    <row r="5" spans="1:33" s="4" customFormat="1" ht="18" customHeight="1" thickBot="1" x14ac:dyDescent="0.35">
      <c r="A5" s="10" t="s">
        <v>3</v>
      </c>
      <c r="B5" s="64"/>
      <c r="C5" s="13" t="s">
        <v>2</v>
      </c>
      <c r="D5" s="27" t="s">
        <v>0</v>
      </c>
      <c r="E5" s="28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4" t="s">
        <v>1</v>
      </c>
      <c r="AB5" s="15" t="s">
        <v>0</v>
      </c>
      <c r="AC5" s="16" t="s">
        <v>10</v>
      </c>
      <c r="AD5" s="7"/>
    </row>
    <row r="6" spans="1:33" s="3" customFormat="1" ht="14.15" customHeight="1" x14ac:dyDescent="0.3">
      <c r="A6" s="52" t="s">
        <v>13</v>
      </c>
      <c r="B6" s="33" t="s">
        <v>8</v>
      </c>
      <c r="C6" s="38">
        <v>326.24999999999994</v>
      </c>
      <c r="D6" s="45"/>
      <c r="E6" s="46"/>
      <c r="F6" s="42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>
        <f t="shared" ref="AB6:AC9" si="0">D6+F6+H6+J6+L6+N6+P6+R6+T6+V6+X6+Z6</f>
        <v>0</v>
      </c>
      <c r="AC6" s="38">
        <f t="shared" si="0"/>
        <v>0</v>
      </c>
      <c r="AD6" s="18"/>
      <c r="AE6" s="2"/>
      <c r="AF6" s="2"/>
      <c r="AG6" s="2"/>
    </row>
    <row r="7" spans="1:33" s="3" customFormat="1" ht="14.15" customHeight="1" x14ac:dyDescent="0.3">
      <c r="A7" s="52" t="s">
        <v>14</v>
      </c>
      <c r="B7" s="34">
        <v>7</v>
      </c>
      <c r="C7" s="37">
        <v>652.49999999999989</v>
      </c>
      <c r="D7" s="47"/>
      <c r="E7" s="48"/>
      <c r="F7" s="43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>
        <f t="shared" si="0"/>
        <v>0</v>
      </c>
      <c r="AC7" s="37">
        <f t="shared" si="0"/>
        <v>0</v>
      </c>
      <c r="AD7" s="18"/>
      <c r="AE7" s="2"/>
      <c r="AF7" s="2"/>
      <c r="AG7" s="2"/>
    </row>
    <row r="8" spans="1:33" s="3" customFormat="1" ht="14.15" customHeight="1" x14ac:dyDescent="0.3">
      <c r="A8" s="52" t="s">
        <v>15</v>
      </c>
      <c r="B8" s="35">
        <v>28</v>
      </c>
      <c r="C8" s="39">
        <v>1304.9999999999998</v>
      </c>
      <c r="D8" s="47"/>
      <c r="E8" s="48"/>
      <c r="F8" s="44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>
        <f t="shared" si="0"/>
        <v>0</v>
      </c>
      <c r="AC8" s="39">
        <f t="shared" si="0"/>
        <v>0</v>
      </c>
      <c r="AD8" s="18"/>
      <c r="AE8" s="2"/>
      <c r="AF8" s="2"/>
      <c r="AG8" s="2"/>
    </row>
    <row r="9" spans="1:33" s="3" customFormat="1" ht="14.15" customHeight="1" x14ac:dyDescent="0.3">
      <c r="A9" s="52" t="s">
        <v>16</v>
      </c>
      <c r="B9" s="36">
        <v>28</v>
      </c>
      <c r="C9" s="37">
        <v>1304.9999999999998</v>
      </c>
      <c r="D9" s="47"/>
      <c r="E9" s="48"/>
      <c r="F9" s="43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>
        <f t="shared" si="0"/>
        <v>0</v>
      </c>
      <c r="AC9" s="37">
        <f t="shared" si="0"/>
        <v>0</v>
      </c>
      <c r="AD9" s="18"/>
      <c r="AE9" s="2"/>
      <c r="AF9" s="2"/>
      <c r="AG9" s="2"/>
    </row>
    <row r="10" spans="1:33" s="2" customFormat="1" ht="14.15" customHeight="1" thickBot="1" x14ac:dyDescent="0.35">
      <c r="A10" s="30" t="s">
        <v>9</v>
      </c>
      <c r="B10" s="31"/>
      <c r="C10" s="32"/>
      <c r="D10" s="29">
        <f t="shared" ref="D10:AC10" si="1">SUMPRODUCT($C$6:$C$9,D6:D9)/100000</f>
        <v>0</v>
      </c>
      <c r="E10" s="29">
        <f t="shared" si="1"/>
        <v>0</v>
      </c>
      <c r="F10" s="29">
        <f t="shared" si="1"/>
        <v>0</v>
      </c>
      <c r="G10" s="29">
        <f t="shared" si="1"/>
        <v>0</v>
      </c>
      <c r="H10" s="29">
        <f t="shared" si="1"/>
        <v>0</v>
      </c>
      <c r="I10" s="29">
        <f t="shared" si="1"/>
        <v>0</v>
      </c>
      <c r="J10" s="29">
        <f t="shared" si="1"/>
        <v>0</v>
      </c>
      <c r="K10" s="29">
        <f t="shared" si="1"/>
        <v>0</v>
      </c>
      <c r="L10" s="29">
        <f t="shared" si="1"/>
        <v>0</v>
      </c>
      <c r="M10" s="29">
        <f t="shared" si="1"/>
        <v>0</v>
      </c>
      <c r="N10" s="29">
        <f t="shared" si="1"/>
        <v>0</v>
      </c>
      <c r="O10" s="29">
        <f t="shared" si="1"/>
        <v>0</v>
      </c>
      <c r="P10" s="29">
        <f t="shared" si="1"/>
        <v>0</v>
      </c>
      <c r="Q10" s="29">
        <f t="shared" si="1"/>
        <v>0</v>
      </c>
      <c r="R10" s="29">
        <f t="shared" si="1"/>
        <v>0</v>
      </c>
      <c r="S10" s="29">
        <f t="shared" si="1"/>
        <v>0</v>
      </c>
      <c r="T10" s="29">
        <f t="shared" si="1"/>
        <v>0</v>
      </c>
      <c r="U10" s="29">
        <f t="shared" si="1"/>
        <v>0</v>
      </c>
      <c r="V10" s="29">
        <f t="shared" si="1"/>
        <v>0</v>
      </c>
      <c r="W10" s="29">
        <f t="shared" si="1"/>
        <v>0</v>
      </c>
      <c r="X10" s="29">
        <f t="shared" si="1"/>
        <v>0</v>
      </c>
      <c r="Y10" s="29">
        <f t="shared" si="1"/>
        <v>0</v>
      </c>
      <c r="Z10" s="29">
        <f t="shared" si="1"/>
        <v>0</v>
      </c>
      <c r="AA10" s="29">
        <f t="shared" si="1"/>
        <v>0</v>
      </c>
      <c r="AB10" s="29">
        <f t="shared" si="1"/>
        <v>0</v>
      </c>
      <c r="AC10" s="29">
        <f t="shared" si="1"/>
        <v>0</v>
      </c>
      <c r="AD10" s="19"/>
    </row>
    <row r="13" spans="1:33" ht="14" x14ac:dyDescent="0.3">
      <c r="A13" s="54" t="s">
        <v>17</v>
      </c>
    </row>
  </sheetData>
  <mergeCells count="18"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  <mergeCell ref="A2:E2"/>
    <mergeCell ref="G2:I2"/>
    <mergeCell ref="A3:E3"/>
    <mergeCell ref="G3:I3"/>
    <mergeCell ref="B4:B5"/>
    <mergeCell ref="D4:E4"/>
    <mergeCell ref="F4:G4"/>
    <mergeCell ref="H4:I4"/>
  </mergeCells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G13"/>
  <sheetViews>
    <sheetView tabSelected="1" topLeftCell="E1" zoomScaleNormal="80" workbookViewId="0">
      <selection activeCell="E18" sqref="E18"/>
    </sheetView>
  </sheetViews>
  <sheetFormatPr defaultColWidth="9.08984375" defaultRowHeight="13" x14ac:dyDescent="0.3"/>
  <cols>
    <col min="1" max="1" width="26.8164062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59"/>
      <c r="B2" s="59"/>
      <c r="C2" s="59"/>
      <c r="D2" s="59"/>
      <c r="E2" s="59"/>
      <c r="F2" s="20"/>
      <c r="G2" s="60"/>
      <c r="H2" s="60"/>
      <c r="I2" s="60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61"/>
      <c r="B3" s="62"/>
      <c r="C3" s="62"/>
      <c r="D3" s="59"/>
      <c r="E3" s="59"/>
      <c r="F3" s="20" t="s">
        <v>11</v>
      </c>
      <c r="G3" s="60" t="s">
        <v>33</v>
      </c>
      <c r="H3" s="60"/>
      <c r="I3" s="60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21" t="s">
        <v>6</v>
      </c>
      <c r="B4" s="63" t="s">
        <v>5</v>
      </c>
      <c r="C4" s="22" t="s">
        <v>4</v>
      </c>
      <c r="D4" s="55" t="s">
        <v>19</v>
      </c>
      <c r="E4" s="56"/>
      <c r="F4" s="58" t="s">
        <v>20</v>
      </c>
      <c r="G4" s="56"/>
      <c r="H4" s="55" t="s">
        <v>21</v>
      </c>
      <c r="I4" s="56"/>
      <c r="J4" s="55" t="s">
        <v>22</v>
      </c>
      <c r="K4" s="56"/>
      <c r="L4" s="58" t="s">
        <v>23</v>
      </c>
      <c r="M4" s="56"/>
      <c r="N4" s="55" t="s">
        <v>24</v>
      </c>
      <c r="O4" s="56"/>
      <c r="P4" s="55" t="s">
        <v>25</v>
      </c>
      <c r="Q4" s="56"/>
      <c r="R4" s="55" t="s">
        <v>26</v>
      </c>
      <c r="S4" s="56"/>
      <c r="T4" s="55" t="s">
        <v>27</v>
      </c>
      <c r="U4" s="56"/>
      <c r="V4" s="55" t="s">
        <v>28</v>
      </c>
      <c r="W4" s="56"/>
      <c r="X4" s="55" t="s">
        <v>29</v>
      </c>
      <c r="Y4" s="56"/>
      <c r="Z4" s="55" t="s">
        <v>30</v>
      </c>
      <c r="AA4" s="57"/>
      <c r="AB4" s="55" t="s">
        <v>31</v>
      </c>
      <c r="AC4" s="56"/>
      <c r="AD4" s="7"/>
    </row>
    <row r="5" spans="1:33" s="4" customFormat="1" ht="18" customHeight="1" thickBot="1" x14ac:dyDescent="0.35">
      <c r="A5" s="10" t="s">
        <v>3</v>
      </c>
      <c r="B5" s="64"/>
      <c r="C5" s="40" t="s">
        <v>2</v>
      </c>
      <c r="D5" s="27" t="s">
        <v>0</v>
      </c>
      <c r="E5" s="28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27" t="s">
        <v>0</v>
      </c>
      <c r="AA5" s="28" t="s">
        <v>1</v>
      </c>
      <c r="AB5" s="15" t="s">
        <v>0</v>
      </c>
      <c r="AC5" s="16" t="s">
        <v>10</v>
      </c>
      <c r="AD5" s="7"/>
    </row>
    <row r="6" spans="1:33" s="3" customFormat="1" ht="14.15" customHeight="1" thickBot="1" x14ac:dyDescent="0.35">
      <c r="A6" s="52" t="s">
        <v>13</v>
      </c>
      <c r="B6" s="33">
        <v>14</v>
      </c>
      <c r="C6" s="38">
        <v>326.24999999999994</v>
      </c>
      <c r="D6" s="53">
        <f>SUM(Lucknow!D6+Patna!D6+Varanasi!D6+Ranchi!D6+'HQ5'!D6+'HQ 6'!D6)</f>
        <v>763</v>
      </c>
      <c r="E6" s="53">
        <f>SUM(Lucknow!E6+Patna!E6+Varanasi!E6+Ranchi!E6+'HQ5'!E6+'HQ 6'!E6)</f>
        <v>437</v>
      </c>
      <c r="F6" s="53">
        <f>SUM(Lucknow!F6+Patna!F6+Varanasi!F6+Ranchi!F6+'HQ5'!F6+'HQ 6'!F6)</f>
        <v>342</v>
      </c>
      <c r="G6" s="53">
        <f>SUM(Lucknow!G6+Patna!G6+Varanasi!G6+Ranchi!G6+'HQ5'!G6+'HQ 6'!G6)</f>
        <v>448</v>
      </c>
      <c r="H6" s="53">
        <f>SUM(Lucknow!H6+Patna!H6+Varanasi!H6+Ranchi!H6+'HQ5'!H6+'HQ 6'!H6)</f>
        <v>349</v>
      </c>
      <c r="I6" s="53">
        <f>SUM(Lucknow!I6+Patna!I6+Varanasi!I6+Ranchi!I6+'HQ5'!I6+'HQ 6'!I6)</f>
        <v>504</v>
      </c>
      <c r="J6" s="53">
        <f>SUM(Lucknow!J6+Patna!J6+Varanasi!J6+Ranchi!J6+'HQ5'!J6+'HQ 6'!J6)</f>
        <v>499</v>
      </c>
      <c r="K6" s="53">
        <f>SUM(Lucknow!K6+Patna!K6+Varanasi!K6+Ranchi!K6+'HQ5'!K6+'HQ 6'!K6)</f>
        <v>378</v>
      </c>
      <c r="L6" s="53">
        <f>SUM(Lucknow!L6+Patna!L6+Varanasi!L6+Ranchi!L6+'HQ5'!L6+'HQ 6'!L6)</f>
        <v>369</v>
      </c>
      <c r="M6" s="53">
        <f>SUM(Lucknow!M6+Patna!M6+Varanasi!M6+Ranchi!M6+'HQ5'!M6+'HQ 6'!M6)</f>
        <v>336</v>
      </c>
      <c r="N6" s="53">
        <f>SUM(Lucknow!N6+Patna!N6+Varanasi!N6+Ranchi!N6+'HQ5'!N6+'HQ 6'!N6)</f>
        <v>589</v>
      </c>
      <c r="O6" s="53">
        <f>SUM(Lucknow!O6+Patna!O6+Varanasi!O6+Ranchi!O6+'HQ5'!O6+'HQ 6'!O6)</f>
        <v>284</v>
      </c>
      <c r="P6" s="53">
        <f>SUM(Lucknow!P6+Patna!P6+Varanasi!P6+Ranchi!P6+'HQ5'!P6+'HQ 6'!P6)</f>
        <v>0</v>
      </c>
      <c r="Q6" s="53">
        <f>SUM(Lucknow!Q6+Patna!Q6+Varanasi!Q6+Ranchi!Q6+'HQ5'!Q6+'HQ 6'!Q6)</f>
        <v>0</v>
      </c>
      <c r="R6" s="53">
        <f>SUM(Lucknow!R6+Patna!R6+Varanasi!R6+Ranchi!R6+'HQ5'!R6+'HQ 6'!R6)</f>
        <v>0</v>
      </c>
      <c r="S6" s="53">
        <f>SUM(Lucknow!S6+Patna!S6+Varanasi!S6+Ranchi!S6+'HQ5'!S6+'HQ 6'!S6)</f>
        <v>0</v>
      </c>
      <c r="T6" s="53">
        <f>SUM(Lucknow!T6+Patna!T6+Varanasi!T6+Ranchi!T6+'HQ5'!T6+'HQ 6'!T6)</f>
        <v>0</v>
      </c>
      <c r="U6" s="53">
        <f>SUM(Lucknow!U6+Patna!U6+Varanasi!U6+Ranchi!U6+'HQ5'!U6+'HQ 6'!U6)</f>
        <v>0</v>
      </c>
      <c r="V6" s="53">
        <f>SUM(Lucknow!V6+Patna!V6+Varanasi!V6+Ranchi!V6+'HQ5'!V6+'HQ 6'!V6)</f>
        <v>0</v>
      </c>
      <c r="W6" s="53">
        <f>SUM(Lucknow!W6+Patna!W6+Varanasi!W6+Ranchi!W6+'HQ5'!W6+'HQ 6'!W6)</f>
        <v>0</v>
      </c>
      <c r="X6" s="53">
        <f>SUM(Lucknow!X6+Patna!X6+Varanasi!X6+Ranchi!X6+'HQ5'!X6+'HQ 6'!X6)</f>
        <v>0</v>
      </c>
      <c r="Y6" s="53">
        <f>SUM(Lucknow!Y6+Patna!Y6+Varanasi!Y6+Ranchi!Y6+'HQ5'!Y6+'HQ 6'!Y6)</f>
        <v>0</v>
      </c>
      <c r="Z6" s="53">
        <f>SUM(Lucknow!Z6+Patna!Z6+Varanasi!Z6+Ranchi!Z6+'HQ5'!Z6+'HQ 6'!Z6)</f>
        <v>0</v>
      </c>
      <c r="AA6" s="53">
        <f>SUM(Lucknow!AA6+Patna!AA6+Varanasi!AA6+Ranchi!AA6+'HQ5'!AA6+'HQ 6'!AA6)</f>
        <v>0</v>
      </c>
      <c r="AB6" s="41">
        <f t="shared" ref="AB6:AC8" si="0">D6+F6+H6+J6+L6+N6+P6+R6+T6+V6+X6+Z6</f>
        <v>2911</v>
      </c>
      <c r="AC6" s="17">
        <f t="shared" si="0"/>
        <v>2387</v>
      </c>
      <c r="AD6" s="18"/>
      <c r="AE6" s="2"/>
      <c r="AF6" s="2"/>
      <c r="AG6" s="2"/>
    </row>
    <row r="7" spans="1:33" s="3" customFormat="1" ht="14.15" customHeight="1" thickBot="1" x14ac:dyDescent="0.35">
      <c r="A7" s="52" t="s">
        <v>14</v>
      </c>
      <c r="B7" s="34">
        <v>7</v>
      </c>
      <c r="C7" s="37">
        <v>652.49999999999989</v>
      </c>
      <c r="D7" s="53">
        <f>SUM(Lucknow!D7+Patna!D7+Varanasi!D7+Ranchi!D7+'HQ5'!D7+'HQ 6'!D7)</f>
        <v>370</v>
      </c>
      <c r="E7" s="53">
        <f>SUM(Lucknow!E7+Patna!E7+Varanasi!E7+Ranchi!E7+'HQ5'!E7+'HQ 6'!E7)</f>
        <v>1000</v>
      </c>
      <c r="F7" s="53">
        <f>SUM(Lucknow!F7+Patna!F7+Varanasi!F7+Ranchi!F7+'HQ5'!F7+'HQ 6'!F7)</f>
        <v>455</v>
      </c>
      <c r="G7" s="53">
        <f>SUM(Lucknow!G7+Patna!G7+Varanasi!G7+Ranchi!G7+'HQ5'!G7+'HQ 6'!G7)</f>
        <v>1096</v>
      </c>
      <c r="H7" s="53">
        <f>SUM(Lucknow!H7+Patna!H7+Varanasi!H7+Ranchi!H7+'HQ5'!H7+'HQ 6'!H7)</f>
        <v>555</v>
      </c>
      <c r="I7" s="53">
        <f>SUM(Lucknow!I7+Patna!I7+Varanasi!I7+Ranchi!I7+'HQ5'!I7+'HQ 6'!I7)</f>
        <v>1048</v>
      </c>
      <c r="J7" s="53">
        <f>SUM(Lucknow!J7+Patna!J7+Varanasi!J7+Ranchi!J7+'HQ5'!J7+'HQ 6'!J7)</f>
        <v>398</v>
      </c>
      <c r="K7" s="53">
        <f>SUM(Lucknow!K7+Patna!K7+Varanasi!K7+Ranchi!K7+'HQ5'!K7+'HQ 6'!K7)</f>
        <v>954</v>
      </c>
      <c r="L7" s="53">
        <f>SUM(Lucknow!L7+Patna!L7+Varanasi!L7+Ranchi!L7+'HQ5'!L7+'HQ 6'!L7)</f>
        <v>496</v>
      </c>
      <c r="M7" s="53">
        <f>SUM(Lucknow!M7+Patna!M7+Varanasi!M7+Ranchi!M7+'HQ5'!M7+'HQ 6'!M7)</f>
        <v>724</v>
      </c>
      <c r="N7" s="53">
        <f>SUM(Lucknow!N7+Patna!N7+Varanasi!N7+Ranchi!N7+'HQ5'!N7+'HQ 6'!N7)</f>
        <v>293</v>
      </c>
      <c r="O7" s="53">
        <f>SUM(Lucknow!O7+Patna!O7+Varanasi!O7+Ranchi!O7+'HQ5'!O7+'HQ 6'!O7)</f>
        <v>640</v>
      </c>
      <c r="P7" s="53">
        <f>SUM(Lucknow!P7+Patna!P7+Varanasi!P7+Ranchi!P7+'HQ5'!P7+'HQ 6'!P7)</f>
        <v>0</v>
      </c>
      <c r="Q7" s="53">
        <f>SUM(Lucknow!Q7+Patna!Q7+Varanasi!Q7+Ranchi!Q7+'HQ5'!Q7+'HQ 6'!Q7)</f>
        <v>0</v>
      </c>
      <c r="R7" s="53">
        <f>SUM(Lucknow!R7+Patna!R7+Varanasi!R7+Ranchi!R7+'HQ5'!R7+'HQ 6'!R7)</f>
        <v>0</v>
      </c>
      <c r="S7" s="53">
        <f>SUM(Lucknow!S7+Patna!S7+Varanasi!S7+Ranchi!S7+'HQ5'!S7+'HQ 6'!S7)</f>
        <v>0</v>
      </c>
      <c r="T7" s="53">
        <f>SUM(Lucknow!T7+Patna!T7+Varanasi!T7+Ranchi!T7+'HQ5'!T7+'HQ 6'!T7)</f>
        <v>0</v>
      </c>
      <c r="U7" s="53">
        <f>SUM(Lucknow!U7+Patna!U7+Varanasi!U7+Ranchi!U7+'HQ5'!U7+'HQ 6'!U7)</f>
        <v>0</v>
      </c>
      <c r="V7" s="53">
        <f>SUM(Lucknow!V7+Patna!V7+Varanasi!V7+Ranchi!V7+'HQ5'!V7+'HQ 6'!V7)</f>
        <v>0</v>
      </c>
      <c r="W7" s="53">
        <f>SUM(Lucknow!W7+Patna!W7+Varanasi!W7+Ranchi!W7+'HQ5'!W7+'HQ 6'!W7)</f>
        <v>0</v>
      </c>
      <c r="X7" s="53">
        <f>SUM(Lucknow!X7+Patna!X7+Varanasi!X7+Ranchi!X7+'HQ5'!X7+'HQ 6'!X7)</f>
        <v>0</v>
      </c>
      <c r="Y7" s="53">
        <f>SUM(Lucknow!Y7+Patna!Y7+Varanasi!Y7+Ranchi!Y7+'HQ5'!Y7+'HQ 6'!Y7)</f>
        <v>0</v>
      </c>
      <c r="Z7" s="53">
        <f>SUM(Lucknow!Z7+Patna!Z7+Varanasi!Z7+Ranchi!Z7+'HQ5'!Z7+'HQ 6'!Z7)</f>
        <v>0</v>
      </c>
      <c r="AA7" s="53">
        <f>SUM(Lucknow!AA7+Patna!AA7+Varanasi!AA7+Ranchi!AA7+'HQ5'!AA7+'HQ 6'!AA7)</f>
        <v>0</v>
      </c>
      <c r="AB7" s="25">
        <f t="shared" si="0"/>
        <v>2567</v>
      </c>
      <c r="AC7" s="14">
        <f t="shared" si="0"/>
        <v>5462</v>
      </c>
      <c r="AD7" s="18"/>
      <c r="AE7" s="2"/>
      <c r="AF7" s="2"/>
      <c r="AG7" s="2"/>
    </row>
    <row r="8" spans="1:33" s="3" customFormat="1" ht="14.15" customHeight="1" thickBot="1" x14ac:dyDescent="0.35">
      <c r="A8" s="52" t="s">
        <v>15</v>
      </c>
      <c r="B8" s="35">
        <v>28</v>
      </c>
      <c r="C8" s="39">
        <v>1304.9999999999998</v>
      </c>
      <c r="D8" s="53">
        <f>SUM(Lucknow!D8+Patna!D8+Varanasi!D8+Ranchi!D8+'HQ5'!D8+'HQ 6'!D8)</f>
        <v>239</v>
      </c>
      <c r="E8" s="53">
        <f>SUM(Lucknow!E8+Patna!E8+Varanasi!E8+Ranchi!E8+'HQ5'!E8+'HQ 6'!E8)</f>
        <v>582</v>
      </c>
      <c r="F8" s="53">
        <f>SUM(Lucknow!F8+Patna!F8+Varanasi!F8+Ranchi!F8+'HQ5'!F8+'HQ 6'!F8)</f>
        <v>238</v>
      </c>
      <c r="G8" s="53">
        <f>SUM(Lucknow!G8+Patna!G8+Varanasi!G8+Ranchi!G8+'HQ5'!G8+'HQ 6'!G8)</f>
        <v>477</v>
      </c>
      <c r="H8" s="53">
        <f>SUM(Lucknow!H8+Patna!H8+Varanasi!H8+Ranchi!H8+'HQ5'!H8+'HQ 6'!H8)</f>
        <v>203</v>
      </c>
      <c r="I8" s="53">
        <f>SUM(Lucknow!I8+Patna!I8+Varanasi!I8+Ranchi!I8+'HQ5'!I8+'HQ 6'!I8)</f>
        <v>441</v>
      </c>
      <c r="J8" s="53">
        <f>SUM(Lucknow!J8+Patna!J8+Varanasi!J8+Ranchi!J8+'HQ5'!J8+'HQ 6'!J8)</f>
        <v>201</v>
      </c>
      <c r="K8" s="53">
        <f>SUM(Lucknow!K8+Patna!K8+Varanasi!K8+Ranchi!K8+'HQ5'!K8+'HQ 6'!K8)</f>
        <v>366</v>
      </c>
      <c r="L8" s="53">
        <f>SUM(Lucknow!L8+Patna!L8+Varanasi!L8+Ranchi!L8+'HQ5'!L8+'HQ 6'!L8)</f>
        <v>148</v>
      </c>
      <c r="M8" s="53">
        <f>SUM(Lucknow!M8+Patna!M8+Varanasi!M8+Ranchi!M8+'HQ5'!M8+'HQ 6'!M8)</f>
        <v>321</v>
      </c>
      <c r="N8" s="53">
        <f>SUM(Lucknow!N8+Patna!N8+Varanasi!N8+Ranchi!N8+'HQ5'!N8+'HQ 6'!N8)</f>
        <v>155</v>
      </c>
      <c r="O8" s="53">
        <f>SUM(Lucknow!O8+Patna!O8+Varanasi!O8+Ranchi!O8+'HQ5'!O8+'HQ 6'!O8)</f>
        <v>321</v>
      </c>
      <c r="P8" s="53">
        <f>SUM(Lucknow!P8+Patna!P8+Varanasi!P8+Ranchi!P8+'HQ5'!P8+'HQ 6'!P8)</f>
        <v>0</v>
      </c>
      <c r="Q8" s="53">
        <f>SUM(Lucknow!Q8+Patna!Q8+Varanasi!Q8+Ranchi!Q8+'HQ5'!Q8+'HQ 6'!Q8)</f>
        <v>0</v>
      </c>
      <c r="R8" s="53">
        <f>SUM(Lucknow!R8+Patna!R8+Varanasi!R8+Ranchi!R8+'HQ5'!R8+'HQ 6'!R8)</f>
        <v>0</v>
      </c>
      <c r="S8" s="53">
        <f>SUM(Lucknow!S8+Patna!S8+Varanasi!S8+Ranchi!S8+'HQ5'!S8+'HQ 6'!S8)</f>
        <v>0</v>
      </c>
      <c r="T8" s="53">
        <f>SUM(Lucknow!T8+Patna!T8+Varanasi!T8+Ranchi!T8+'HQ5'!T8+'HQ 6'!T8)</f>
        <v>0</v>
      </c>
      <c r="U8" s="53">
        <f>SUM(Lucknow!U8+Patna!U8+Varanasi!U8+Ranchi!U8+'HQ5'!U8+'HQ 6'!U8)</f>
        <v>0</v>
      </c>
      <c r="V8" s="53">
        <f>SUM(Lucknow!V8+Patna!V8+Varanasi!V8+Ranchi!V8+'HQ5'!V8+'HQ 6'!V8)</f>
        <v>0</v>
      </c>
      <c r="W8" s="53">
        <f>SUM(Lucknow!W8+Patna!W8+Varanasi!W8+Ranchi!W8+'HQ5'!W8+'HQ 6'!W8)</f>
        <v>0</v>
      </c>
      <c r="X8" s="53">
        <f>SUM(Lucknow!X8+Patna!X8+Varanasi!X8+Ranchi!X8+'HQ5'!X8+'HQ 6'!X8)</f>
        <v>0</v>
      </c>
      <c r="Y8" s="53">
        <f>SUM(Lucknow!Y8+Patna!Y8+Varanasi!Y8+Ranchi!Y8+'HQ5'!Y8+'HQ 6'!Y8)</f>
        <v>0</v>
      </c>
      <c r="Z8" s="53">
        <f>SUM(Lucknow!Z8+Patna!Z8+Varanasi!Z8+Ranchi!Z8+'HQ5'!Z8+'HQ 6'!Z8)</f>
        <v>0</v>
      </c>
      <c r="AA8" s="53">
        <f>SUM(Lucknow!AA8+Patna!AA8+Varanasi!AA8+Ranchi!AA8+'HQ5'!AA8+'HQ 6'!AA8)</f>
        <v>0</v>
      </c>
      <c r="AB8" s="25">
        <f t="shared" si="0"/>
        <v>1184</v>
      </c>
      <c r="AC8" s="23">
        <f t="shared" si="0"/>
        <v>2508</v>
      </c>
      <c r="AD8" s="18"/>
      <c r="AE8" s="2"/>
      <c r="AF8" s="2"/>
      <c r="AG8" s="2"/>
    </row>
    <row r="9" spans="1:33" s="3" customFormat="1" ht="14.15" customHeight="1" thickBot="1" x14ac:dyDescent="0.35">
      <c r="A9" s="52" t="s">
        <v>16</v>
      </c>
      <c r="B9" s="36">
        <v>28</v>
      </c>
      <c r="C9" s="37">
        <v>1304.9999999999998</v>
      </c>
      <c r="D9" s="53">
        <f>SUM(Lucknow!D9+Patna!D9+Varanasi!D9+Ranchi!D9+'HQ5'!D9+'HQ 6'!D9)</f>
        <v>139</v>
      </c>
      <c r="E9" s="53">
        <f>SUM(Lucknow!E9+Patna!E9+Varanasi!E9+Ranchi!E9+'HQ5'!E9+'HQ 6'!E9)</f>
        <v>590</v>
      </c>
      <c r="F9" s="53">
        <f>SUM(Lucknow!F9+Patna!F9+Varanasi!F9+Ranchi!F9+'HQ5'!F9+'HQ 6'!F9)</f>
        <v>253</v>
      </c>
      <c r="G9" s="53">
        <f>SUM(Lucknow!G9+Patna!G9+Varanasi!G9+Ranchi!G9+'HQ5'!G9+'HQ 6'!G9)</f>
        <v>568</v>
      </c>
      <c r="H9" s="53">
        <f>SUM(Lucknow!H9+Patna!H9+Varanasi!H9+Ranchi!H9+'HQ5'!H9+'HQ 6'!H9)</f>
        <v>308</v>
      </c>
      <c r="I9" s="53">
        <f>SUM(Lucknow!I9+Patna!I9+Varanasi!I9+Ranchi!I9+'HQ5'!I9+'HQ 6'!I9)</f>
        <v>479</v>
      </c>
      <c r="J9" s="53">
        <f>SUM(Lucknow!J9+Patna!J9+Varanasi!J9+Ranchi!J9+'HQ5'!J9+'HQ 6'!J9)</f>
        <v>280</v>
      </c>
      <c r="K9" s="53">
        <f>SUM(Lucknow!K9+Patna!K9+Varanasi!K9+Ranchi!K9+'HQ5'!K9+'HQ 6'!K9)</f>
        <v>559</v>
      </c>
      <c r="L9" s="53">
        <f>SUM(Lucknow!L9+Patna!L9+Varanasi!L9+Ranchi!L9+'HQ5'!L9+'HQ 6'!L9)</f>
        <v>315</v>
      </c>
      <c r="M9" s="53">
        <f>SUM(Lucknow!M9+Patna!M9+Varanasi!M9+Ranchi!M9+'HQ5'!M9+'HQ 6'!M9)</f>
        <v>459</v>
      </c>
      <c r="N9" s="53">
        <f>SUM(Lucknow!N9+Patna!N9+Varanasi!N9+Ranchi!N9+'HQ5'!N9+'HQ 6'!N9)</f>
        <v>306</v>
      </c>
      <c r="O9" s="53">
        <f>SUM(Lucknow!O9+Patna!O9+Varanasi!O9+Ranchi!O9+'HQ5'!O9+'HQ 6'!O9)</f>
        <v>371</v>
      </c>
      <c r="P9" s="53">
        <f>SUM(Lucknow!P9+Patna!P9+Varanasi!P9+Ranchi!P9+'HQ5'!P9+'HQ 6'!P9)</f>
        <v>0</v>
      </c>
      <c r="Q9" s="53">
        <f>SUM(Lucknow!Q9+Patna!Q9+Varanasi!Q9+Ranchi!Q9+'HQ5'!Q9+'HQ 6'!Q9)</f>
        <v>0</v>
      </c>
      <c r="R9" s="53">
        <f>SUM(Lucknow!R9+Patna!R9+Varanasi!R9+Ranchi!R9+'HQ5'!R9+'HQ 6'!R9)</f>
        <v>0</v>
      </c>
      <c r="S9" s="53">
        <f>SUM(Lucknow!S9+Patna!S9+Varanasi!S9+Ranchi!S9+'HQ5'!S9+'HQ 6'!S9)</f>
        <v>0</v>
      </c>
      <c r="T9" s="53">
        <f>SUM(Lucknow!T9+Patna!T9+Varanasi!T9+Ranchi!T9+'HQ5'!T9+'HQ 6'!T9)</f>
        <v>0</v>
      </c>
      <c r="U9" s="53">
        <f>SUM(Lucknow!U9+Patna!U9+Varanasi!U9+Ranchi!U9+'HQ5'!U9+'HQ 6'!U9)</f>
        <v>0</v>
      </c>
      <c r="V9" s="53">
        <f>SUM(Lucknow!V9+Patna!V9+Varanasi!V9+Ranchi!V9+'HQ5'!V9+'HQ 6'!V9)</f>
        <v>0</v>
      </c>
      <c r="W9" s="53">
        <f>SUM(Lucknow!W9+Patna!W9+Varanasi!W9+Ranchi!W9+'HQ5'!W9+'HQ 6'!W9)</f>
        <v>0</v>
      </c>
      <c r="X9" s="53">
        <f>SUM(Lucknow!X9+Patna!X9+Varanasi!X9+Ranchi!X9+'HQ5'!X9+'HQ 6'!X9)</f>
        <v>0</v>
      </c>
      <c r="Y9" s="53">
        <f>SUM(Lucknow!Y9+Patna!Y9+Varanasi!Y9+Ranchi!Y9+'HQ5'!Y9+'HQ 6'!Y9)</f>
        <v>0</v>
      </c>
      <c r="Z9" s="53">
        <f>SUM(Lucknow!Z9+Patna!Z9+Varanasi!Z9+Ranchi!Z9+'HQ5'!Z9+'HQ 6'!Z9)</f>
        <v>0</v>
      </c>
      <c r="AA9" s="53">
        <f>SUM(Lucknow!AA9+Patna!AA9+Varanasi!AA9+Ranchi!AA9+'HQ5'!AA9+'HQ 6'!AA9)</f>
        <v>0</v>
      </c>
      <c r="AB9" s="26">
        <f t="shared" ref="AB9" si="1">D9+F9+H9+J9+L9+N9+P9+R9+T9+V9+X9+Z9</f>
        <v>1601</v>
      </c>
      <c r="AC9" s="14">
        <f t="shared" ref="AC9" si="2">E9+G9+I9+K9+M9+O9+Q9+S9+U9+W9+Y9+AA9</f>
        <v>3026</v>
      </c>
      <c r="AD9" s="18"/>
      <c r="AE9" s="2"/>
      <c r="AF9" s="2"/>
      <c r="AG9" s="2"/>
    </row>
    <row r="10" spans="1:33" s="2" customFormat="1" ht="14.15" customHeight="1" thickBot="1" x14ac:dyDescent="0.35">
      <c r="A10" s="8" t="s">
        <v>9</v>
      </c>
      <c r="B10" s="31"/>
      <c r="C10" s="32"/>
      <c r="D10" s="29">
        <f t="shared" ref="D10:AC10" si="3">SUMPRODUCT($C$6:$C$9,D6:D9)/100000</f>
        <v>9.8364374999999988</v>
      </c>
      <c r="E10" s="29">
        <f t="shared" si="3"/>
        <v>23.245312499999994</v>
      </c>
      <c r="F10" s="29">
        <f t="shared" si="3"/>
        <v>10.492199999999997</v>
      </c>
      <c r="G10" s="29">
        <f t="shared" si="3"/>
        <v>22.250249999999994</v>
      </c>
      <c r="H10" s="29">
        <f t="shared" si="3"/>
        <v>11.428537499999997</v>
      </c>
      <c r="I10" s="29">
        <f t="shared" si="3"/>
        <v>20.488499999999995</v>
      </c>
      <c r="J10" s="29">
        <f t="shared" si="3"/>
        <v>10.501987499999998</v>
      </c>
      <c r="K10" s="29">
        <f t="shared" si="3"/>
        <v>19.529324999999996</v>
      </c>
      <c r="L10" s="29">
        <f t="shared" si="3"/>
        <v>10.482412499999997</v>
      </c>
      <c r="M10" s="29">
        <f t="shared" si="3"/>
        <v>15.999299999999995</v>
      </c>
      <c r="N10" s="29">
        <f t="shared" si="3"/>
        <v>9.8494874999999968</v>
      </c>
      <c r="O10" s="29">
        <f t="shared" si="3"/>
        <v>14.133149999999997</v>
      </c>
      <c r="P10" s="29">
        <f t="shared" si="3"/>
        <v>0</v>
      </c>
      <c r="Q10" s="29">
        <f t="shared" si="3"/>
        <v>0</v>
      </c>
      <c r="R10" s="29">
        <f t="shared" si="3"/>
        <v>0</v>
      </c>
      <c r="S10" s="29">
        <f t="shared" si="3"/>
        <v>0</v>
      </c>
      <c r="T10" s="29">
        <f t="shared" si="3"/>
        <v>0</v>
      </c>
      <c r="U10" s="29">
        <f t="shared" si="3"/>
        <v>0</v>
      </c>
      <c r="V10" s="29">
        <f t="shared" si="3"/>
        <v>0</v>
      </c>
      <c r="W10" s="29">
        <f t="shared" si="3"/>
        <v>0</v>
      </c>
      <c r="X10" s="29">
        <f t="shared" si="3"/>
        <v>0</v>
      </c>
      <c r="Y10" s="29">
        <f t="shared" si="3"/>
        <v>0</v>
      </c>
      <c r="Z10" s="29">
        <f t="shared" si="3"/>
        <v>0</v>
      </c>
      <c r="AA10" s="29">
        <f t="shared" si="3"/>
        <v>0</v>
      </c>
      <c r="AB10" s="29">
        <f t="shared" si="3"/>
        <v>62.591062499999978</v>
      </c>
      <c r="AC10" s="29">
        <f t="shared" si="3"/>
        <v>115.64583749999998</v>
      </c>
      <c r="AD10" s="19"/>
    </row>
    <row r="13" spans="1:33" ht="14" x14ac:dyDescent="0.3">
      <c r="A13" s="54" t="s">
        <v>17</v>
      </c>
    </row>
  </sheetData>
  <mergeCells count="18">
    <mergeCell ref="A2:E2"/>
    <mergeCell ref="G2:I2"/>
    <mergeCell ref="A3:E3"/>
    <mergeCell ref="G3:I3"/>
    <mergeCell ref="B4:B5"/>
    <mergeCell ref="D4:E4"/>
    <mergeCell ref="F4:G4"/>
    <mergeCell ref="H4:I4"/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</mergeCells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Lucknow</vt:lpstr>
      <vt:lpstr>Patna</vt:lpstr>
      <vt:lpstr>Varanasi</vt:lpstr>
      <vt:lpstr>Ranchi</vt:lpstr>
      <vt:lpstr>HQ5</vt:lpstr>
      <vt:lpstr>HQ 6</vt:lpstr>
      <vt:lpstr>ABM Total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Ramamoorthi Ramnath</dc:creator>
  <cp:lastModifiedBy>Hanit Pal Singh</cp:lastModifiedBy>
  <cp:lastPrinted>2017-01-12T10:01:21Z</cp:lastPrinted>
  <dcterms:created xsi:type="dcterms:W3CDTF">2014-03-11T06:58:30Z</dcterms:created>
  <dcterms:modified xsi:type="dcterms:W3CDTF">2022-07-06T15:01:32Z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2022-06-11T04:29:34Z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ContentBits">
    <vt:lpwstr>2</vt:lpwstr>
  </property>
</Properties>
</file>