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<sst xmlns="http://schemas.openxmlformats.org/spreadsheetml/2006/main" count="15" uniqueCount="15">
  <si>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Node</t>
  </si>
  <si>
    <t>DB</t>
  </si>
  <si>
    <t>RPI</t>
  </si>
  <si>
    <t xml:space="preserve">  Node Application (W)</t>
  </si>
  <si>
    <t>Node Total Power Consumption (W)</t>
  </si>
  <si>
    <t>Total Time (s)</t>
  </si>
  <si>
    <t xml:space="preserve"> Node Total Energy Consumption (KJ)</t>
  </si>
  <si>
    <t>Node  Average Energy Consumption per second (J/s)</t>
  </si>
  <si>
    <t xml:space="preserve"> DB Application (W)</t>
  </si>
  <si>
    <t>DB Total Power Consumption (W)</t>
  </si>
  <si>
    <t xml:space="preserve"> DB Total Time (s)</t>
  </si>
  <si>
    <t xml:space="preserve"> DB Total Energy Consumption (KJ)</t>
  </si>
  <si>
    <t>DB Average Energy Consumption per second (J/s)</t>
  </si>
  <si>
    <t>Node Aggregated Average Energy Consumption per second (J/s)</t>
  </si>
  <si>
    <t>DB Aggregated Average Energy Consumption per second (J/s)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</si>
</sst>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0">
    <font>
      <sz val="10.0"/>
      <color rgb="FF000000"/>
      <name val="Arial"/>
    </font>
    <font/>
    <font>
      <color theme="1"/>
      <name val="Calibri"/>
    </font>
    <font>
      <sz val="11.0"/>
      <name val="Calibri"/>
    </font>
    <font>
      <color rgb="FF000000"/>
      <name val="Calibri"/>
    </font>
    <font>
      <color theme="1"/>
      <name val="Arial"/>
    </font>
    <font>
      <sz val="11.0"/>
      <color theme="1"/>
      <name val="Calibri"/>
    </font>
    <font>
      <sz val="11.0"/>
      <color rgb="FF7E3794"/>
      <name val="Arial"/>
    </font>
    <font>
      <name val="Arial"/>
    </font>
    <font>
      <sz val="11.0"/>
      <color rgb="FFF7981D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2" numFmtId="0" xfId="0" applyAlignment="1" applyBorder="1" applyFont="1">
      <alignment horizontal="center" readingOrder="0"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2" fillId="2" fontId="2" numFmtId="0" xfId="0" applyAlignment="1" applyBorder="1" applyFont="1">
      <alignment horizontal="center" readingOrder="0" shrinkToFit="0" vertical="bottom" wrapText="1"/>
    </xf>
    <xf borderId="0" fillId="2" fontId="2" numFmtId="0" xfId="0" applyAlignment="1" applyFont="1">
      <alignment horizontal="center" readingOrder="0" shrinkToFit="0" vertical="bottom" wrapText="1"/>
    </xf>
    <xf borderId="0" fillId="2" fontId="3" numFmtId="164" xfId="0" applyAlignment="1" applyFont="1" applyNumberFormat="1">
      <alignment horizontal="right" readingOrder="0" vertical="bottom"/>
    </xf>
    <xf borderId="3" fillId="0" fontId="1" numFmtId="0" xfId="0" applyBorder="1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2" fillId="2" fontId="3" numFmtId="164" xfId="0" applyAlignment="1" applyBorder="1" applyFont="1" applyNumberFormat="1">
      <alignment horizontal="right" vertical="bottom"/>
    </xf>
    <xf borderId="2" fillId="2" fontId="6" numFmtId="164" xfId="0" applyAlignment="1" applyBorder="1" applyFont="1" applyNumberFormat="1">
      <alignment horizontal="right" vertical="bottom"/>
    </xf>
    <xf borderId="2" fillId="2" fontId="6" numFmtId="2" xfId="0" applyAlignment="1" applyBorder="1" applyFont="1" applyNumberFormat="1">
      <alignment horizontal="right" vertical="bottom"/>
    </xf>
    <xf borderId="0" fillId="3" fontId="3" numFmtId="2" xfId="0" applyAlignment="1" applyFill="1" applyFont="1" applyNumberFormat="1">
      <alignment horizontal="right" vertical="bottom"/>
    </xf>
    <xf borderId="0" fillId="2" fontId="3" numFmtId="164" xfId="0" applyAlignment="1" applyFont="1" applyNumberFormat="1">
      <alignment horizontal="right" vertical="bottom"/>
    </xf>
    <xf borderId="2" fillId="3" fontId="3" numFmtId="2" xfId="0" applyAlignment="1" applyBorder="1" applyFont="1" applyNumberFormat="1">
      <alignment horizontal="right" vertical="bottom"/>
    </xf>
    <xf borderId="2" fillId="2" fontId="7" numFmtId="2" xfId="0" applyAlignment="1" applyBorder="1" applyFont="1" applyNumberFormat="1">
      <alignment horizontal="right" vertical="bottom"/>
    </xf>
    <xf borderId="0" fillId="2" fontId="7" numFmtId="2" xfId="0" applyAlignment="1" applyFont="1" applyNumberFormat="1">
      <alignment horizontal="right" vertical="bottom"/>
    </xf>
    <xf borderId="0" fillId="2" fontId="8" numFmtId="2" xfId="0" applyAlignment="1" applyFont="1" applyNumberFormat="1">
      <alignment vertical="bottom"/>
    </xf>
    <xf borderId="2" fillId="2" fontId="8" numFmtId="2" xfId="0" applyAlignment="1" applyBorder="1" applyFont="1" applyNumberFormat="1">
      <alignment vertical="bottom"/>
    </xf>
    <xf borderId="2" fillId="3" fontId="7" numFmtId="2" xfId="0" applyAlignment="1" applyBorder="1" applyFont="1" applyNumberFormat="1">
      <alignment horizontal="right" vertical="bottom"/>
    </xf>
    <xf borderId="2" fillId="2" fontId="8" numFmtId="0" xfId="0" applyAlignment="1" applyBorder="1" applyFont="1">
      <alignment horizontal="right" vertical="bottom"/>
    </xf>
    <xf borderId="2" fillId="2" fontId="9" numFmtId="164" xfId="0" applyAlignment="1" applyBorder="1" applyFont="1" applyNumberFormat="1">
      <alignment horizontal="right" vertical="bottom"/>
    </xf>
    <xf borderId="2" fillId="2" fontId="8" numFmtId="164" xfId="0" applyAlignment="1" applyBorder="1" applyFont="1" applyNumberFormat="1">
      <alignment horizontal="right" vertical="bottom"/>
    </xf>
    <xf borderId="0" fillId="2" fontId="8" numFmtId="0" xfId="0" applyAlignment="1" applyFont="1">
      <alignment vertical="bottom"/>
    </xf>
    <xf borderId="0" fillId="2" fontId="1" numFmtId="0" xfId="0" applyAlignment="1" applyFont="1">
      <alignment horizontal="right"/>
    </xf>
    <xf borderId="0" fillId="2" fontId="1" numFmtId="0" xfId="0" applyFont="1"/>
    <xf borderId="0" fillId="0" fontId="5" numFmtId="0" xfId="0" applyAlignment="1" applyFont="1">
      <alignment horizontal="right"/>
    </xf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6.29"/>
    <col customWidth="1" min="5" max="5" width="15.29"/>
    <col customWidth="1" min="8" max="9" width="29.86"/>
    <col customWidth="1" min="15" max="15" width="23.86"/>
    <col customWidth="1" min="16" max="16" width="18.29"/>
    <col customWidth="1" min="17" max="17" width="22.14"/>
    <col customWidth="1" min="18" max="18" width="26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/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5"/>
      <c r="P1" s="5"/>
      <c r="Q1" s="2"/>
      <c r="R1" s="2"/>
    </row>
    <row r="2" ht="30.0" customHeight="1">
      <c r="A2" s="6">
        <v>0.0</v>
      </c>
      <c r="B2" s="6">
        <v>0.0</v>
      </c>
      <c r="C2" s="6">
        <v>0.0</v>
      </c>
      <c r="D2" s="7"/>
      <c r="E2" s="7"/>
      <c r="F2" s="7"/>
      <c r="G2" s="7"/>
      <c r="H2" s="7"/>
      <c r="I2" s="8" t="s">
        <v>13</v>
      </c>
      <c r="J2" s="7"/>
      <c r="K2" s="7"/>
      <c r="L2" s="7"/>
      <c r="M2" s="7"/>
      <c r="N2" s="7"/>
      <c r="O2" s="8" t="s">
        <v>14</v>
      </c>
      <c r="Q2" s="7"/>
      <c r="R2" s="7"/>
      <c r="S2" s="9">
        <v>0.0</v>
      </c>
    </row>
    <row r="3">
      <c r="A3" s="10">
        <v>22.2</v>
      </c>
      <c r="B3" s="10">
        <v>176.1</v>
      </c>
      <c r="C3" s="10">
        <v>2.1</v>
      </c>
      <c r="D3" s="10">
        <v>22.2</v>
      </c>
      <c r="E3" s="11">
        <f t="shared" ref="E3:E22" si="1">SUM(D3)</f>
        <v>22.2</v>
      </c>
      <c r="F3" s="10">
        <v>115.84</v>
      </c>
      <c r="G3" s="12">
        <f t="shared" ref="G3:G6" si="2">(F3*E3)/1000</f>
        <v>2.571648</v>
      </c>
      <c r="H3" s="12">
        <f t="shared" ref="H3:H22" si="3">(G3/F3)*1000</f>
        <v>22.2</v>
      </c>
      <c r="I3" s="13"/>
      <c r="J3" s="14">
        <v>176.1</v>
      </c>
      <c r="K3" s="11">
        <f t="shared" ref="K3:K22" si="4">SUM(J3)</f>
        <v>176.1</v>
      </c>
      <c r="L3" s="10">
        <v>114.082</v>
      </c>
      <c r="M3" s="12">
        <f t="shared" ref="M3:M22" si="5">L3*K3/1000</f>
        <v>20.0898402</v>
      </c>
      <c r="N3" s="12">
        <f t="shared" ref="N3:N22" si="6">(M3/L3)*1000</f>
        <v>176.1</v>
      </c>
      <c r="O3" s="15"/>
      <c r="P3" s="16"/>
      <c r="Q3" s="17"/>
      <c r="R3" s="18"/>
      <c r="S3" s="18"/>
    </row>
    <row r="4">
      <c r="A4" s="10">
        <v>45.7</v>
      </c>
      <c r="B4" s="10">
        <v>45.7</v>
      </c>
      <c r="C4" s="10">
        <v>2.1</v>
      </c>
      <c r="D4" s="10">
        <v>45.7</v>
      </c>
      <c r="E4" s="11">
        <f t="shared" si="1"/>
        <v>45.7</v>
      </c>
      <c r="F4" s="10">
        <v>117.241</v>
      </c>
      <c r="G4" s="12">
        <f t="shared" si="2"/>
        <v>5.3579137</v>
      </c>
      <c r="H4" s="12">
        <f t="shared" si="3"/>
        <v>45.7</v>
      </c>
      <c r="I4" s="15"/>
      <c r="J4" s="10">
        <v>45.7</v>
      </c>
      <c r="K4" s="11">
        <f t="shared" si="4"/>
        <v>45.7</v>
      </c>
      <c r="L4" s="10">
        <v>117.241</v>
      </c>
      <c r="M4" s="12">
        <f t="shared" si="5"/>
        <v>5.3579137</v>
      </c>
      <c r="N4" s="12">
        <f t="shared" si="6"/>
        <v>45.7</v>
      </c>
      <c r="O4" s="15"/>
      <c r="P4" s="16"/>
      <c r="Q4" s="16"/>
      <c r="R4" s="19"/>
      <c r="S4" s="19"/>
    </row>
    <row r="5">
      <c r="A5" s="10">
        <v>47.8</v>
      </c>
      <c r="B5" s="10">
        <v>47.8</v>
      </c>
      <c r="C5" s="10">
        <v>2.2</v>
      </c>
      <c r="D5" s="10">
        <v>47.8</v>
      </c>
      <c r="E5" s="11">
        <f t="shared" si="1"/>
        <v>47.8</v>
      </c>
      <c r="F5" s="10">
        <v>117.395</v>
      </c>
      <c r="G5" s="12">
        <f t="shared" si="2"/>
        <v>5.611481</v>
      </c>
      <c r="H5" s="12">
        <f t="shared" si="3"/>
        <v>47.8</v>
      </c>
      <c r="I5" s="15"/>
      <c r="J5" s="10">
        <v>47.8</v>
      </c>
      <c r="K5" s="11">
        <f t="shared" si="4"/>
        <v>47.8</v>
      </c>
      <c r="L5" s="10">
        <v>117.395</v>
      </c>
      <c r="M5" s="12">
        <f t="shared" si="5"/>
        <v>5.611481</v>
      </c>
      <c r="N5" s="12">
        <f t="shared" si="6"/>
        <v>47.8</v>
      </c>
      <c r="O5" s="15"/>
      <c r="P5" s="16"/>
      <c r="Q5" s="16"/>
      <c r="R5" s="19"/>
      <c r="S5" s="19"/>
    </row>
    <row r="6">
      <c r="A6" s="10">
        <v>78.1</v>
      </c>
      <c r="B6" s="10">
        <v>60.2</v>
      </c>
      <c r="C6" s="10">
        <v>2.1</v>
      </c>
      <c r="D6" s="10">
        <v>78.1</v>
      </c>
      <c r="E6" s="11">
        <f t="shared" si="1"/>
        <v>78.1</v>
      </c>
      <c r="F6" s="10">
        <v>117.582</v>
      </c>
      <c r="G6" s="12">
        <f t="shared" si="2"/>
        <v>9.1831542</v>
      </c>
      <c r="H6" s="12">
        <f t="shared" si="3"/>
        <v>78.1</v>
      </c>
      <c r="I6" s="15"/>
      <c r="J6" s="10">
        <v>60.2</v>
      </c>
      <c r="K6" s="11">
        <f t="shared" si="4"/>
        <v>60.2</v>
      </c>
      <c r="L6" s="10">
        <v>108.043</v>
      </c>
      <c r="M6" s="16">
        <f t="shared" si="5"/>
        <v>6.5041886</v>
      </c>
      <c r="N6" s="16">
        <f t="shared" si="6"/>
        <v>60.2</v>
      </c>
      <c r="O6" s="20"/>
      <c r="P6" s="16"/>
      <c r="Q6" s="16"/>
      <c r="R6" s="19"/>
      <c r="S6" s="19"/>
    </row>
    <row r="7">
      <c r="A7" s="10">
        <v>89.9</v>
      </c>
      <c r="B7" s="10">
        <v>89.9</v>
      </c>
      <c r="C7" s="10">
        <v>2.2</v>
      </c>
      <c r="D7" s="10">
        <v>89.9</v>
      </c>
      <c r="E7" s="11">
        <f t="shared" si="1"/>
        <v>89.9</v>
      </c>
      <c r="F7" s="10">
        <v>117.483</v>
      </c>
      <c r="G7" s="12">
        <f t="shared" ref="G7:G22" si="7">F7*E7/1000</f>
        <v>10.5617217</v>
      </c>
      <c r="H7" s="12">
        <f t="shared" si="3"/>
        <v>89.9</v>
      </c>
      <c r="I7" s="15"/>
      <c r="J7" s="10">
        <v>89.9</v>
      </c>
      <c r="K7" s="11">
        <f t="shared" si="4"/>
        <v>89.9</v>
      </c>
      <c r="L7" s="10">
        <v>117.483</v>
      </c>
      <c r="M7" s="12">
        <f t="shared" si="5"/>
        <v>10.5617217</v>
      </c>
      <c r="N7" s="12">
        <f t="shared" si="6"/>
        <v>89.9</v>
      </c>
      <c r="O7" s="15"/>
      <c r="P7" s="16"/>
      <c r="Q7" s="16"/>
      <c r="R7" s="19"/>
      <c r="S7" s="19"/>
    </row>
    <row r="8">
      <c r="A8" s="10">
        <v>89.1</v>
      </c>
      <c r="B8" s="10">
        <v>89.1</v>
      </c>
      <c r="C8" s="10">
        <v>2.2</v>
      </c>
      <c r="D8" s="10">
        <v>89.1</v>
      </c>
      <c r="E8" s="11">
        <f t="shared" si="1"/>
        <v>89.1</v>
      </c>
      <c r="F8" s="10">
        <v>117.483</v>
      </c>
      <c r="G8" s="12">
        <f t="shared" si="7"/>
        <v>10.4677353</v>
      </c>
      <c r="H8" s="12">
        <f t="shared" si="3"/>
        <v>89.1</v>
      </c>
      <c r="I8" s="15"/>
      <c r="J8" s="10">
        <v>89.1</v>
      </c>
      <c r="K8" s="11">
        <f t="shared" si="4"/>
        <v>89.1</v>
      </c>
      <c r="L8" s="10">
        <v>117.483</v>
      </c>
      <c r="M8" s="12">
        <f t="shared" si="5"/>
        <v>10.4677353</v>
      </c>
      <c r="N8" s="12">
        <f t="shared" si="6"/>
        <v>89.1</v>
      </c>
      <c r="O8" s="15"/>
      <c r="P8" s="16"/>
      <c r="Q8" s="16"/>
      <c r="R8" s="19"/>
      <c r="S8" s="19"/>
    </row>
    <row r="9">
      <c r="A9" s="10">
        <v>118.7</v>
      </c>
      <c r="B9" s="10">
        <v>139.5</v>
      </c>
      <c r="C9" s="10">
        <v>2.2</v>
      </c>
      <c r="D9" s="10">
        <v>118.7</v>
      </c>
      <c r="E9" s="11">
        <f t="shared" si="1"/>
        <v>118.7</v>
      </c>
      <c r="F9" s="10">
        <v>117.656</v>
      </c>
      <c r="G9" s="12">
        <f t="shared" si="7"/>
        <v>13.9657672</v>
      </c>
      <c r="H9" s="12">
        <f t="shared" si="3"/>
        <v>118.7</v>
      </c>
      <c r="I9" s="15"/>
      <c r="J9" s="10">
        <v>139.5</v>
      </c>
      <c r="K9" s="11">
        <f t="shared" si="4"/>
        <v>139.5</v>
      </c>
      <c r="L9" s="10">
        <v>107.842</v>
      </c>
      <c r="M9" s="12">
        <f t="shared" si="5"/>
        <v>15.043959</v>
      </c>
      <c r="N9" s="12">
        <f t="shared" si="6"/>
        <v>139.5</v>
      </c>
      <c r="O9" s="15"/>
      <c r="P9" s="16"/>
      <c r="Q9" s="17"/>
      <c r="R9" s="17"/>
      <c r="S9" s="17"/>
    </row>
    <row r="10">
      <c r="A10" s="21">
        <v>130.0</v>
      </c>
      <c r="B10" s="10">
        <v>132.2</v>
      </c>
      <c r="C10" s="10">
        <v>2.2</v>
      </c>
      <c r="D10" s="10">
        <v>130.0</v>
      </c>
      <c r="E10" s="11">
        <f t="shared" si="1"/>
        <v>130</v>
      </c>
      <c r="F10" s="10">
        <v>117.153</v>
      </c>
      <c r="G10" s="12">
        <f t="shared" si="7"/>
        <v>15.22989</v>
      </c>
      <c r="H10" s="12">
        <f t="shared" si="3"/>
        <v>130</v>
      </c>
      <c r="I10" s="15"/>
      <c r="J10" s="10">
        <v>132.2</v>
      </c>
      <c r="K10" s="22">
        <f t="shared" si="4"/>
        <v>132.2</v>
      </c>
      <c r="L10" s="10">
        <v>115.055</v>
      </c>
      <c r="M10" s="16">
        <f t="shared" si="5"/>
        <v>15.210271</v>
      </c>
      <c r="N10" s="16">
        <f t="shared" si="6"/>
        <v>132.2</v>
      </c>
      <c r="O10" s="20"/>
      <c r="P10" s="16"/>
      <c r="Q10" s="16"/>
      <c r="R10" s="19"/>
      <c r="S10" s="19"/>
    </row>
    <row r="11">
      <c r="A11" s="10">
        <v>135.0</v>
      </c>
      <c r="B11" s="21">
        <v>134.8</v>
      </c>
      <c r="C11" s="10">
        <v>2.2</v>
      </c>
      <c r="D11" s="21">
        <v>135.0</v>
      </c>
      <c r="E11" s="11">
        <f t="shared" si="1"/>
        <v>135</v>
      </c>
      <c r="F11" s="10">
        <v>118.032</v>
      </c>
      <c r="G11" s="12">
        <f t="shared" si="7"/>
        <v>15.93432</v>
      </c>
      <c r="H11" s="12">
        <f t="shared" si="3"/>
        <v>135</v>
      </c>
      <c r="I11" s="15"/>
      <c r="J11" s="10">
        <v>134.8</v>
      </c>
      <c r="K11" s="11">
        <f t="shared" si="4"/>
        <v>134.8</v>
      </c>
      <c r="L11" s="10">
        <v>107.462</v>
      </c>
      <c r="M11" s="12">
        <f t="shared" si="5"/>
        <v>14.4858776</v>
      </c>
      <c r="N11" s="12">
        <f t="shared" si="6"/>
        <v>134.8</v>
      </c>
      <c r="O11" s="15"/>
      <c r="P11" s="16"/>
      <c r="Q11" s="16"/>
      <c r="R11" s="19"/>
      <c r="S11" s="19"/>
    </row>
    <row r="12">
      <c r="A12" s="10">
        <v>173.0</v>
      </c>
      <c r="B12" s="10">
        <v>132.3</v>
      </c>
      <c r="C12" s="10">
        <v>2.2</v>
      </c>
      <c r="D12" s="10">
        <v>173.0</v>
      </c>
      <c r="E12" s="11">
        <f t="shared" si="1"/>
        <v>173</v>
      </c>
      <c r="F12" s="10">
        <v>117.032</v>
      </c>
      <c r="G12" s="12">
        <f t="shared" si="7"/>
        <v>20.246536</v>
      </c>
      <c r="H12" s="12">
        <f t="shared" si="3"/>
        <v>173</v>
      </c>
      <c r="I12" s="15"/>
      <c r="J12" s="23">
        <v>132.3</v>
      </c>
      <c r="K12" s="11">
        <f t="shared" si="4"/>
        <v>132.3</v>
      </c>
      <c r="L12" s="10">
        <v>107.97</v>
      </c>
      <c r="M12" s="16">
        <f t="shared" si="5"/>
        <v>14.284431</v>
      </c>
      <c r="N12" s="16">
        <f t="shared" si="6"/>
        <v>132.3</v>
      </c>
      <c r="O12" s="20"/>
      <c r="P12" s="16"/>
      <c r="Q12" s="16"/>
      <c r="R12" s="19"/>
      <c r="S12" s="19"/>
    </row>
    <row r="13">
      <c r="A13" s="10">
        <v>209.2</v>
      </c>
      <c r="B13" s="10">
        <v>130.2</v>
      </c>
      <c r="C13" s="10">
        <v>2.1</v>
      </c>
      <c r="D13" s="10">
        <v>209.2</v>
      </c>
      <c r="E13" s="11">
        <f t="shared" si="1"/>
        <v>209.2</v>
      </c>
      <c r="F13" s="10">
        <v>117.582</v>
      </c>
      <c r="G13" s="12">
        <f t="shared" si="7"/>
        <v>24.5981544</v>
      </c>
      <c r="H13" s="12">
        <f t="shared" si="3"/>
        <v>209.2</v>
      </c>
      <c r="I13" s="15"/>
      <c r="J13" s="10">
        <v>130.2</v>
      </c>
      <c r="K13" s="11">
        <f t="shared" si="4"/>
        <v>130.2</v>
      </c>
      <c r="L13" s="10">
        <v>107.577</v>
      </c>
      <c r="M13" s="12">
        <f t="shared" si="5"/>
        <v>14.0065254</v>
      </c>
      <c r="N13" s="12">
        <f t="shared" si="6"/>
        <v>130.2</v>
      </c>
      <c r="O13" s="15"/>
      <c r="P13" s="16"/>
      <c r="Q13" s="17"/>
      <c r="R13" s="18"/>
      <c r="S13" s="24"/>
    </row>
    <row r="14">
      <c r="A14" s="10">
        <v>224.7</v>
      </c>
      <c r="B14" s="10">
        <v>79.7</v>
      </c>
      <c r="C14" s="10">
        <v>2.3</v>
      </c>
      <c r="D14" s="10">
        <v>224.7</v>
      </c>
      <c r="E14" s="11">
        <f t="shared" si="1"/>
        <v>224.7</v>
      </c>
      <c r="F14" s="10">
        <v>117.247</v>
      </c>
      <c r="G14" s="12">
        <f t="shared" si="7"/>
        <v>26.3454009</v>
      </c>
      <c r="H14" s="12">
        <f t="shared" si="3"/>
        <v>224.7</v>
      </c>
      <c r="I14" s="15"/>
      <c r="J14" s="10">
        <v>79.7</v>
      </c>
      <c r="K14" s="11">
        <f t="shared" si="4"/>
        <v>79.7</v>
      </c>
      <c r="L14" s="10">
        <v>107.433</v>
      </c>
      <c r="M14" s="12">
        <f t="shared" si="5"/>
        <v>8.5624101</v>
      </c>
      <c r="N14" s="12">
        <f t="shared" si="6"/>
        <v>79.7</v>
      </c>
      <c r="O14" s="15"/>
      <c r="P14" s="16"/>
      <c r="Q14" s="17"/>
      <c r="R14" s="18"/>
      <c r="S14" s="24"/>
    </row>
    <row r="15">
      <c r="A15" s="10">
        <v>255.1</v>
      </c>
      <c r="B15" s="10">
        <v>80.1</v>
      </c>
      <c r="C15" s="10">
        <v>2.3</v>
      </c>
      <c r="D15" s="10">
        <v>255.1</v>
      </c>
      <c r="E15" s="11">
        <f t="shared" si="1"/>
        <v>255.1</v>
      </c>
      <c r="F15" s="10">
        <v>118.279</v>
      </c>
      <c r="G15" s="12">
        <f t="shared" si="7"/>
        <v>30.1729729</v>
      </c>
      <c r="H15" s="12">
        <f t="shared" si="3"/>
        <v>255.1</v>
      </c>
      <c r="I15" s="15"/>
      <c r="J15" s="10">
        <v>80.1</v>
      </c>
      <c r="K15" s="11">
        <f t="shared" si="4"/>
        <v>80.1</v>
      </c>
      <c r="L15" s="10">
        <v>107.707</v>
      </c>
      <c r="M15" s="12">
        <f t="shared" si="5"/>
        <v>8.6273307</v>
      </c>
      <c r="N15" s="12">
        <f t="shared" si="6"/>
        <v>80.1</v>
      </c>
      <c r="O15" s="15"/>
      <c r="P15" s="16"/>
      <c r="Q15" s="17"/>
      <c r="R15" s="18"/>
      <c r="S15" s="24"/>
    </row>
    <row r="16">
      <c r="A16" s="10">
        <v>285.5</v>
      </c>
      <c r="B16" s="10">
        <v>84.3</v>
      </c>
      <c r="C16" s="10">
        <v>2.3</v>
      </c>
      <c r="D16" s="10">
        <v>285.5</v>
      </c>
      <c r="E16" s="11">
        <f t="shared" si="1"/>
        <v>285.5</v>
      </c>
      <c r="F16" s="10">
        <v>118.279</v>
      </c>
      <c r="G16" s="12">
        <f t="shared" si="7"/>
        <v>33.7686545</v>
      </c>
      <c r="H16" s="16">
        <f t="shared" si="3"/>
        <v>285.5</v>
      </c>
      <c r="I16" s="20"/>
      <c r="J16" s="10">
        <v>84.3</v>
      </c>
      <c r="K16" s="22">
        <f t="shared" si="4"/>
        <v>84.3</v>
      </c>
      <c r="L16" s="10">
        <v>118.083</v>
      </c>
      <c r="M16" s="16">
        <f t="shared" si="5"/>
        <v>9.9543969</v>
      </c>
      <c r="N16" s="12">
        <f t="shared" si="6"/>
        <v>84.3</v>
      </c>
      <c r="O16" s="15"/>
      <c r="P16" s="16"/>
      <c r="Q16" s="17"/>
      <c r="R16" s="18"/>
      <c r="S16" s="24"/>
    </row>
    <row r="17">
      <c r="A17" s="10">
        <v>274.2</v>
      </c>
      <c r="B17" s="10">
        <v>85.9</v>
      </c>
      <c r="C17" s="10">
        <v>2.1</v>
      </c>
      <c r="D17" s="10">
        <v>274.2</v>
      </c>
      <c r="E17" s="11">
        <f t="shared" si="1"/>
        <v>274.2</v>
      </c>
      <c r="F17" s="10">
        <v>117.8445</v>
      </c>
      <c r="G17" s="12">
        <f t="shared" si="7"/>
        <v>32.3129619</v>
      </c>
      <c r="H17" s="12">
        <f t="shared" si="3"/>
        <v>274.2</v>
      </c>
      <c r="I17" s="15"/>
      <c r="J17" s="10">
        <v>85.9</v>
      </c>
      <c r="K17" s="11">
        <f t="shared" si="4"/>
        <v>85.9</v>
      </c>
      <c r="L17" s="10">
        <v>107.88</v>
      </c>
      <c r="M17" s="12">
        <f t="shared" si="5"/>
        <v>9.266892</v>
      </c>
      <c r="N17" s="12">
        <f t="shared" si="6"/>
        <v>85.9</v>
      </c>
      <c r="O17" s="15"/>
      <c r="P17" s="16"/>
      <c r="Q17" s="17"/>
      <c r="R17" s="18"/>
      <c r="S17" s="24"/>
    </row>
    <row r="18">
      <c r="A18" s="10">
        <v>302.0</v>
      </c>
      <c r="B18" s="10">
        <v>64.3</v>
      </c>
      <c r="C18" s="10">
        <v>2.2</v>
      </c>
      <c r="D18" s="10">
        <v>302.0</v>
      </c>
      <c r="E18" s="11">
        <f t="shared" si="1"/>
        <v>302</v>
      </c>
      <c r="F18" s="10">
        <v>117.578</v>
      </c>
      <c r="G18" s="12">
        <f t="shared" si="7"/>
        <v>35.508556</v>
      </c>
      <c r="H18" s="12">
        <f t="shared" si="3"/>
        <v>302</v>
      </c>
      <c r="I18" s="15"/>
      <c r="J18" s="10">
        <v>64.3</v>
      </c>
      <c r="K18" s="11">
        <f t="shared" si="4"/>
        <v>64.3</v>
      </c>
      <c r="L18" s="10">
        <v>107.683</v>
      </c>
      <c r="M18" s="12">
        <f t="shared" si="5"/>
        <v>6.9240169</v>
      </c>
      <c r="N18" s="12">
        <f t="shared" si="6"/>
        <v>64.3</v>
      </c>
      <c r="O18" s="15"/>
      <c r="P18" s="16"/>
      <c r="Q18" s="17"/>
      <c r="R18" s="18"/>
      <c r="S18" s="24"/>
    </row>
    <row r="19">
      <c r="A19" s="23">
        <v>302.0</v>
      </c>
      <c r="B19" s="10">
        <v>77.7</v>
      </c>
      <c r="C19" s="10">
        <v>2.2</v>
      </c>
      <c r="D19" s="10">
        <v>302.0</v>
      </c>
      <c r="E19" s="11">
        <f t="shared" si="1"/>
        <v>302</v>
      </c>
      <c r="F19" s="10">
        <v>117.578</v>
      </c>
      <c r="G19" s="12">
        <f t="shared" si="7"/>
        <v>35.508556</v>
      </c>
      <c r="H19" s="12">
        <f t="shared" si="3"/>
        <v>302</v>
      </c>
      <c r="I19" s="15"/>
      <c r="J19" s="10">
        <v>77.7</v>
      </c>
      <c r="K19" s="11">
        <f t="shared" si="4"/>
        <v>77.7</v>
      </c>
      <c r="L19" s="10">
        <v>107.575</v>
      </c>
      <c r="M19" s="12">
        <f t="shared" si="5"/>
        <v>8.3585775</v>
      </c>
      <c r="N19" s="12">
        <f t="shared" si="6"/>
        <v>77.7</v>
      </c>
      <c r="O19" s="15"/>
      <c r="P19" s="16"/>
      <c r="Q19" s="17"/>
      <c r="R19" s="18"/>
      <c r="S19" s="24"/>
    </row>
    <row r="20">
      <c r="A20" s="10">
        <v>322.6</v>
      </c>
      <c r="B20" s="10">
        <v>32.8</v>
      </c>
      <c r="C20" s="10">
        <v>2.3</v>
      </c>
      <c r="D20" s="10">
        <v>322.6</v>
      </c>
      <c r="E20" s="11">
        <f t="shared" si="1"/>
        <v>322.6</v>
      </c>
      <c r="F20" s="10">
        <v>117.487</v>
      </c>
      <c r="G20" s="12">
        <f t="shared" si="7"/>
        <v>37.9013062</v>
      </c>
      <c r="H20" s="12">
        <f t="shared" si="3"/>
        <v>322.6</v>
      </c>
      <c r="I20" s="15"/>
      <c r="J20" s="10">
        <v>32.8</v>
      </c>
      <c r="K20" s="11">
        <f t="shared" si="4"/>
        <v>32.8</v>
      </c>
      <c r="L20" s="10">
        <v>107.393</v>
      </c>
      <c r="M20" s="12">
        <f t="shared" si="5"/>
        <v>3.5224904</v>
      </c>
      <c r="N20" s="12">
        <f t="shared" si="6"/>
        <v>32.8</v>
      </c>
      <c r="O20" s="15"/>
      <c r="P20" s="16"/>
      <c r="Q20" s="17"/>
      <c r="R20" s="18"/>
      <c r="S20" s="24"/>
    </row>
    <row r="21">
      <c r="A21" s="10">
        <v>341.2</v>
      </c>
      <c r="B21" s="10">
        <v>37.8</v>
      </c>
      <c r="C21" s="10">
        <v>2.3</v>
      </c>
      <c r="D21" s="10">
        <v>341.2</v>
      </c>
      <c r="E21" s="11">
        <f t="shared" si="1"/>
        <v>341.2</v>
      </c>
      <c r="F21" s="10">
        <v>117.542</v>
      </c>
      <c r="G21" s="12">
        <f t="shared" si="7"/>
        <v>40.1053304</v>
      </c>
      <c r="H21" s="12">
        <f t="shared" si="3"/>
        <v>341.2</v>
      </c>
      <c r="I21" s="15"/>
      <c r="J21" s="10">
        <v>37.8</v>
      </c>
      <c r="K21" s="11">
        <f t="shared" si="4"/>
        <v>37.8</v>
      </c>
      <c r="L21" s="10">
        <v>107.524</v>
      </c>
      <c r="M21" s="12">
        <f t="shared" si="5"/>
        <v>4.0644072</v>
      </c>
      <c r="N21" s="12">
        <f t="shared" si="6"/>
        <v>37.8</v>
      </c>
      <c r="O21" s="15"/>
      <c r="P21" s="16"/>
      <c r="Q21" s="17"/>
      <c r="R21" s="18"/>
      <c r="S21" s="24"/>
    </row>
    <row r="22">
      <c r="A22" s="25">
        <v>359.0</v>
      </c>
      <c r="B22" s="25">
        <v>87.0</v>
      </c>
      <c r="C22" s="26">
        <v>2.3</v>
      </c>
      <c r="D22" s="10">
        <v>359.0</v>
      </c>
      <c r="E22" s="11">
        <f t="shared" si="1"/>
        <v>359</v>
      </c>
      <c r="F22" s="10">
        <v>117.755</v>
      </c>
      <c r="G22" s="12">
        <f t="shared" si="7"/>
        <v>42.274045</v>
      </c>
      <c r="H22" s="12">
        <f t="shared" si="3"/>
        <v>359</v>
      </c>
      <c r="I22" s="15"/>
      <c r="J22" s="10">
        <v>87.0</v>
      </c>
      <c r="K22" s="11">
        <f t="shared" si="4"/>
        <v>87</v>
      </c>
      <c r="L22" s="10">
        <v>107.458</v>
      </c>
      <c r="M22" s="12">
        <f t="shared" si="5"/>
        <v>9.348846</v>
      </c>
      <c r="N22" s="12">
        <f t="shared" si="6"/>
        <v>87</v>
      </c>
      <c r="O22" s="15"/>
      <c r="P22" s="16"/>
      <c r="Q22" s="17"/>
      <c r="R22" s="18"/>
      <c r="S22" s="24"/>
    </row>
    <row r="23">
      <c r="B23" s="27"/>
      <c r="I23" s="9">
        <v>2420.66</v>
      </c>
      <c r="J23" s="28"/>
      <c r="K23" s="28"/>
      <c r="L23" s="28"/>
      <c r="O23" s="9">
        <v>2413.54</v>
      </c>
      <c r="P23" s="28"/>
      <c r="Q23" s="28"/>
      <c r="R23" s="28"/>
    </row>
  </sheetData>
  <mergeCells count="13">
    <mergeCell ref="G1:G2"/>
    <mergeCell ref="F1:F2"/>
    <mergeCell ref="E1:E2"/>
    <mergeCell ref="D1:D2"/>
    <mergeCell ref="N1:N2"/>
    <mergeCell ref="J1:J2"/>
    <mergeCell ref="K1:K2"/>
    <mergeCell ref="L1:L2"/>
    <mergeCell ref="M1:M2"/>
    <mergeCell ref="H1:H2"/>
    <mergeCell ref="P1:P2"/>
    <mergeCell ref="Q1:Q2"/>
    <mergeCell ref="R1:R2"/>
  </mergeCells>
  <drawing r:id="rId1"/>
</worksheet>
</file>