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Python\st_estimation\template\"/>
    </mc:Choice>
  </mc:AlternateContent>
  <bookViews>
    <workbookView xWindow="-105" yWindow="-105" windowWidth="23250" windowHeight="12570" activeTab="1"/>
  </bookViews>
  <sheets>
    <sheet name="封面" sheetId="1" r:id="rId1"/>
    <sheet name="提報明細表" sheetId="2" r:id="rId2"/>
    <sheet name="概要表" sheetId="3" r:id="rId3"/>
    <sheet name="位置圖" sheetId="4" r:id="rId4"/>
    <sheet name="輸水損失改善" sheetId="5" r:id="rId5"/>
    <sheet name="簡報" sheetId="6" r:id="rId6"/>
  </sheets>
  <definedNames>
    <definedName name="_1¨F¤l³æ_ù" localSheetId="5">#REF!</definedName>
    <definedName name="_1¨F¤l³æ_ù">#REF!</definedName>
    <definedName name="_5·s_WºÙ" localSheetId="5" hidden="1">#REF!</definedName>
    <definedName name="_5·s_WºÙ" hidden="1">#REF!</definedName>
    <definedName name="_Fill" localSheetId="3">#REF!</definedName>
    <definedName name="_Fill" localSheetId="2">#REF!</definedName>
    <definedName name="_Fill" localSheetId="5">#REF!</definedName>
    <definedName name="_Fill">#REF!</definedName>
    <definedName name="aaaa" localSheetId="3">#REF!</definedName>
    <definedName name="aaaa" localSheetId="2">#REF!</definedName>
    <definedName name="aaaa" localSheetId="5">#REF!</definedName>
    <definedName name="aaaa">#REF!</definedName>
    <definedName name="j" localSheetId="3">#REF!</definedName>
    <definedName name="j" localSheetId="2">#REF!</definedName>
    <definedName name="j" localSheetId="5">#REF!</definedName>
    <definedName name="j">#REF!</definedName>
    <definedName name="k" localSheetId="3">#REF!</definedName>
    <definedName name="k" localSheetId="2">#REF!</definedName>
    <definedName name="k" localSheetId="5">#REF!</definedName>
    <definedName name="k">#REF!</definedName>
    <definedName name="m" localSheetId="3">#REF!</definedName>
    <definedName name="m" localSheetId="2">#REF!</definedName>
    <definedName name="m" localSheetId="5">#REF!</definedName>
    <definedName name="m">#REF!</definedName>
    <definedName name="ppp" localSheetId="3">#REF!</definedName>
    <definedName name="ppp" localSheetId="2">#REF!</definedName>
    <definedName name="ppp" localSheetId="5">#REF!</definedName>
    <definedName name="ppp">#REF!</definedName>
    <definedName name="_xlnm.Print_Area" localSheetId="2">概要表!$A$1:$M$22</definedName>
    <definedName name="小給11數量計算" localSheetId="3">#REF!</definedName>
    <definedName name="小給11數量計算" localSheetId="2">#REF!</definedName>
    <definedName name="小給11數量計算" localSheetId="4" hidden="1">#REF!</definedName>
    <definedName name="小給11數量計算" localSheetId="5">#REF!</definedName>
    <definedName name="小給11數量計算">#REF!</definedName>
    <definedName name="水隊" localSheetId="3">#REF!</definedName>
    <definedName name="水隊" localSheetId="2">#REF!</definedName>
    <definedName name="水隊" localSheetId="4" hidden="1">#REF!</definedName>
    <definedName name="水隊" localSheetId="5">#REF!</definedName>
    <definedName name="水隊">#REF!</definedName>
    <definedName name="水隊小給11數量計算表" localSheetId="3">#REF!</definedName>
    <definedName name="水隊小給11數量計算表" localSheetId="2">#REF!</definedName>
    <definedName name="水隊小給11數量計算表" localSheetId="5">#REF!</definedName>
    <definedName name="水隊小給11數量計算表">#REF!</definedName>
    <definedName name="石" localSheetId="3">#REF!</definedName>
    <definedName name="石" localSheetId="2">#REF!</definedName>
    <definedName name="石" localSheetId="5">#REF!</definedName>
    <definedName name="石">#REF!</definedName>
    <definedName name="沙" localSheetId="3">#REF!</definedName>
    <definedName name="沙" localSheetId="2">#REF!</definedName>
    <definedName name="沙" localSheetId="5">#REF!</definedName>
    <definedName name="沙">#REF!</definedName>
    <definedName name="初稿審核單1" localSheetId="3">#REF!</definedName>
    <definedName name="初稿審核單1" localSheetId="2">#REF!</definedName>
    <definedName name="初稿審核單1" localSheetId="5">#REF!</definedName>
    <definedName name="初稿審核單1">#REF!</definedName>
    <definedName name="洗沙子單價" localSheetId="3">#REF!</definedName>
    <definedName name="洗沙子單價" localSheetId="2">#REF!</definedName>
    <definedName name="洗沙子單價" localSheetId="4">#REF!</definedName>
    <definedName name="洗沙子單價" localSheetId="5">#REF!</definedName>
    <definedName name="洗沙子單價">#REF!</definedName>
    <definedName name="計劃說明1" localSheetId="3">#REF!</definedName>
    <definedName name="計劃說明1" localSheetId="2">#REF!</definedName>
    <definedName name="計劃說明1" localSheetId="5">#REF!</definedName>
    <definedName name="計劃說明1">#REF!</definedName>
    <definedName name="幹線" localSheetId="3">#REF!</definedName>
    <definedName name="幹線" localSheetId="2">#REF!</definedName>
    <definedName name="幹線" localSheetId="5">#REF!</definedName>
    <definedName name="幹線">#REF!</definedName>
    <definedName name="新名稱" localSheetId="3">#REF!</definedName>
    <definedName name="新名稱" localSheetId="2">#REF!</definedName>
    <definedName name="新名稱" localSheetId="5">#REF!</definedName>
    <definedName name="新名稱">#REF!</definedName>
    <definedName name="溪" localSheetId="3">#REF!</definedName>
    <definedName name="溪" localSheetId="2">#REF!</definedName>
    <definedName name="溪" localSheetId="5">#REF!</definedName>
    <definedName name="溪">#REF!</definedName>
    <definedName name="溪心" localSheetId="3">#REF!</definedName>
    <definedName name="溪心" localSheetId="2">#REF!</definedName>
    <definedName name="溪心" localSheetId="5">#REF!</definedName>
    <definedName name="溪心">#REF!</definedName>
    <definedName name="預算" localSheetId="3">#REF!</definedName>
    <definedName name="預算" localSheetId="2">#REF!</definedName>
    <definedName name="預算" localSheetId="5">#REF!</definedName>
    <definedName name="預算">#REF!</definedName>
    <definedName name="頭" localSheetId="3">#REF!</definedName>
    <definedName name="頭" localSheetId="2">#REF!</definedName>
    <definedName name="頭" localSheetId="5">#REF!</definedName>
    <definedName name="頭">#REF!</definedName>
    <definedName name="蘆北支線3" localSheetId="3">#REF!</definedName>
    <definedName name="蘆北支線3" localSheetId="2">#REF!</definedName>
    <definedName name="蘆北支線3" localSheetId="5">#REF!</definedName>
    <definedName name="蘆北支線3">#REF!</definedName>
  </definedNames>
  <calcPr calcId="152511"/>
</workbook>
</file>

<file path=xl/calcChain.xml><?xml version="1.0" encoding="utf-8"?>
<calcChain xmlns="http://schemas.openxmlformats.org/spreadsheetml/2006/main">
  <c r="F2" i="4" l="1"/>
  <c r="A2" i="4"/>
  <c r="F3" i="6" l="1"/>
  <c r="F4" i="6"/>
  <c r="F7" i="6"/>
  <c r="P3" i="3" l="1"/>
  <c r="T3" i="3"/>
  <c r="N9" i="3"/>
  <c r="O9" i="3"/>
  <c r="Q14" i="3"/>
  <c r="U14" i="3"/>
  <c r="Q15" i="3"/>
  <c r="V15" i="3" s="1"/>
  <c r="S15" i="3"/>
  <c r="T15" i="3"/>
  <c r="S14" i="3" s="1"/>
  <c r="U15" i="3"/>
  <c r="Q16" i="3"/>
  <c r="V16" i="3" s="1"/>
  <c r="S16" i="3"/>
  <c r="T16" i="3"/>
  <c r="U16" i="3"/>
  <c r="Q17" i="3"/>
  <c r="V17" i="3" s="1"/>
  <c r="S17" i="3"/>
  <c r="T17" i="3"/>
  <c r="S19" i="3" s="1"/>
  <c r="U17" i="3"/>
  <c r="Q18" i="3"/>
  <c r="V18" i="3" s="1"/>
  <c r="S18" i="3"/>
  <c r="T18" i="3"/>
  <c r="U18" i="3"/>
  <c r="Q19" i="3"/>
  <c r="V19" i="3" s="1"/>
  <c r="U19" i="3"/>
  <c r="V14" i="3" l="1"/>
  <c r="V20" i="3" s="1"/>
  <c r="B9" i="5"/>
  <c r="D9" i="5" s="1"/>
  <c r="F9" i="5" s="1"/>
  <c r="I36" i="5"/>
  <c r="D4" i="5"/>
  <c r="H4" i="5" s="1"/>
  <c r="B14" i="3"/>
  <c r="I21" i="2"/>
  <c r="E21" i="2"/>
  <c r="D21" i="2"/>
  <c r="C21" i="2"/>
  <c r="B9" i="3" l="1"/>
</calcChain>
</file>

<file path=xl/comments1.xml><?xml version="1.0" encoding="utf-8"?>
<comments xmlns="http://schemas.openxmlformats.org/spreadsheetml/2006/main">
  <authors>
    <author>姚字徽</author>
    <author/>
  </authors>
  <commentList>
    <comment ref="P2" authorId="0" shapeId="0">
      <text>
        <r>
          <rPr>
            <b/>
            <sz val="9"/>
            <color indexed="81"/>
            <rFont val="細明體"/>
            <family val="3"/>
            <charset val="136"/>
          </rPr>
          <t>姚字徽</t>
        </r>
        <r>
          <rPr>
            <b/>
            <sz val="9"/>
            <color indexed="81"/>
            <rFont val="Tahoma"/>
            <family val="2"/>
          </rPr>
          <t>:</t>
        </r>
        <r>
          <rPr>
            <sz val="9"/>
            <color indexed="81"/>
            <rFont val="Tahoma"/>
            <family val="2"/>
          </rPr>
          <t xml:space="preserve">
</t>
        </r>
        <r>
          <rPr>
            <sz val="9"/>
            <color indexed="81"/>
            <rFont val="細明體"/>
            <family val="3"/>
            <charset val="136"/>
          </rPr>
          <t>為渠底突出置模寬度</t>
        </r>
      </text>
    </comment>
    <comment ref="N3" authorId="1" shapeId="0">
      <text>
        <r>
          <rPr>
            <sz val="12"/>
            <color rgb="FF000000"/>
            <rFont val="PMingLiu"/>
            <family val="1"/>
            <charset val="136"/>
          </rPr>
          <t>姚字徽:
111.1月新單價</t>
        </r>
      </text>
    </comment>
    <comment ref="N4" authorId="1" shapeId="0">
      <text>
        <r>
          <rPr>
            <sz val="12"/>
            <color rgb="FF000000"/>
            <rFont val="PMingLiu"/>
            <family val="1"/>
            <charset val="136"/>
          </rPr>
          <t>姚字徽:
111.1月新單價</t>
        </r>
      </text>
    </comment>
    <comment ref="N5" authorId="0" shapeId="0">
      <text>
        <r>
          <rPr>
            <b/>
            <sz val="9"/>
            <color indexed="81"/>
            <rFont val="細明體"/>
            <family val="3"/>
            <charset val="136"/>
          </rPr>
          <t>姚字徽</t>
        </r>
        <r>
          <rPr>
            <b/>
            <sz val="9"/>
            <color indexed="81"/>
            <rFont val="Tahoma"/>
            <family val="2"/>
          </rPr>
          <t>:</t>
        </r>
        <r>
          <rPr>
            <sz val="9"/>
            <color indexed="81"/>
            <rFont val="Tahoma"/>
            <family val="2"/>
          </rPr>
          <t xml:space="preserve">
111.9</t>
        </r>
        <r>
          <rPr>
            <sz val="9"/>
            <color indexed="81"/>
            <rFont val="細明體"/>
            <family val="3"/>
            <charset val="136"/>
          </rPr>
          <t>月新單價</t>
        </r>
      </text>
    </comment>
    <comment ref="N6" authorId="0" shapeId="0">
      <text>
        <r>
          <rPr>
            <b/>
            <sz val="9"/>
            <color indexed="81"/>
            <rFont val="細明體"/>
            <family val="3"/>
            <charset val="136"/>
          </rPr>
          <t>姚字徽</t>
        </r>
        <r>
          <rPr>
            <b/>
            <sz val="9"/>
            <color indexed="81"/>
            <rFont val="Tahoma"/>
            <family val="2"/>
          </rPr>
          <t>:</t>
        </r>
        <r>
          <rPr>
            <sz val="9"/>
            <color indexed="81"/>
            <rFont val="Tahoma"/>
            <family val="2"/>
          </rPr>
          <t xml:space="preserve">
111.9</t>
        </r>
        <r>
          <rPr>
            <sz val="9"/>
            <color indexed="81"/>
            <rFont val="細明體"/>
            <family val="3"/>
            <charset val="136"/>
          </rPr>
          <t>月新單價</t>
        </r>
      </text>
    </comment>
    <comment ref="N7" authorId="0" shapeId="0">
      <text>
        <r>
          <rPr>
            <b/>
            <sz val="9"/>
            <color indexed="81"/>
            <rFont val="細明體"/>
            <family val="3"/>
            <charset val="136"/>
          </rPr>
          <t>姚字徽</t>
        </r>
        <r>
          <rPr>
            <b/>
            <sz val="9"/>
            <color indexed="81"/>
            <rFont val="Tahoma"/>
            <family val="2"/>
          </rPr>
          <t>:</t>
        </r>
        <r>
          <rPr>
            <sz val="9"/>
            <color indexed="81"/>
            <rFont val="Tahoma"/>
            <family val="2"/>
          </rPr>
          <t xml:space="preserve">
111.1</t>
        </r>
        <r>
          <rPr>
            <sz val="9"/>
            <color indexed="81"/>
            <rFont val="細明體"/>
            <family val="3"/>
            <charset val="136"/>
          </rPr>
          <t>月新單價</t>
        </r>
      </text>
    </comment>
    <comment ref="Q9" authorId="0" shapeId="0">
      <text>
        <r>
          <rPr>
            <b/>
            <sz val="9"/>
            <color indexed="81"/>
            <rFont val="細明體"/>
            <family val="3"/>
            <charset val="136"/>
          </rPr>
          <t>姚字徽</t>
        </r>
        <r>
          <rPr>
            <b/>
            <sz val="9"/>
            <color indexed="81"/>
            <rFont val="Tahoma"/>
            <family val="2"/>
          </rPr>
          <t>:</t>
        </r>
        <r>
          <rPr>
            <sz val="9"/>
            <color indexed="81"/>
            <rFont val="Tahoma"/>
            <family val="2"/>
          </rPr>
          <t xml:space="preserve">
</t>
        </r>
        <r>
          <rPr>
            <sz val="9"/>
            <color indexed="81"/>
            <rFont val="細明體"/>
            <family val="3"/>
            <charset val="136"/>
          </rPr>
          <t>職安1.1、環境1.1、品管1.1、保險1.2、廠商管理費13.85營業稅5、工程管理費6.15</t>
        </r>
      </text>
    </comment>
  </commentList>
</comments>
</file>

<file path=xl/comments2.xml><?xml version="1.0" encoding="utf-8"?>
<comments xmlns="http://schemas.openxmlformats.org/spreadsheetml/2006/main">
  <authors>
    <author>姚字徽</author>
  </authors>
  <commentList>
    <comment ref="G4" authorId="0" shapeId="0">
      <text>
        <r>
          <rPr>
            <b/>
            <sz val="9"/>
            <color indexed="81"/>
            <rFont val="細明體"/>
            <family val="3"/>
            <charset val="136"/>
          </rPr>
          <t>姚字徽</t>
        </r>
        <r>
          <rPr>
            <b/>
            <sz val="9"/>
            <color indexed="81"/>
            <rFont val="Tahoma"/>
            <family val="2"/>
          </rPr>
          <t>:</t>
        </r>
        <r>
          <rPr>
            <sz val="9"/>
            <color indexed="81"/>
            <rFont val="Tahoma"/>
            <family val="2"/>
          </rPr>
          <t xml:space="preserve">
</t>
        </r>
        <r>
          <rPr>
            <sz val="9"/>
            <color indexed="81"/>
            <rFont val="細明體"/>
            <family val="3"/>
            <charset val="136"/>
          </rPr>
          <t>依工作站渠道通水期間估算</t>
        </r>
      </text>
    </comment>
    <comment ref="B9" authorId="0" shapeId="0">
      <text>
        <r>
          <rPr>
            <b/>
            <sz val="9"/>
            <color indexed="81"/>
            <rFont val="細明體"/>
            <family val="3"/>
            <charset val="136"/>
          </rPr>
          <t>姚字徽</t>
        </r>
        <r>
          <rPr>
            <b/>
            <sz val="9"/>
            <color indexed="81"/>
            <rFont val="Tahoma"/>
            <family val="2"/>
          </rPr>
          <t>:</t>
        </r>
        <r>
          <rPr>
            <sz val="9"/>
            <color indexed="81"/>
            <rFont val="Tahoma"/>
            <family val="2"/>
          </rPr>
          <t xml:space="preserve">
</t>
        </r>
        <r>
          <rPr>
            <sz val="9"/>
            <color indexed="81"/>
            <rFont val="細明體"/>
            <family val="3"/>
            <charset val="136"/>
          </rPr>
          <t>排水流量建議用農田排水工程規劃設計原則參考手冊雲林水利會比流量計算</t>
        </r>
      </text>
    </comment>
  </commentList>
</comments>
</file>

<file path=xl/sharedStrings.xml><?xml version="1.0" encoding="utf-8"?>
<sst xmlns="http://schemas.openxmlformats.org/spreadsheetml/2006/main" count="126" uniqueCount="117">
  <si>
    <t xml:space="preserve">農田水利設施更新改善工程-提報明細表       </t>
  </si>
  <si>
    <t>序號</t>
  </si>
  <si>
    <t>水路名稱</t>
  </si>
  <si>
    <t>工程內容</t>
  </si>
  <si>
    <t>工程效益</t>
  </si>
  <si>
    <t>工程位置</t>
  </si>
  <si>
    <t>工程用地
是否確認妥處</t>
  </si>
  <si>
    <t>工程經費
(千元)</t>
  </si>
  <si>
    <t>備註</t>
  </si>
  <si>
    <t>水路
(公尺)</t>
  </si>
  <si>
    <t>構造物
(座)</t>
  </si>
  <si>
    <t>受益面積
(公頃)</t>
  </si>
  <si>
    <t>縣市別</t>
  </si>
  <si>
    <t>鄉鎮市別</t>
  </si>
  <si>
    <t>小       計</t>
  </si>
  <si>
    <t>農田水利設施更新改善工程-概要表</t>
  </si>
  <si>
    <t>左底工作</t>
  </si>
  <si>
    <t>左牆</t>
  </si>
  <si>
    <t>渠寬</t>
  </si>
  <si>
    <t>右牆</t>
  </si>
  <si>
    <t>右底工作</t>
  </si>
  <si>
    <t>○○縣市○○鄉鎮</t>
  </si>
  <si>
    <t>單價</t>
  </si>
  <si>
    <t>寬度</t>
  </si>
  <si>
    <t>工作站別</t>
  </si>
  <si>
    <t>現況照片
（近照）</t>
  </si>
  <si>
    <t>高度</t>
  </si>
  <si>
    <t>水路
名稱</t>
  </si>
  <si>
    <t>每m單價</t>
  </si>
  <si>
    <t>雜項</t>
  </si>
  <si>
    <t>係數</t>
  </si>
  <si>
    <t>工程
經費</t>
  </si>
  <si>
    <t>施工長度</t>
  </si>
  <si>
    <t>鋼筋號數</t>
  </si>
  <si>
    <t>M單位重</t>
  </si>
  <si>
    <t>間距</t>
  </si>
  <si>
    <t>支數</t>
  </si>
  <si>
    <t>長度</t>
  </si>
  <si>
    <t>損耗</t>
  </si>
  <si>
    <t>工程
效益</t>
  </si>
  <si>
    <t>現況照片
（遠照）</t>
  </si>
  <si>
    <t>外層筋</t>
  </si>
  <si>
    <t>副筋</t>
  </si>
  <si>
    <t>主筋</t>
  </si>
  <si>
    <t>衛星
定位
座標</t>
  </si>
  <si>
    <t>起點</t>
  </si>
  <si>
    <t>X座標</t>
  </si>
  <si>
    <t>內層筋</t>
  </si>
  <si>
    <t>Y座標</t>
  </si>
  <si>
    <t>底</t>
  </si>
  <si>
    <t>迄點</t>
  </si>
  <si>
    <t>工程用地</t>
  </si>
  <si>
    <t>（ ）</t>
  </si>
  <si>
    <t>已取得並確認妥處</t>
  </si>
  <si>
    <t>備註說明：</t>
  </si>
  <si>
    <t>尚未取得或尚未妥處</t>
  </si>
  <si>
    <t>是否需配合斷水期施工：     （  ）是    （  ）否</t>
  </si>
  <si>
    <t>最佳施工期：○○年○○月~○○月</t>
  </si>
  <si>
    <t>農田水利設施更新改善工程-位置圖</t>
  </si>
  <si>
    <t>水路名稱：</t>
  </si>
  <si>
    <t>1輸水損失改善</t>
    <phoneticPr fontId="26" type="noConversion"/>
  </si>
  <si>
    <t>線   名</t>
    <phoneticPr fontId="26" type="noConversion"/>
  </si>
  <si>
    <t>渠道流量(CMS)</t>
    <phoneticPr fontId="26" type="noConversion"/>
  </si>
  <si>
    <t>滲漏率(%)</t>
    <phoneticPr fontId="26" type="noConversion"/>
  </si>
  <si>
    <t>流量損失 (CMS)</t>
    <phoneticPr fontId="26" type="noConversion"/>
  </si>
  <si>
    <t>渠道全長(m)</t>
    <phoneticPr fontId="26" type="noConversion"/>
  </si>
  <si>
    <t>改善長度(m)</t>
    <phoneticPr fontId="26" type="noConversion"/>
  </si>
  <si>
    <t>年實際有效灌溉通水日數(日/年)</t>
    <phoneticPr fontId="26" type="noConversion"/>
  </si>
  <si>
    <t>輸水損失改善(m3/年)</t>
    <phoneticPr fontId="26" type="noConversion"/>
  </si>
  <si>
    <t>備   註</t>
    <phoneticPr fontId="26" type="noConversion"/>
  </si>
  <si>
    <t>損失率約(5~25%)，請依工作站渠道管理及水文相關資料及現況實際估算。</t>
    <phoneticPr fontId="26" type="noConversion"/>
  </si>
  <si>
    <t>=渠道流量*滲漏率</t>
    <phoneticPr fontId="26" type="noConversion"/>
  </si>
  <si>
    <t>=流量損失*(改善長度/渠道全長)*通水日數*86400</t>
    <phoneticPr fontId="26" type="noConversion"/>
  </si>
  <si>
    <t>2.排水改善</t>
    <phoneticPr fontId="26" type="noConversion"/>
  </si>
  <si>
    <t>破損率(%)</t>
    <phoneticPr fontId="26" type="noConversion"/>
  </si>
  <si>
    <t>排水影響量(CMS)</t>
    <phoneticPr fontId="26" type="noConversion"/>
  </si>
  <si>
    <t>年排水改善(m3/年)</t>
    <phoneticPr fontId="26" type="noConversion"/>
  </si>
  <si>
    <t>破損率約(10~25%)，請依工作站渠道管理及水文相關資料及現況實際估算。</t>
    <phoneticPr fontId="26" type="noConversion"/>
  </si>
  <si>
    <t>=渠道流量*破損率</t>
    <phoneticPr fontId="26" type="noConversion"/>
  </si>
  <si>
    <t>=排水影響量*年降雨日*86400</t>
    <phoneticPr fontId="26" type="noConversion"/>
  </si>
  <si>
    <t>牆身1.0m以下配單層筋，牆厚0.2m</t>
  </si>
  <si>
    <t>鋼筋號數340000</t>
  </si>
  <si>
    <t>牆身1.0m(含)~1.5m配單層筋，牆厚0.2m</t>
  </si>
  <si>
    <t>鋼筋號數350000</t>
  </si>
  <si>
    <t>牆身1.5m(含)~2m配單層筋，牆厚0.2m</t>
  </si>
  <si>
    <t>鋼筋號數460000</t>
  </si>
  <si>
    <t>牆身2.0m(含)以上配雙層筋，牆厚0.25m</t>
  </si>
  <si>
    <t>鋼筋號數354443</t>
  </si>
  <si>
    <t>鋼筋號數365553</t>
  </si>
  <si>
    <t>○○分處○○站</t>
    <phoneticPr fontId="24" type="noConversion"/>
  </si>
  <si>
    <t>○○小排3
(0+100~0+160)</t>
    <phoneticPr fontId="24" type="noConversion"/>
  </si>
  <si>
    <t>cms/ha</t>
    <phoneticPr fontId="24" type="noConversion"/>
  </si>
  <si>
    <t>受益(集水)面積</t>
    <phoneticPr fontId="24" type="noConversion"/>
  </si>
  <si>
    <t>公頃</t>
    <phoneticPr fontId="24" type="noConversion"/>
  </si>
  <si>
    <t>○○小排</t>
    <phoneticPr fontId="26" type="noConversion"/>
  </si>
  <si>
    <t>○○小給</t>
    <phoneticPr fontId="26" type="noConversion"/>
  </si>
  <si>
    <t>更改紅字</t>
    <phoneticPr fontId="24" type="noConversion"/>
  </si>
  <si>
    <t>設計簡圖範例</t>
    <phoneticPr fontId="24" type="noConversion"/>
  </si>
  <si>
    <t>牆身2.5m(含)~3m配雙層筋，牆厚0.30m</t>
    <phoneticPr fontId="24" type="noConversion"/>
  </si>
  <si>
    <t>襯底厚</t>
    <phoneticPr fontId="24" type="noConversion"/>
  </si>
  <si>
    <t>建議號數</t>
    <phoneticPr fontId="24" type="noConversion"/>
  </si>
  <si>
    <t>年降雨日數    (降雨大於10mm日數)</t>
    <phoneticPr fontId="26" type="noConversion"/>
  </si>
  <si>
    <t>農業部農田水利署雲林管理處</t>
    <phoneticPr fontId="24" type="noConversion"/>
  </si>
  <si>
    <t>中華民國112年8月</t>
    <phoneticPr fontId="24" type="noConversion"/>
  </si>
  <si>
    <t>○○改善工程計畫書</t>
    <phoneticPr fontId="24" type="noConversion"/>
  </si>
  <si>
    <t>1. 渠道工程: 8,464元/每進行m * 100m = 846,400元
2. 版橋工程: 7,995元/每座 * 200座 = 1,599,000元
3. 道路工程: 270,000元
4. 版樁工程: 231,000元
直接工程費 = 2,946,400元
間接工程費(含雜項) = 直接工程費 * 0.4 = 1,178,560元
總工程費 = 4,124,960元</t>
    <phoneticPr fontId="24" type="noConversion"/>
  </si>
  <si>
    <t>施工簡圖</t>
    <phoneticPr fontId="24" type="noConversion"/>
  </si>
  <si>
    <r>
      <t>工程內容：U型溝、改善長度</t>
    </r>
    <r>
      <rPr>
        <sz val="54"/>
        <color rgb="FFFF0000"/>
        <rFont val="標楷體"/>
        <family val="4"/>
        <charset val="136"/>
      </rPr>
      <t>750</t>
    </r>
    <r>
      <rPr>
        <sz val="54"/>
        <color rgb="FF000000"/>
        <rFont val="標楷體"/>
        <family val="4"/>
        <charset val="136"/>
      </rPr>
      <t>公尺、</t>
    </r>
  </si>
  <si>
    <r>
      <t xml:space="preserve">          設計斷面</t>
    </r>
    <r>
      <rPr>
        <sz val="20"/>
        <color rgb="FF000000"/>
        <rFont val="標楷體"/>
        <family val="4"/>
        <charset val="136"/>
      </rPr>
      <t xml:space="preserve"> </t>
    </r>
    <r>
      <rPr>
        <sz val="54"/>
        <color rgb="FF000000"/>
        <rFont val="標楷體"/>
        <family val="4"/>
        <charset val="136"/>
      </rPr>
      <t>渠寬</t>
    </r>
    <r>
      <rPr>
        <sz val="54"/>
        <color rgb="FFFF0000"/>
        <rFont val="標楷體"/>
        <family val="4"/>
        <charset val="136"/>
      </rPr>
      <t>0.8</t>
    </r>
    <r>
      <rPr>
        <sz val="54"/>
        <color rgb="FF000000"/>
        <rFont val="標楷體"/>
        <family val="4"/>
        <charset val="136"/>
      </rPr>
      <t>M</t>
    </r>
    <r>
      <rPr>
        <sz val="20"/>
        <color rgb="FF000000"/>
        <rFont val="標楷體"/>
        <family val="4"/>
        <charset val="136"/>
      </rPr>
      <t xml:space="preserve"> </t>
    </r>
    <r>
      <rPr>
        <sz val="54"/>
        <color rgb="FF000000"/>
        <rFont val="標楷體"/>
        <family val="4"/>
        <charset val="136"/>
      </rPr>
      <t>*</t>
    </r>
    <r>
      <rPr>
        <sz val="20"/>
        <color rgb="FF000000"/>
        <rFont val="標楷體"/>
        <family val="4"/>
        <charset val="136"/>
      </rPr>
      <t xml:space="preserve"> </t>
    </r>
    <r>
      <rPr>
        <sz val="54"/>
        <color rgb="FF000000"/>
        <rFont val="標楷體"/>
        <family val="4"/>
        <charset val="136"/>
      </rPr>
      <t>渠高</t>
    </r>
    <r>
      <rPr>
        <sz val="54"/>
        <color rgb="FFFF0000"/>
        <rFont val="標楷體"/>
        <family val="4"/>
        <charset val="136"/>
      </rPr>
      <t>0.7</t>
    </r>
    <r>
      <rPr>
        <sz val="54"/>
        <color rgb="FF000000"/>
        <rFont val="標楷體"/>
        <family val="4"/>
        <charset val="136"/>
      </rPr>
      <t>M</t>
    </r>
  </si>
  <si>
    <t>現況概述：本線為72年新生重劃,現況為內面</t>
  </si>
  <si>
    <t xml:space="preserve">          工斷面，破損嚴重，影響排水機</t>
  </si>
  <si>
    <t>改善位置圖</t>
  </si>
  <si>
    <t>現地照片</t>
  </si>
  <si>
    <t>OOOO改善工程</t>
    <phoneticPr fontId="24" type="noConversion"/>
  </si>
  <si>
    <r>
      <t>工作站別：</t>
    </r>
    <r>
      <rPr>
        <sz val="54"/>
        <color rgb="FFFF0000"/>
        <rFont val="標楷體"/>
        <family val="4"/>
        <charset val="136"/>
      </rPr>
      <t/>
    </r>
    <phoneticPr fontId="24" type="noConversion"/>
  </si>
  <si>
    <t>工程地點：</t>
    <phoneticPr fontId="24" type="noConversion"/>
  </si>
  <si>
    <r>
      <t>概估經費：</t>
    </r>
    <r>
      <rPr>
        <sz val="54"/>
        <color rgb="FFFF0000"/>
        <rFont val="標楷體"/>
        <family val="4"/>
        <charset val="136"/>
      </rPr>
      <t/>
    </r>
    <phoneticPr fontId="2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</si>
</sst>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76" formatCode="_-* #,##0_-;\-* #,##0_-;_-* &quot;-&quot;_-;_-@"/>
    <numFmt numFmtId="177" formatCode="#,##0;[Red]#,##0"/>
    <numFmt numFmtId="178" formatCode="0;[Red]0"/>
    <numFmt numFmtId="179" formatCode="0.00_ "/>
    <numFmt numFmtId="180" formatCode="#,##0_ "/>
    <numFmt numFmtId="181" formatCode="#,###&quot;元/m&quot;"/>
    <numFmt numFmtId="182" formatCode="#,###&quot;元&quot;"/>
    <numFmt numFmtId="183" formatCode="0.000"/>
  </numFmts>
  <fonts count="45">
    <font>
      <sz val="12"/>
      <color rgb="FF000000"/>
      <name val="PMingLiu"/>
    </font>
    <font>
      <sz val="12"/>
      <name val="DFKai-SB"/>
      <family val="4"/>
      <charset val="136"/>
    </font>
    <font>
      <sz val="20"/>
      <name val="DFKai-SB"/>
      <family val="4"/>
      <charset val="136"/>
    </font>
    <font>
      <sz val="24"/>
      <name val="DFKai-SB"/>
      <family val="4"/>
      <charset val="136"/>
    </font>
    <font>
      <sz val="32"/>
      <name val="DFKai-SB"/>
      <family val="4"/>
      <charset val="136"/>
    </font>
    <font>
      <sz val="12"/>
      <name val="PMingLiu"/>
      <family val="1"/>
      <charset val="136"/>
    </font>
    <font>
      <sz val="12"/>
      <name val="Times New Roman"/>
      <family val="1"/>
    </font>
    <font>
      <sz val="20"/>
      <name val="PMingLiu"/>
      <family val="1"/>
      <charset val="136"/>
    </font>
    <font>
      <u/>
      <sz val="12"/>
      <name val="PMingLiu"/>
      <family val="1"/>
      <charset val="136"/>
    </font>
    <font>
      <sz val="10"/>
      <name val="PMingLiu"/>
      <family val="1"/>
      <charset val="136"/>
    </font>
    <font>
      <sz val="12"/>
      <name val="PMingLiu"/>
      <family val="1"/>
      <charset val="136"/>
    </font>
    <font>
      <sz val="11"/>
      <name val="Times New Roman"/>
      <family val="1"/>
    </font>
    <font>
      <sz val="10"/>
      <name val="Times New Roman"/>
      <family val="1"/>
    </font>
    <font>
      <b/>
      <sz val="20"/>
      <name val="PMingLiu"/>
      <family val="1"/>
      <charset val="136"/>
    </font>
    <font>
      <sz val="18"/>
      <name val="PMingLiu"/>
      <family val="1"/>
      <charset val="136"/>
    </font>
    <font>
      <sz val="16"/>
      <name val="PMingLiu"/>
      <family val="1"/>
      <charset val="136"/>
    </font>
    <font>
      <b/>
      <sz val="16"/>
      <name val="PMingLiu"/>
      <family val="1"/>
      <charset val="136"/>
    </font>
    <font>
      <sz val="12"/>
      <color rgb="FFFF0000"/>
      <name val="PMingLiu"/>
      <family val="1"/>
      <charset val="136"/>
    </font>
    <font>
      <sz val="14"/>
      <name val="PMingLiu"/>
      <family val="1"/>
      <charset val="136"/>
    </font>
    <font>
      <sz val="10"/>
      <color rgb="FF000000"/>
      <name val="PMingLiu"/>
      <family val="1"/>
      <charset val="136"/>
    </font>
    <font>
      <sz val="10"/>
      <color rgb="FFFF0000"/>
      <name val="PMingLiu"/>
      <family val="1"/>
      <charset val="136"/>
    </font>
    <font>
      <b/>
      <sz val="12"/>
      <name val="PMingLiu"/>
      <family val="1"/>
      <charset val="136"/>
    </font>
    <font>
      <sz val="12"/>
      <name val="新細明體"/>
      <family val="1"/>
      <charset val="136"/>
    </font>
    <font>
      <sz val="12"/>
      <color indexed="8"/>
      <name val="標楷體"/>
      <family val="4"/>
      <charset val="136"/>
    </font>
    <font>
      <sz val="9"/>
      <name val="細明體"/>
      <family val="3"/>
      <charset val="136"/>
    </font>
    <font>
      <sz val="16"/>
      <color indexed="8"/>
      <name val="標楷體"/>
      <family val="4"/>
      <charset val="136"/>
    </font>
    <font>
      <sz val="9"/>
      <name val="新細明體"/>
      <family val="1"/>
      <charset val="136"/>
    </font>
    <font>
      <sz val="14"/>
      <color indexed="8"/>
      <name val="標楷體"/>
      <family val="4"/>
      <charset val="136"/>
    </font>
    <font>
      <sz val="13"/>
      <color indexed="8"/>
      <name val="標楷體"/>
      <family val="4"/>
      <charset val="136"/>
    </font>
    <font>
      <sz val="14"/>
      <color rgb="FFFF0000"/>
      <name val="標楷體"/>
      <family val="4"/>
      <charset val="136"/>
    </font>
    <font>
      <sz val="9"/>
      <color indexed="8"/>
      <name val="標楷體"/>
      <family val="4"/>
      <charset val="136"/>
    </font>
    <font>
      <sz val="9"/>
      <color indexed="81"/>
      <name val="Tahoma"/>
      <family val="2"/>
    </font>
    <font>
      <b/>
      <sz val="9"/>
      <color indexed="81"/>
      <name val="Tahoma"/>
      <family val="2"/>
    </font>
    <font>
      <b/>
      <sz val="9"/>
      <color indexed="81"/>
      <name val="細明體"/>
      <family val="3"/>
      <charset val="136"/>
    </font>
    <font>
      <sz val="9"/>
      <color indexed="81"/>
      <name val="細明體"/>
      <family val="3"/>
      <charset val="136"/>
    </font>
    <font>
      <sz val="12"/>
      <color rgb="FF000000"/>
      <name val="PMingLiu"/>
      <family val="1"/>
      <charset val="136"/>
    </font>
    <font>
      <sz val="12"/>
      <color rgb="FFFF0000"/>
      <name val="標楷體"/>
      <family val="4"/>
      <charset val="136"/>
    </font>
    <font>
      <b/>
      <sz val="18"/>
      <color rgb="FFFF0000"/>
      <name val="PMingLiu"/>
      <family val="1"/>
      <charset val="136"/>
    </font>
    <font>
      <sz val="70"/>
      <color rgb="FF000000"/>
      <name val="PMingLiu"/>
      <family val="1"/>
      <charset val="136"/>
    </font>
    <font>
      <sz val="70"/>
      <color rgb="FF000000"/>
      <name val="標楷體"/>
      <family val="4"/>
      <charset val="136"/>
    </font>
    <font>
      <sz val="54"/>
      <color rgb="FF000000"/>
      <name val="標楷體"/>
      <family val="4"/>
      <charset val="136"/>
    </font>
    <font>
      <sz val="12"/>
      <color rgb="FF000000"/>
      <name val="Calibri"/>
      <family val="2"/>
    </font>
    <font>
      <sz val="54"/>
      <color rgb="FFFF0000"/>
      <name val="標楷體"/>
      <family val="4"/>
      <charset val="136"/>
    </font>
    <font>
      <sz val="20"/>
      <color rgb="FF000000"/>
      <name val="標楷體"/>
      <family val="4"/>
      <charset val="136"/>
    </font>
    <font>
      <sz val="40"/>
      <color rgb="FF000000"/>
      <name val="標楷體"/>
      <family val="4"/>
      <charset val="136"/>
    </font>
  </fonts>
  <fills count="3">
    <fill>
      <patternFill patternType="none"/>
    </fill>
    <fill>
      <patternFill patternType="gray125"/>
    </fill>
    <fill>
      <patternFill patternType="solid">
        <fgColor rgb="FFFFFF00"/>
        <bgColor rgb="FFFFFF00"/>
      </patternFill>
    </fill>
  </fills>
  <borders count="41">
    <border>
      <left/>
      <right/>
      <top/>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medium">
        <color rgb="FF000000"/>
      </bottom>
      <diagonal/>
    </border>
    <border>
      <left/>
      <right/>
      <top/>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right style="medium">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right style="medium">
        <color rgb="FF000000"/>
      </right>
      <top/>
      <bottom/>
      <diagonal/>
    </border>
    <border>
      <left style="medium">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style="thin">
        <color rgb="FF000000"/>
      </left>
      <right style="thin">
        <color rgb="FF000000"/>
      </right>
      <top/>
      <bottom/>
      <diagonal/>
    </border>
    <border>
      <left/>
      <right style="medium">
        <color rgb="FF000000"/>
      </right>
      <top style="thin">
        <color rgb="FF000000"/>
      </top>
      <bottom/>
      <diagonal/>
    </border>
    <border>
      <left style="medium">
        <color rgb="FF000000"/>
      </left>
      <right/>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medium">
        <color rgb="FF000000"/>
      </top>
      <bottom/>
      <diagonal/>
    </border>
    <border>
      <left style="medium">
        <color rgb="FF000000"/>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bottom/>
      <diagonal/>
    </border>
  </borders>
  <cellStyleXfs count="3">
    <xf numFmtId="0" fontId="0" fillId="0" borderId="0"/>
    <xf numFmtId="0" fontId="22" fillId="0" borderId="8"/>
    <xf numFmtId="0" fontId="35" fillId="0" borderId="8"/>
  </cellStyleXfs>
  <cellXfs count="161">
    <xf numFmtId="0" fontId="0" fillId="0" borderId="0" xfId="0"/>
    <xf numFmtId="0" fontId="1" fillId="0" borderId="0" xfId="0" applyFont="1" applyAlignment="1">
      <alignment vertical="center"/>
    </xf>
    <xf numFmtId="176" fontId="1" fillId="0" borderId="0" xfId="0" applyNumberFormat="1" applyFont="1" applyAlignment="1">
      <alignment vertical="center"/>
    </xf>
    <xf numFmtId="0" fontId="4" fillId="0" borderId="0" xfId="0" applyFont="1" applyAlignment="1">
      <alignment horizontal="center" vertical="center"/>
    </xf>
    <xf numFmtId="0" fontId="5" fillId="0" borderId="0" xfId="0" applyFont="1" applyAlignment="1">
      <alignment vertical="center"/>
    </xf>
    <xf numFmtId="0" fontId="5" fillId="0" borderId="0" xfId="0" applyFont="1" applyAlignment="1">
      <alignment horizontal="center" vertical="center"/>
    </xf>
    <xf numFmtId="0" fontId="6" fillId="0" borderId="0" xfId="0" applyFont="1" applyAlignment="1">
      <alignment vertical="center"/>
    </xf>
    <xf numFmtId="0" fontId="5" fillId="0" borderId="0" xfId="0" applyFont="1" applyAlignment="1">
      <alignment horizontal="center"/>
    </xf>
    <xf numFmtId="0" fontId="8" fillId="0" borderId="0" xfId="0" applyFont="1" applyAlignment="1">
      <alignment vertical="center"/>
    </xf>
    <xf numFmtId="0" fontId="5" fillId="0" borderId="1" xfId="0" applyFont="1" applyBorder="1" applyAlignment="1">
      <alignment horizontal="left" vertical="center"/>
    </xf>
    <xf numFmtId="0" fontId="9" fillId="0" borderId="5" xfId="0" applyFont="1" applyBorder="1" applyAlignment="1">
      <alignment horizontal="center" vertical="center"/>
    </xf>
    <xf numFmtId="0" fontId="11" fillId="0" borderId="0" xfId="0" applyFont="1" applyAlignment="1">
      <alignment horizontal="center" vertical="center"/>
    </xf>
    <xf numFmtId="0" fontId="9" fillId="0" borderId="5" xfId="0" applyFont="1" applyBorder="1" applyAlignment="1">
      <alignment horizontal="center" vertical="center" wrapText="1"/>
    </xf>
    <xf numFmtId="0" fontId="9" fillId="0" borderId="6" xfId="0" applyFont="1" applyBorder="1" applyAlignment="1">
      <alignment horizontal="center" vertical="center"/>
    </xf>
    <xf numFmtId="0" fontId="9" fillId="0" borderId="5" xfId="0" applyFont="1" applyBorder="1" applyAlignment="1">
      <alignment vertical="center"/>
    </xf>
    <xf numFmtId="177" fontId="9" fillId="0" borderId="5" xfId="0" applyNumberFormat="1" applyFont="1" applyBorder="1" applyAlignment="1">
      <alignment horizontal="center" vertical="center"/>
    </xf>
    <xf numFmtId="178" fontId="9" fillId="0" borderId="5" xfId="0" applyNumberFormat="1" applyFont="1" applyBorder="1" applyAlignment="1">
      <alignment horizontal="center" vertical="center"/>
    </xf>
    <xf numFmtId="0" fontId="11" fillId="0" borderId="0" xfId="0" applyFont="1" applyAlignment="1">
      <alignment vertical="center"/>
    </xf>
    <xf numFmtId="177" fontId="9" fillId="0" borderId="5" xfId="0" applyNumberFormat="1" applyFont="1" applyBorder="1" applyAlignment="1">
      <alignment horizontal="right" vertical="center"/>
    </xf>
    <xf numFmtId="0" fontId="12" fillId="0" borderId="0" xfId="0" applyFont="1" applyAlignment="1">
      <alignment horizontal="left" vertical="center"/>
    </xf>
    <xf numFmtId="0" fontId="6" fillId="0" borderId="0" xfId="0" applyFont="1" applyAlignment="1">
      <alignment horizontal="center" vertical="center"/>
    </xf>
    <xf numFmtId="0" fontId="14" fillId="0" borderId="0" xfId="0" applyFont="1" applyAlignment="1">
      <alignment horizontal="center" vertical="center"/>
    </xf>
    <xf numFmtId="0" fontId="9" fillId="0" borderId="0" xfId="0" applyFont="1" applyAlignment="1">
      <alignment horizontal="center" vertical="center"/>
    </xf>
    <xf numFmtId="179" fontId="15" fillId="0" borderId="0" xfId="0" applyNumberFormat="1" applyFont="1" applyAlignment="1">
      <alignment horizontal="left" vertical="center" wrapText="1"/>
    </xf>
    <xf numFmtId="0" fontId="17" fillId="0" borderId="0" xfId="0" applyFont="1" applyAlignment="1">
      <alignment horizontal="center" vertical="center"/>
    </xf>
    <xf numFmtId="0" fontId="9" fillId="2" borderId="8" xfId="0" applyFont="1" applyFill="1" applyBorder="1" applyAlignment="1">
      <alignment horizontal="center" vertical="center"/>
    </xf>
    <xf numFmtId="0" fontId="0" fillId="0" borderId="0" xfId="0" applyAlignment="1">
      <alignment horizontal="center" vertical="center"/>
    </xf>
    <xf numFmtId="0" fontId="19" fillId="0" borderId="0" xfId="0" applyFont="1" applyAlignment="1">
      <alignment horizontal="center" vertical="center" wrapText="1"/>
    </xf>
    <xf numFmtId="0" fontId="19" fillId="0" borderId="0" xfId="0" applyFont="1" applyAlignment="1">
      <alignment vertical="center" wrapText="1"/>
    </xf>
    <xf numFmtId="0" fontId="19" fillId="0" borderId="0" xfId="0" applyFont="1"/>
    <xf numFmtId="181" fontId="9" fillId="0" borderId="0" xfId="0" applyNumberFormat="1" applyFont="1" applyAlignment="1">
      <alignment vertical="center"/>
    </xf>
    <xf numFmtId="182" fontId="5" fillId="0" borderId="0" xfId="0" applyNumberFormat="1" applyFont="1" applyAlignment="1">
      <alignment horizontal="center" vertical="center"/>
    </xf>
    <xf numFmtId="182" fontId="21" fillId="0" borderId="0" xfId="0" applyNumberFormat="1" applyFont="1" applyAlignment="1">
      <alignment horizontal="center" vertical="center"/>
    </xf>
    <xf numFmtId="179" fontId="17" fillId="0" borderId="0" xfId="0" applyNumberFormat="1" applyFont="1" applyAlignment="1">
      <alignment horizontal="center" vertical="center"/>
    </xf>
    <xf numFmtId="0" fontId="5" fillId="0" borderId="26" xfId="0" applyFont="1" applyBorder="1" applyAlignment="1">
      <alignment horizontal="center" vertical="center" wrapText="1"/>
    </xf>
    <xf numFmtId="0" fontId="17" fillId="2" borderId="27" xfId="0" applyFont="1" applyFill="1" applyBorder="1" applyAlignment="1">
      <alignment horizontal="center" vertical="center"/>
    </xf>
    <xf numFmtId="183" fontId="5" fillId="0" borderId="27" xfId="0" applyNumberFormat="1" applyFont="1" applyBorder="1" applyAlignment="1">
      <alignment horizontal="center" vertical="center"/>
    </xf>
    <xf numFmtId="0" fontId="17" fillId="0" borderId="26" xfId="0" applyFont="1" applyBorder="1" applyAlignment="1">
      <alignment horizontal="center" vertical="center"/>
    </xf>
    <xf numFmtId="0" fontId="5" fillId="0" borderId="26" xfId="0" applyFont="1" applyBorder="1" applyAlignment="1">
      <alignment horizontal="center" vertical="center"/>
    </xf>
    <xf numFmtId="0" fontId="5" fillId="0" borderId="27" xfId="0" applyFont="1" applyBorder="1" applyAlignment="1">
      <alignment horizontal="center" vertical="center"/>
    </xf>
    <xf numFmtId="0" fontId="17" fillId="2" borderId="29" xfId="0" applyFont="1" applyFill="1" applyBorder="1" applyAlignment="1">
      <alignment horizontal="center" vertical="center"/>
    </xf>
    <xf numFmtId="183" fontId="5" fillId="0" borderId="30" xfId="0" applyNumberFormat="1" applyFont="1" applyBorder="1" applyAlignment="1">
      <alignment horizontal="center" vertical="center"/>
    </xf>
    <xf numFmtId="0" fontId="5" fillId="2" borderId="31" xfId="0" applyFont="1" applyFill="1" applyBorder="1" applyAlignment="1">
      <alignment horizontal="center" vertical="center"/>
    </xf>
    <xf numFmtId="0" fontId="18" fillId="0" borderId="2" xfId="0" applyFont="1" applyBorder="1" applyAlignment="1">
      <alignment horizontal="center" vertical="center" wrapText="1"/>
    </xf>
    <xf numFmtId="0" fontId="18" fillId="0" borderId="5" xfId="0" applyFont="1" applyBorder="1" applyAlignment="1">
      <alignment horizontal="center" vertical="center" wrapText="1"/>
    </xf>
    <xf numFmtId="0" fontId="18" fillId="0" borderId="5" xfId="0" applyFont="1" applyBorder="1" applyAlignment="1">
      <alignment horizontal="left" vertical="center" wrapText="1"/>
    </xf>
    <xf numFmtId="0" fontId="5" fillId="0" borderId="27" xfId="0" applyFont="1" applyBorder="1" applyAlignment="1">
      <alignment horizontal="center" vertical="center" wrapText="1"/>
    </xf>
    <xf numFmtId="0" fontId="17" fillId="0" borderId="27" xfId="0" applyFont="1" applyBorder="1" applyAlignment="1">
      <alignment horizontal="center" vertical="center"/>
    </xf>
    <xf numFmtId="0" fontId="5" fillId="2" borderId="27" xfId="0" applyFont="1" applyFill="1" applyBorder="1" applyAlignment="1">
      <alignment horizontal="center" vertical="center"/>
    </xf>
    <xf numFmtId="0" fontId="0" fillId="0" borderId="27" xfId="0" applyBorder="1" applyAlignment="1">
      <alignment horizontal="center" vertical="center"/>
    </xf>
    <xf numFmtId="0" fontId="18" fillId="0" borderId="2" xfId="0" applyFont="1" applyBorder="1" applyAlignment="1">
      <alignment horizontal="left" vertical="center" wrapText="1"/>
    </xf>
    <xf numFmtId="0" fontId="18" fillId="0" borderId="35" xfId="0" applyFont="1" applyBorder="1" applyAlignment="1">
      <alignment vertical="center"/>
    </xf>
    <xf numFmtId="0" fontId="1" fillId="0" borderId="0" xfId="0" applyFont="1" applyAlignment="1">
      <alignment horizontal="center" vertical="center"/>
    </xf>
    <xf numFmtId="0" fontId="23" fillId="0" borderId="8" xfId="1" applyFont="1"/>
    <xf numFmtId="0" fontId="25" fillId="0" borderId="8" xfId="1" applyFont="1"/>
    <xf numFmtId="0" fontId="27" fillId="0" borderId="8" xfId="1" applyFont="1"/>
    <xf numFmtId="0" fontId="28" fillId="0" borderId="39" xfId="1" applyFont="1" applyBorder="1" applyAlignment="1">
      <alignment horizontal="center" vertical="center" wrapText="1"/>
    </xf>
    <xf numFmtId="0" fontId="28" fillId="0" borderId="39" xfId="1" applyFont="1" applyBorder="1" applyAlignment="1">
      <alignment vertical="center" wrapText="1"/>
    </xf>
    <xf numFmtId="0" fontId="27" fillId="0" borderId="39" xfId="1" applyFont="1" applyBorder="1"/>
    <xf numFmtId="0" fontId="29" fillId="0" borderId="39" xfId="1" applyFont="1" applyBorder="1" applyAlignment="1">
      <alignment horizontal="right" vertical="center"/>
    </xf>
    <xf numFmtId="0" fontId="30" fillId="0" borderId="39" xfId="1" applyFont="1" applyBorder="1" applyAlignment="1">
      <alignment vertical="center" wrapText="1"/>
    </xf>
    <xf numFmtId="0" fontId="30" fillId="0" borderId="39" xfId="1" quotePrefix="1" applyFont="1" applyBorder="1" applyAlignment="1">
      <alignment vertical="top" wrapText="1"/>
    </xf>
    <xf numFmtId="0" fontId="30" fillId="0" borderId="39" xfId="1" quotePrefix="1" applyFont="1" applyBorder="1" applyAlignment="1">
      <alignment vertical="center" wrapText="1"/>
    </xf>
    <xf numFmtId="0" fontId="27" fillId="0" borderId="39" xfId="1" applyFont="1" applyBorder="1" applyAlignment="1">
      <alignment vertical="center" wrapText="1"/>
    </xf>
    <xf numFmtId="0" fontId="27" fillId="0" borderId="39" xfId="1" applyFont="1" applyBorder="1" applyAlignment="1">
      <alignment horizontal="center" vertical="center" wrapText="1"/>
    </xf>
    <xf numFmtId="0" fontId="23" fillId="0" borderId="39" xfId="1" applyFont="1" applyBorder="1" applyAlignment="1">
      <alignment horizontal="center" vertical="center" wrapText="1"/>
    </xf>
    <xf numFmtId="0" fontId="29" fillId="0" borderId="39" xfId="1" applyFont="1" applyBorder="1" applyAlignment="1">
      <alignment horizontal="center" vertical="center" wrapText="1"/>
    </xf>
    <xf numFmtId="0" fontId="29" fillId="0" borderId="39" xfId="1" applyFont="1" applyBorder="1" applyAlignment="1">
      <alignment vertical="center" wrapText="1"/>
    </xf>
    <xf numFmtId="0" fontId="29" fillId="0" borderId="39" xfId="1" applyFont="1" applyBorder="1" applyAlignment="1">
      <alignment vertical="center"/>
    </xf>
    <xf numFmtId="0" fontId="5" fillId="0" borderId="0" xfId="0" applyFont="1" applyAlignment="1">
      <alignment horizontal="left" vertical="center"/>
    </xf>
    <xf numFmtId="0" fontId="5" fillId="0" borderId="8" xfId="0" applyFont="1" applyBorder="1" applyAlignment="1">
      <alignment horizontal="center" vertical="center"/>
    </xf>
    <xf numFmtId="0" fontId="19" fillId="0" borderId="8" xfId="0" applyFont="1" applyBorder="1" applyAlignment="1">
      <alignment horizontal="center" vertical="center" wrapText="1"/>
    </xf>
    <xf numFmtId="0" fontId="20" fillId="0" borderId="8" xfId="0" applyFont="1" applyBorder="1" applyAlignment="1">
      <alignment horizontal="center" vertical="center" wrapText="1"/>
    </xf>
    <xf numFmtId="179" fontId="18" fillId="0" borderId="0" xfId="0" applyNumberFormat="1" applyFont="1" applyAlignment="1">
      <alignment horizontal="left" vertical="center" wrapText="1"/>
    </xf>
    <xf numFmtId="0" fontId="36" fillId="0" borderId="8" xfId="1" applyFont="1"/>
    <xf numFmtId="0" fontId="5" fillId="0" borderId="0" xfId="0" applyFont="1" applyAlignment="1">
      <alignment horizontal="center" vertical="center" shrinkToFit="1"/>
    </xf>
    <xf numFmtId="0" fontId="19" fillId="0" borderId="0" xfId="0" applyFont="1" applyAlignment="1">
      <alignment horizontal="left" vertical="center" wrapText="1"/>
    </xf>
    <xf numFmtId="0" fontId="27" fillId="0" borderId="39" xfId="1" applyFont="1" applyBorder="1" applyAlignment="1">
      <alignment horizontal="center" vertical="center"/>
    </xf>
    <xf numFmtId="0" fontId="29" fillId="0" borderId="39" xfId="1" applyFont="1" applyBorder="1" applyAlignment="1">
      <alignment horizontal="center" vertical="center"/>
    </xf>
    <xf numFmtId="0" fontId="17" fillId="0" borderId="8" xfId="0" applyFont="1" applyBorder="1" applyAlignment="1">
      <alignment horizontal="center" vertical="center" shrinkToFit="1"/>
    </xf>
    <xf numFmtId="0" fontId="5" fillId="0" borderId="5" xfId="0" applyFont="1" applyBorder="1" applyAlignment="1">
      <alignment horizontal="left" vertical="center" wrapText="1"/>
    </xf>
    <xf numFmtId="0" fontId="10" fillId="0" borderId="7" xfId="0" applyFont="1" applyBorder="1" applyAlignment="1"/>
    <xf numFmtId="0" fontId="15" fillId="0" borderId="7" xfId="0" applyFont="1" applyBorder="1" applyAlignment="1">
      <alignment vertical="center"/>
    </xf>
    <xf numFmtId="0" fontId="10" fillId="0" borderId="35" xfId="0" applyFont="1" applyBorder="1" applyAlignment="1"/>
    <xf numFmtId="0" fontId="10" fillId="0" borderId="36" xfId="0" applyFont="1" applyBorder="1" applyAlignment="1"/>
    <xf numFmtId="0" fontId="38" fillId="0" borderId="8" xfId="2" applyFont="1" applyBorder="1" applyAlignment="1">
      <alignment horizontal="center"/>
    </xf>
    <xf numFmtId="0" fontId="39" fillId="0" borderId="8" xfId="2" applyFont="1" applyBorder="1" applyAlignment="1">
      <alignment horizontal="center"/>
    </xf>
    <xf numFmtId="0" fontId="35" fillId="0" borderId="8" xfId="2" applyBorder="1"/>
    <xf numFmtId="0" fontId="40" fillId="0" borderId="0" xfId="0" applyFont="1" applyAlignment="1">
      <alignment vertical="center"/>
    </xf>
    <xf numFmtId="0" fontId="40" fillId="0" borderId="0" xfId="0" applyFont="1" applyAlignment="1">
      <alignment horizontal="left" vertical="center" indent="5"/>
    </xf>
    <xf numFmtId="0" fontId="44" fillId="0" borderId="0" xfId="0" applyFont="1" applyAlignment="1">
      <alignment horizontal="right" vertical="center"/>
    </xf>
    <xf numFmtId="0" fontId="41" fillId="0" borderId="0" xfId="0" applyFont="1" applyAlignment="1">
      <alignment vertical="center"/>
    </xf>
    <xf numFmtId="0" fontId="4" fillId="0" borderId="0" xfId="0" applyFont="1" applyAlignment="1">
      <alignment horizontal="center" vertical="center"/>
    </xf>
    <xf numFmtId="0" fontId="0" fillId="0" borderId="0" xfId="0"/>
    <xf numFmtId="0" fontId="2" fillId="0" borderId="0" xfId="0" applyFont="1" applyAlignment="1">
      <alignment horizontal="center" vertical="center"/>
    </xf>
    <xf numFmtId="0" fontId="3" fillId="0" borderId="0" xfId="0" applyFont="1" applyAlignment="1">
      <alignment horizontal="center" vertical="center"/>
    </xf>
    <xf numFmtId="0" fontId="9" fillId="0" borderId="0" xfId="0" applyFont="1" applyAlignment="1">
      <alignment horizontal="left" vertical="center"/>
    </xf>
    <xf numFmtId="0" fontId="7" fillId="0" borderId="0" xfId="0" applyFont="1" applyAlignment="1">
      <alignment horizontal="center" vertical="center"/>
    </xf>
    <xf numFmtId="0" fontId="9" fillId="0" borderId="2" xfId="0" applyFont="1" applyBorder="1" applyAlignment="1">
      <alignment horizontal="center" vertical="center" wrapText="1"/>
    </xf>
    <xf numFmtId="0" fontId="10" fillId="0" borderId="6" xfId="0" applyFont="1" applyBorder="1"/>
    <xf numFmtId="0" fontId="9" fillId="0" borderId="3" xfId="0" applyFont="1" applyBorder="1" applyAlignment="1">
      <alignment horizontal="center" vertical="center"/>
    </xf>
    <xf numFmtId="0" fontId="10" fillId="0" borderId="4" xfId="0" applyFont="1" applyBorder="1"/>
    <xf numFmtId="0" fontId="9" fillId="0" borderId="2" xfId="0" applyFont="1" applyBorder="1" applyAlignment="1">
      <alignment horizontal="center" vertical="center"/>
    </xf>
    <xf numFmtId="0" fontId="9" fillId="0" borderId="0" xfId="0" applyFont="1" applyAlignment="1">
      <alignment horizontal="left" vertical="top"/>
    </xf>
    <xf numFmtId="0" fontId="18" fillId="0" borderId="18" xfId="0" applyFont="1" applyBorder="1" applyAlignment="1">
      <alignment horizontal="center" vertical="center" wrapText="1" shrinkToFit="1"/>
    </xf>
    <xf numFmtId="0" fontId="10" fillId="0" borderId="14" xfId="0" applyFont="1" applyBorder="1" applyAlignment="1">
      <alignment wrapText="1" shrinkToFit="1"/>
    </xf>
    <xf numFmtId="0" fontId="10" fillId="0" borderId="22" xfId="0" applyFont="1" applyBorder="1" applyAlignment="1">
      <alignment wrapText="1" shrinkToFit="1"/>
    </xf>
    <xf numFmtId="180" fontId="16" fillId="0" borderId="19" xfId="0" applyNumberFormat="1" applyFont="1" applyBorder="1" applyAlignment="1">
      <alignment horizontal="left" vertical="center" wrapText="1"/>
    </xf>
    <xf numFmtId="0" fontId="10" fillId="0" borderId="20" xfId="0" applyFont="1" applyBorder="1"/>
    <xf numFmtId="0" fontId="10" fillId="0" borderId="21" xfId="0" applyFont="1" applyBorder="1"/>
    <xf numFmtId="0" fontId="10" fillId="0" borderId="15" xfId="0" applyFont="1" applyBorder="1"/>
    <xf numFmtId="0" fontId="10" fillId="0" borderId="16" xfId="0" applyFont="1" applyBorder="1"/>
    <xf numFmtId="0" fontId="10" fillId="0" borderId="23" xfId="0" applyFont="1" applyBorder="1"/>
    <xf numFmtId="0" fontId="10" fillId="0" borderId="1" xfId="0" applyFont="1" applyBorder="1"/>
    <xf numFmtId="0" fontId="10" fillId="0" borderId="24" xfId="0" applyFont="1" applyBorder="1"/>
    <xf numFmtId="0" fontId="5" fillId="0" borderId="31" xfId="0" applyFont="1" applyBorder="1" applyAlignment="1">
      <alignment horizontal="center" vertical="center" wrapText="1"/>
    </xf>
    <xf numFmtId="0" fontId="5" fillId="0" borderId="40" xfId="0" applyFont="1" applyBorder="1" applyAlignment="1">
      <alignment horizontal="center" vertical="center" wrapText="1"/>
    </xf>
    <xf numFmtId="0" fontId="5" fillId="0" borderId="30" xfId="0" applyFont="1" applyBorder="1" applyAlignment="1">
      <alignment horizontal="center" vertical="center" wrapText="1"/>
    </xf>
    <xf numFmtId="0" fontId="37" fillId="0" borderId="0" xfId="0" applyFont="1" applyAlignment="1">
      <alignment horizontal="center" vertical="center"/>
    </xf>
    <xf numFmtId="179" fontId="18" fillId="0" borderId="19" xfId="0" applyNumberFormat="1" applyFont="1" applyBorder="1" applyAlignment="1">
      <alignment horizontal="left" vertical="center" wrapText="1"/>
    </xf>
    <xf numFmtId="0" fontId="5" fillId="0" borderId="10" xfId="0" applyFont="1" applyBorder="1" applyAlignment="1">
      <alignment horizontal="center" vertical="center" wrapText="1"/>
    </xf>
    <xf numFmtId="0" fontId="10" fillId="0" borderId="11" xfId="0" applyFont="1" applyBorder="1"/>
    <xf numFmtId="0" fontId="10" fillId="0" borderId="12" xfId="0" applyFont="1" applyBorder="1"/>
    <xf numFmtId="0" fontId="18" fillId="0" borderId="18" xfId="0" applyFont="1" applyBorder="1" applyAlignment="1">
      <alignment horizontal="center" vertical="center" wrapText="1"/>
    </xf>
    <xf numFmtId="0" fontId="10" fillId="0" borderId="14" xfId="0" applyFont="1" applyBorder="1"/>
    <xf numFmtId="0" fontId="18" fillId="0" borderId="9" xfId="0" applyFont="1" applyBorder="1" applyAlignment="1">
      <alignment horizontal="center" vertical="center" wrapText="1"/>
    </xf>
    <xf numFmtId="0" fontId="18" fillId="0" borderId="10" xfId="0" applyFont="1" applyBorder="1" applyAlignment="1">
      <alignment horizontal="left" vertical="center" wrapText="1"/>
    </xf>
    <xf numFmtId="0" fontId="13" fillId="0" borderId="0" xfId="0" applyFont="1" applyAlignment="1">
      <alignment horizontal="center" vertical="center"/>
    </xf>
    <xf numFmtId="179" fontId="15" fillId="0" borderId="0" xfId="0" applyNumberFormat="1" applyFont="1" applyAlignment="1">
      <alignment horizontal="left" vertical="center" shrinkToFit="1"/>
    </xf>
    <xf numFmtId="179" fontId="15" fillId="0" borderId="0" xfId="0" applyNumberFormat="1" applyFont="1" applyAlignment="1">
      <alignment horizontal="right" vertical="center" wrapText="1"/>
    </xf>
    <xf numFmtId="180" fontId="16" fillId="0" borderId="0" xfId="0" applyNumberFormat="1" applyFont="1" applyAlignment="1">
      <alignment horizontal="left" vertical="center" wrapText="1"/>
    </xf>
    <xf numFmtId="0" fontId="18" fillId="0" borderId="10" xfId="0" applyFont="1" applyBorder="1" applyAlignment="1">
      <alignment horizontal="left" vertical="center" wrapText="1" shrinkToFit="1"/>
    </xf>
    <xf numFmtId="0" fontId="18" fillId="0" borderId="11" xfId="0" applyFont="1" applyBorder="1" applyAlignment="1">
      <alignment horizontal="left" vertical="center" wrapText="1" shrinkToFit="1"/>
    </xf>
    <xf numFmtId="0" fontId="18" fillId="0" borderId="13" xfId="0" applyFont="1" applyBorder="1" applyAlignment="1">
      <alignment horizontal="left" vertical="center" wrapText="1" shrinkToFit="1"/>
    </xf>
    <xf numFmtId="0" fontId="18" fillId="0" borderId="15" xfId="0" applyFont="1" applyBorder="1" applyAlignment="1">
      <alignment horizontal="left" vertical="center" wrapText="1" shrinkToFit="1"/>
    </xf>
    <xf numFmtId="0" fontId="18" fillId="0" borderId="8" xfId="0" applyFont="1" applyBorder="1" applyAlignment="1">
      <alignment horizontal="left" vertical="center" wrapText="1" shrinkToFit="1"/>
    </xf>
    <xf numFmtId="0" fontId="18" fillId="0" borderId="17" xfId="0" applyFont="1" applyBorder="1" applyAlignment="1">
      <alignment horizontal="left" vertical="center" wrapText="1" shrinkToFit="1"/>
    </xf>
    <xf numFmtId="0" fontId="18" fillId="0" borderId="23" xfId="0" applyFont="1" applyBorder="1" applyAlignment="1">
      <alignment horizontal="left" vertical="center" wrapText="1" shrinkToFit="1"/>
    </xf>
    <xf numFmtId="0" fontId="18" fillId="0" borderId="1" xfId="0" applyFont="1" applyBorder="1" applyAlignment="1">
      <alignment horizontal="left" vertical="center" wrapText="1" shrinkToFit="1"/>
    </xf>
    <xf numFmtId="0" fontId="18" fillId="0" borderId="25" xfId="0" applyFont="1" applyBorder="1" applyAlignment="1">
      <alignment horizontal="left" vertical="center" wrapText="1" shrinkToFit="1"/>
    </xf>
    <xf numFmtId="0" fontId="18" fillId="0" borderId="34" xfId="0" applyFont="1" applyBorder="1" applyAlignment="1">
      <alignment horizontal="left" vertical="center"/>
    </xf>
    <xf numFmtId="0" fontId="10" fillId="0" borderId="7" xfId="0" applyFont="1" applyBorder="1"/>
    <xf numFmtId="0" fontId="18" fillId="0" borderId="19" xfId="0" applyFont="1" applyBorder="1" applyAlignment="1">
      <alignment horizontal="left" vertical="top"/>
    </xf>
    <xf numFmtId="0" fontId="10" fillId="0" borderId="33" xfId="0" applyFont="1" applyBorder="1"/>
    <xf numFmtId="0" fontId="10" fillId="0" borderId="25" xfId="0" applyFont="1" applyBorder="1"/>
    <xf numFmtId="0" fontId="18" fillId="0" borderId="2" xfId="0" applyFont="1" applyBorder="1" applyAlignment="1">
      <alignment horizontal="center" vertical="center" wrapText="1"/>
    </xf>
    <xf numFmtId="0" fontId="10" fillId="0" borderId="22" xfId="0" applyFont="1" applyBorder="1"/>
    <xf numFmtId="0" fontId="5" fillId="0" borderId="15" xfId="0" applyFont="1" applyBorder="1" applyAlignment="1">
      <alignment horizontal="center" vertical="center" wrapText="1"/>
    </xf>
    <xf numFmtId="0" fontId="10" fillId="0" borderId="17" xfId="0" applyFont="1" applyBorder="1"/>
    <xf numFmtId="0" fontId="10" fillId="0" borderId="32" xfId="0" applyFont="1" applyBorder="1"/>
    <xf numFmtId="0" fontId="18" fillId="0" borderId="19" xfId="0" applyFont="1" applyBorder="1" applyAlignment="1">
      <alignment horizontal="left" vertical="center" wrapText="1"/>
    </xf>
    <xf numFmtId="0" fontId="18" fillId="0" borderId="3" xfId="0" applyFont="1" applyBorder="1" applyAlignment="1">
      <alignment horizontal="left" vertical="center" shrinkToFit="1"/>
    </xf>
    <xf numFmtId="0" fontId="10" fillId="0" borderId="4" xfId="0" applyFont="1" applyBorder="1" applyAlignment="1">
      <alignment shrinkToFit="1"/>
    </xf>
    <xf numFmtId="0" fontId="18" fillId="0" borderId="37" xfId="0" applyFont="1" applyBorder="1" applyAlignment="1">
      <alignment horizontal="center" vertical="center" wrapText="1"/>
    </xf>
    <xf numFmtId="0" fontId="10" fillId="0" borderId="13" xfId="0" applyFont="1" applyBorder="1"/>
    <xf numFmtId="0" fontId="10" fillId="0" borderId="38" xfId="0" applyFont="1" applyBorder="1"/>
    <xf numFmtId="0" fontId="10" fillId="0" borderId="34" xfId="0" applyFont="1" applyBorder="1"/>
    <xf numFmtId="0" fontId="10" fillId="0" borderId="28" xfId="0" applyFont="1" applyBorder="1"/>
    <xf numFmtId="0" fontId="15" fillId="0" borderId="7" xfId="0" applyFont="1" applyBorder="1" applyAlignment="1">
      <alignment horizontal="left" vertical="center" wrapText="1"/>
    </xf>
    <xf numFmtId="0" fontId="39" fillId="0" borderId="0" xfId="0" applyFont="1" applyAlignment="1">
      <alignment horizontal="center" vertical="center"/>
    </xf>
    <xf numFmtId="0" fontId="39" fillId="0" borderId="8" xfId="2" applyFont="1" applyBorder="1" applyAlignment="1">
      <alignment horizontal="center"/>
    </xf>
  </cellXfs>
  <cellStyles count="3">
    <cellStyle name="一般" xfId="0" builtinId="0"/>
    <cellStyle name="一般 2" xfId="1"/>
    <cellStyle name="一般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7</xdr:col>
      <xdr:colOff>104775</xdr:colOff>
      <xdr:row>24</xdr:row>
      <xdr:rowOff>47625</xdr:rowOff>
    </xdr:from>
    <xdr:to>
      <xdr:col>11</xdr:col>
      <xdr:colOff>352425</xdr:colOff>
      <xdr:row>35</xdr:row>
      <xdr:rowOff>147864</xdr:rowOff>
    </xdr:to>
    <xdr:pic>
      <xdr:nvPicPr>
        <xdr:cNvPr id="2" name="圖片 1">
          <a:extLst>
            <a:ext uri="{FF2B5EF4-FFF2-40B4-BE49-F238E27FC236}">
              <a16:creationId xmlns="" xmlns:a16="http://schemas.microsoft.com/office/drawing/2014/main" id="{436E7E13-ED1D-47C0-A9BF-B34C71C5D5BC}"/>
            </a:ext>
          </a:extLst>
        </xdr:cNvPr>
        <xdr:cNvPicPr>
          <a:picLocks noChangeAspect="1"/>
        </xdr:cNvPicPr>
      </xdr:nvPicPr>
      <xdr:blipFill>
        <a:blip xmlns:r="http://schemas.openxmlformats.org/officeDocument/2006/relationships" r:embed="rId1"/>
        <a:stretch>
          <a:fillRect/>
        </a:stretch>
      </xdr:blipFill>
      <xdr:spPr>
        <a:xfrm>
          <a:off x="5715000" y="7667625"/>
          <a:ext cx="2971800" cy="240528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4</xdr:col>
      <xdr:colOff>752475</xdr:colOff>
      <xdr:row>11</xdr:row>
      <xdr:rowOff>133350</xdr:rowOff>
    </xdr:from>
    <xdr:ext cx="952500" cy="533400"/>
    <xdr:sp macro="" textlink="">
      <xdr:nvSpPr>
        <xdr:cNvPr id="5" name="AutoShape 2">
          <a:extLst>
            <a:ext uri="{FF2B5EF4-FFF2-40B4-BE49-F238E27FC236}">
              <a16:creationId xmlns="" xmlns:a16="http://schemas.microsoft.com/office/drawing/2014/main" id="{00000000-0008-0000-0300-000005000000}"/>
            </a:ext>
          </a:extLst>
        </xdr:cNvPr>
        <xdr:cNvSpPr>
          <a:spLocks noChangeArrowheads="1"/>
        </xdr:cNvSpPr>
      </xdr:nvSpPr>
      <xdr:spPr bwMode="auto">
        <a:xfrm>
          <a:off x="3533775" y="10706101"/>
          <a:ext cx="1095375" cy="542924"/>
        </a:xfrm>
        <a:prstGeom prst="wedgeRoundRectCallout">
          <a:avLst>
            <a:gd name="adj1" fmla="val 50429"/>
            <a:gd name="adj2" fmla="val 118284"/>
            <a:gd name="adj3" fmla="val 16667"/>
          </a:avLst>
        </a:prstGeom>
        <a:solidFill>
          <a:schemeClr val="lt1"/>
        </a:solidFill>
        <a:ln w="25400" cap="flat" cmpd="sng" algn="ctr">
          <a:solidFill>
            <a:schemeClr val="accent1"/>
          </a:solidFill>
          <a:prstDash val="solid"/>
          <a:headEnd/>
          <a:tailEnd/>
        </a:ln>
      </xdr:spPr>
      <xdr:style>
        <a:lnRef idx="2">
          <a:schemeClr val="accent1"/>
        </a:lnRef>
        <a:fillRef idx="1">
          <a:schemeClr val="lt1"/>
        </a:fillRef>
        <a:effectRef idx="0">
          <a:schemeClr val="accent1"/>
        </a:effectRef>
        <a:fontRef idx="minor">
          <a:schemeClr val="dk1"/>
        </a:fontRef>
      </xdr:style>
      <xdr:txBody>
        <a:bodyPr vertOverflow="clip" wrap="square" lIns="27432" tIns="18288" rIns="0" bIns="0" anchor="t" upright="1"/>
        <a:lstStyle/>
        <a:p>
          <a:pPr lvl="0" algn="l" rtl="0">
            <a:defRPr sz="1000"/>
          </a:pPr>
          <a:r>
            <a:rPr lang="zh-TW" altLang="en-US" sz="1200" b="0" i="0" u="none" strike="noStrike">
              <a:solidFill>
                <a:srgbClr val="000000"/>
              </a:solidFill>
              <a:latin typeface="新細明體"/>
              <a:ea typeface="新細明體"/>
            </a:rPr>
            <a:t>○○中排</a:t>
          </a:r>
          <a:r>
            <a:rPr lang="en-US" altLang="zh-TW" sz="1200" b="0" i="0" u="none" strike="noStrike">
              <a:solidFill>
                <a:srgbClr val="000000"/>
              </a:solidFill>
              <a:latin typeface="新細明體"/>
              <a:ea typeface="新細明體"/>
            </a:rPr>
            <a:t>0+535~0+691</a:t>
          </a:r>
          <a:endParaRPr lang="zh-TW" altLang="en-US" sz="1200" b="0" i="0" u="none" strike="noStrike">
            <a:solidFill>
              <a:srgbClr val="000000"/>
            </a:solidFill>
            <a:latin typeface="新細明體"/>
            <a:ea typeface="新細明體"/>
          </a:endParaRPr>
        </a:p>
      </xdr:txBody>
    </xdr:sp>
    <xdr:clientData fLocksWithSheet="0"/>
  </xdr:oneCellAnchor>
  <xdr:oneCellAnchor>
    <xdr:from>
      <xdr:col>5</xdr:col>
      <xdr:colOff>714375</xdr:colOff>
      <xdr:row>13</xdr:row>
      <xdr:rowOff>95250</xdr:rowOff>
    </xdr:from>
    <xdr:ext cx="57150" cy="619125"/>
    <xdr:sp macro="" textlink="">
      <xdr:nvSpPr>
        <xdr:cNvPr id="6" name="Line 3">
          <a:extLst>
            <a:ext uri="{FF2B5EF4-FFF2-40B4-BE49-F238E27FC236}">
              <a16:creationId xmlns="" xmlns:a16="http://schemas.microsoft.com/office/drawing/2014/main" id="{00000000-0008-0000-0300-000006000000}"/>
            </a:ext>
          </a:extLst>
        </xdr:cNvPr>
        <xdr:cNvSpPr>
          <a:spLocks noChangeShapeType="1"/>
        </xdr:cNvSpPr>
      </xdr:nvSpPr>
      <xdr:spPr bwMode="auto">
        <a:xfrm flipH="1">
          <a:off x="4648200" y="11534774"/>
          <a:ext cx="66674" cy="619125"/>
        </a:xfrm>
        <a:prstGeom prst="line">
          <a:avLst/>
        </a:prstGeom>
        <a:noFill/>
        <a:ln w="28575">
          <a:solidFill>
            <a:srgbClr val="FF0000"/>
          </a:solidFill>
          <a:round/>
          <a:headEnd/>
          <a:tailEnd/>
        </a:ln>
      </xdr:spPr>
    </xdr:sp>
    <xdr:clientData fLocksWithSheet="0"/>
  </xdr:oneCellAnchor>
</xdr:wsDr>
</file>

<file path=xl/drawings/drawing3.xml><?xml version="1.0" encoding="utf-8"?>
<xdr:wsDr xmlns:xdr="http://schemas.openxmlformats.org/drawingml/2006/spreadsheetDrawing" xmlns:a="http://schemas.openxmlformats.org/drawingml/2006/main">
  <xdr:twoCellAnchor editAs="oneCell">
    <xdr:from>
      <xdr:col>7</xdr:col>
      <xdr:colOff>891540</xdr:colOff>
      <xdr:row>5</xdr:row>
      <xdr:rowOff>45720</xdr:rowOff>
    </xdr:from>
    <xdr:to>
      <xdr:col>11</xdr:col>
      <xdr:colOff>668018</xdr:colOff>
      <xdr:row>8</xdr:row>
      <xdr:rowOff>443040</xdr:rowOff>
    </xdr:to>
    <xdr:pic>
      <xdr:nvPicPr>
        <xdr:cNvPr id="3" name="圖片 2">
          <a:extLst>
            <a:ext uri="{FF2B5EF4-FFF2-40B4-BE49-F238E27FC236}">
              <a16:creationId xmlns="" xmlns:a16="http://schemas.microsoft.com/office/drawing/2014/main" id="{C0C361B7-C47F-404F-A700-CEF5FB854306}"/>
            </a:ext>
          </a:extLst>
        </xdr:cNvPr>
        <xdr:cNvPicPr>
          <a:picLocks noChangeAspect="1"/>
        </xdr:cNvPicPr>
      </xdr:nvPicPr>
      <xdr:blipFill>
        <a:blip xmlns:r="http://schemas.openxmlformats.org/officeDocument/2006/relationships" r:embed="rId1"/>
        <a:stretch>
          <a:fillRect/>
        </a:stretch>
      </xdr:blipFill>
      <xdr:spPr>
        <a:xfrm>
          <a:off x="8343900" y="2118360"/>
          <a:ext cx="4516118" cy="1479360"/>
        </a:xfrm>
        <a:prstGeom prst="rect">
          <a:avLst/>
        </a:prstGeom>
      </xdr:spPr>
    </xdr:pic>
    <xdr:clientData/>
  </xdr:twoCellAnchor>
  <xdr:twoCellAnchor editAs="oneCell">
    <xdr:from>
      <xdr:col>7</xdr:col>
      <xdr:colOff>678180</xdr:colOff>
      <xdr:row>9</xdr:row>
      <xdr:rowOff>419100</xdr:rowOff>
    </xdr:from>
    <xdr:to>
      <xdr:col>12</xdr:col>
      <xdr:colOff>132595</xdr:colOff>
      <xdr:row>34</xdr:row>
      <xdr:rowOff>144740</xdr:rowOff>
    </xdr:to>
    <xdr:pic>
      <xdr:nvPicPr>
        <xdr:cNvPr id="4" name="圖片 3">
          <a:extLst>
            <a:ext uri="{FF2B5EF4-FFF2-40B4-BE49-F238E27FC236}">
              <a16:creationId xmlns="" xmlns:a16="http://schemas.microsoft.com/office/drawing/2014/main" id="{01B38F41-0753-4957-93B7-822BBB8BB3CA}"/>
            </a:ext>
          </a:extLst>
        </xdr:cNvPr>
        <xdr:cNvPicPr>
          <a:picLocks noChangeAspect="1"/>
        </xdr:cNvPicPr>
      </xdr:nvPicPr>
      <xdr:blipFill>
        <a:blip xmlns:r="http://schemas.openxmlformats.org/officeDocument/2006/relationships" r:embed="rId2"/>
        <a:stretch>
          <a:fillRect/>
        </a:stretch>
      </xdr:blipFill>
      <xdr:spPr>
        <a:xfrm>
          <a:off x="8130540" y="4122420"/>
          <a:ext cx="5352295" cy="5234900"/>
        </a:xfrm>
        <a:prstGeom prst="rect">
          <a:avLst/>
        </a:prstGeom>
      </xdr:spPr>
    </xdr:pic>
    <xdr:clientData/>
  </xdr:twoCellAnchor>
  <xdr:twoCellAnchor>
    <xdr:from>
      <xdr:col>9</xdr:col>
      <xdr:colOff>1028700</xdr:colOff>
      <xdr:row>24</xdr:row>
      <xdr:rowOff>22860</xdr:rowOff>
    </xdr:from>
    <xdr:to>
      <xdr:col>10</xdr:col>
      <xdr:colOff>628650</xdr:colOff>
      <xdr:row>26</xdr:row>
      <xdr:rowOff>17780</xdr:rowOff>
    </xdr:to>
    <xdr:sp macro="" textlink="">
      <xdr:nvSpPr>
        <xdr:cNvPr id="5" name="矩形 4">
          <a:extLst>
            <a:ext uri="{FF2B5EF4-FFF2-40B4-BE49-F238E27FC236}">
              <a16:creationId xmlns="" xmlns:a16="http://schemas.microsoft.com/office/drawing/2014/main" id="{B90EFD2D-F368-486E-B0BF-3201274FFD30}"/>
            </a:ext>
          </a:extLst>
        </xdr:cNvPr>
        <xdr:cNvSpPr/>
      </xdr:nvSpPr>
      <xdr:spPr>
        <a:xfrm>
          <a:off x="10751820" y="7178040"/>
          <a:ext cx="704850" cy="406400"/>
        </a:xfrm>
        <a:prstGeom prst="rect">
          <a:avLst/>
        </a:prstGeom>
        <a:noFill/>
        <a:ln w="381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276225</xdr:colOff>
      <xdr:row>13</xdr:row>
      <xdr:rowOff>28575</xdr:rowOff>
    </xdr:from>
    <xdr:to>
      <xdr:col>20</xdr:col>
      <xdr:colOff>457200</xdr:colOff>
      <xdr:row>47</xdr:row>
      <xdr:rowOff>99060</xdr:rowOff>
    </xdr:to>
    <xdr:sp macro="" textlink="">
      <xdr:nvSpPr>
        <xdr:cNvPr id="2" name="矩形 1"/>
        <xdr:cNvSpPr/>
      </xdr:nvSpPr>
      <xdr:spPr>
        <a:xfrm>
          <a:off x="276225" y="11049000"/>
          <a:ext cx="13134975" cy="7195185"/>
        </a:xfrm>
        <a:prstGeom prst="rect">
          <a:avLst/>
        </a:prstGeom>
        <a:noFill/>
        <a:ln w="12700" cap="flat" cmpd="sng" algn="ctr">
          <a:solidFill>
            <a:sysClr val="windowText" lastClr="000000"/>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zh-TW" altLang="en-US"/>
        </a:p>
      </xdr:txBody>
    </xdr:sp>
    <xdr:clientData/>
  </xdr:twoCellAnchor>
  <xdr:twoCellAnchor>
    <xdr:from>
      <xdr:col>0</xdr:col>
      <xdr:colOff>571500</xdr:colOff>
      <xdr:row>55</xdr:row>
      <xdr:rowOff>142875</xdr:rowOff>
    </xdr:from>
    <xdr:to>
      <xdr:col>10</xdr:col>
      <xdr:colOff>66675</xdr:colOff>
      <xdr:row>89</xdr:row>
      <xdr:rowOff>19050</xdr:rowOff>
    </xdr:to>
    <xdr:sp macro="" textlink="">
      <xdr:nvSpPr>
        <xdr:cNvPr id="3" name="矩形 2"/>
        <xdr:cNvSpPr/>
      </xdr:nvSpPr>
      <xdr:spPr>
        <a:xfrm>
          <a:off x="571500" y="21002625"/>
          <a:ext cx="5972175" cy="7505700"/>
        </a:xfrm>
        <a:prstGeom prst="rect">
          <a:avLst/>
        </a:prstGeom>
        <a:noFill/>
        <a:ln w="12700" cap="flat" cmpd="sng" algn="ctr">
          <a:solidFill>
            <a:sysClr val="windowText" lastClr="000000"/>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zh-TW" altLang="en-US"/>
        </a:p>
      </xdr:txBody>
    </xdr:sp>
    <xdr:clientData/>
  </xdr:twoCellAnchor>
  <xdr:twoCellAnchor>
    <xdr:from>
      <xdr:col>11</xdr:col>
      <xdr:colOff>57150</xdr:colOff>
      <xdr:row>55</xdr:row>
      <xdr:rowOff>114300</xdr:rowOff>
    </xdr:from>
    <xdr:to>
      <xdr:col>20</xdr:col>
      <xdr:colOff>285750</xdr:colOff>
      <xdr:row>89</xdr:row>
      <xdr:rowOff>38100</xdr:rowOff>
    </xdr:to>
    <xdr:sp macro="" textlink="">
      <xdr:nvSpPr>
        <xdr:cNvPr id="4" name="矩形 3"/>
        <xdr:cNvSpPr/>
      </xdr:nvSpPr>
      <xdr:spPr>
        <a:xfrm>
          <a:off x="7181850" y="20974050"/>
          <a:ext cx="6057900" cy="7553325"/>
        </a:xfrm>
        <a:prstGeom prst="rect">
          <a:avLst/>
        </a:prstGeom>
        <a:noFill/>
        <a:ln w="12700" cap="flat" cmpd="sng" algn="ctr">
          <a:solidFill>
            <a:sysClr val="windowText" lastClr="000000"/>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zh-TW" altLang="en-US"/>
        </a:p>
      </xdr:txBody>
    </xdr:sp>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
  <sheetViews>
    <sheetView view="pageBreakPreview" zoomScaleNormal="100" zoomScaleSheetLayoutView="100" workbookViewId="0">
      <selection activeCell="A8" sqref="A8:I8"/>
    </sheetView>
  </sheetViews>
  <sheetFormatPr defaultColWidth="14.375" defaultRowHeight="15" customHeight="1"/>
  <cols>
    <col min="1" max="8" width="8.75" customWidth="1"/>
    <col min="9" max="9" width="21.25" customWidth="1"/>
    <col min="10" max="11" width="8.75" customWidth="1"/>
  </cols>
  <sheetData>
    <row r="1" spans="1:9" ht="16.5" customHeight="1">
      <c r="A1" s="1"/>
      <c r="B1" s="1"/>
      <c r="C1" s="1"/>
      <c r="D1" s="1"/>
      <c r="E1" s="1"/>
      <c r="F1" s="1"/>
      <c r="G1" s="1"/>
      <c r="H1" s="1"/>
      <c r="I1" s="1"/>
    </row>
    <row r="2" spans="1:9" ht="16.5" customHeight="1">
      <c r="A2" s="94" t="s">
        <v>102</v>
      </c>
      <c r="B2" s="94"/>
      <c r="C2" s="94"/>
      <c r="D2" s="94"/>
      <c r="E2" s="94"/>
      <c r="F2" s="94"/>
      <c r="G2" s="94"/>
      <c r="H2" s="94"/>
      <c r="I2" s="94"/>
    </row>
    <row r="3" spans="1:9" ht="16.5" customHeight="1">
      <c r="A3" s="94"/>
      <c r="B3" s="94"/>
      <c r="C3" s="94"/>
      <c r="D3" s="94"/>
      <c r="E3" s="94"/>
      <c r="F3" s="94"/>
      <c r="G3" s="94"/>
      <c r="H3" s="94"/>
      <c r="I3" s="94"/>
    </row>
    <row r="4" spans="1:9" ht="16.5" customHeight="1">
      <c r="A4" s="1"/>
      <c r="B4" s="1"/>
      <c r="C4" s="1"/>
      <c r="D4" s="1"/>
      <c r="E4" s="1"/>
      <c r="F4" s="1"/>
      <c r="G4" s="1"/>
      <c r="H4" s="1"/>
      <c r="I4" s="1"/>
    </row>
    <row r="5" spans="1:9" ht="16.5" customHeight="1">
      <c r="A5" s="1"/>
      <c r="B5" s="1"/>
      <c r="C5" s="1"/>
      <c r="D5" s="1"/>
      <c r="E5" s="1"/>
      <c r="F5" s="1"/>
      <c r="G5" s="1"/>
      <c r="H5" s="1"/>
      <c r="I5" s="1"/>
    </row>
    <row r="6" spans="1:9" ht="16.5" customHeight="1">
      <c r="A6" s="1"/>
      <c r="B6" s="1"/>
      <c r="C6" s="1"/>
      <c r="D6" s="2"/>
      <c r="E6" s="1"/>
      <c r="F6" s="1"/>
      <c r="G6" s="1"/>
      <c r="H6" s="1"/>
      <c r="I6" s="1"/>
    </row>
    <row r="7" spans="1:9" ht="16.5" customHeight="1">
      <c r="A7" s="1"/>
      <c r="B7" s="1"/>
      <c r="C7" s="1"/>
      <c r="D7" s="1"/>
      <c r="E7" s="1"/>
      <c r="F7" s="1"/>
      <c r="G7" s="1"/>
      <c r="H7" s="1"/>
      <c r="I7" s="1"/>
    </row>
    <row r="8" spans="1:9" ht="40.5" customHeight="1">
      <c r="A8" s="95" t="s">
        <v>104</v>
      </c>
      <c r="B8" s="93"/>
      <c r="C8" s="93"/>
      <c r="D8" s="93"/>
      <c r="E8" s="93"/>
      <c r="F8" s="93"/>
      <c r="G8" s="93"/>
      <c r="H8" s="93"/>
      <c r="I8" s="93"/>
    </row>
    <row r="9" spans="1:9" ht="16.5" customHeight="1">
      <c r="A9" s="1"/>
      <c r="B9" s="1"/>
      <c r="C9" s="1"/>
      <c r="D9" s="1"/>
      <c r="E9" s="1"/>
      <c r="F9" s="1"/>
      <c r="G9" s="1"/>
      <c r="H9" s="1"/>
      <c r="I9" s="1"/>
    </row>
    <row r="10" spans="1:9" ht="16.5" customHeight="1">
      <c r="A10" s="1"/>
      <c r="B10" s="1"/>
      <c r="C10" s="1"/>
      <c r="D10" s="1"/>
      <c r="E10" s="1"/>
      <c r="F10" s="1"/>
      <c r="G10" s="1"/>
      <c r="H10" s="1"/>
      <c r="I10" s="1"/>
    </row>
    <row r="11" spans="1:9" ht="16.5" customHeight="1">
      <c r="A11" s="1"/>
      <c r="B11" s="1"/>
      <c r="C11" s="1"/>
      <c r="D11" s="1"/>
      <c r="E11" s="1"/>
      <c r="F11" s="1"/>
      <c r="G11" s="1"/>
      <c r="H11" s="1"/>
      <c r="I11" s="1"/>
    </row>
    <row r="12" spans="1:9" ht="16.5" customHeight="1">
      <c r="A12" s="92"/>
      <c r="B12" s="93"/>
      <c r="C12" s="93"/>
      <c r="D12" s="93"/>
      <c r="E12" s="93"/>
      <c r="F12" s="93"/>
      <c r="G12" s="93"/>
      <c r="H12" s="93"/>
      <c r="I12" s="93"/>
    </row>
    <row r="13" spans="1:9" ht="16.5" customHeight="1">
      <c r="A13" s="3"/>
      <c r="B13" s="3"/>
      <c r="C13" s="3"/>
      <c r="D13" s="3"/>
      <c r="E13" s="3"/>
      <c r="F13" s="3"/>
      <c r="G13" s="3"/>
      <c r="H13" s="3"/>
      <c r="I13" s="3"/>
    </row>
    <row r="14" spans="1:9" ht="129" customHeight="1">
      <c r="A14" s="92"/>
      <c r="B14" s="93"/>
      <c r="C14" s="93"/>
      <c r="D14" s="93"/>
      <c r="E14" s="93"/>
      <c r="F14" s="93"/>
      <c r="G14" s="93"/>
      <c r="H14" s="93"/>
      <c r="I14" s="93"/>
    </row>
    <row r="15" spans="1:9" ht="28.9" customHeight="1">
      <c r="A15" s="94" t="s">
        <v>103</v>
      </c>
      <c r="B15" s="93"/>
      <c r="C15" s="93"/>
      <c r="D15" s="93"/>
      <c r="E15" s="93"/>
      <c r="F15" s="93"/>
      <c r="G15" s="93"/>
      <c r="H15" s="93"/>
      <c r="I15" s="93"/>
    </row>
    <row r="16" spans="1:9" ht="16.5" customHeight="1"/>
    <row r="17" ht="16.5" customHeight="1"/>
    <row r="18" ht="16.5" customHeight="1"/>
    <row r="19" ht="16.5" customHeight="1"/>
    <row r="20" ht="16.5" customHeight="1"/>
    <row r="21" ht="16.5" customHeight="1"/>
    <row r="22" ht="16.5" customHeight="1"/>
    <row r="23" ht="16.5" customHeight="1"/>
    <row r="24" ht="16.5" customHeight="1"/>
    <row r="25" ht="16.5" customHeight="1"/>
    <row r="26" ht="16.5" customHeight="1"/>
    <row r="27" ht="16.5" customHeight="1"/>
    <row r="28" ht="16.5" customHeight="1"/>
    <row r="29" ht="16.5" customHeight="1"/>
    <row r="30" ht="16.5" customHeight="1"/>
    <row r="31" ht="16.5" customHeight="1"/>
    <row r="32" ht="16.5" customHeight="1"/>
    <row r="33" ht="16.5" customHeight="1"/>
    <row r="34" ht="16.5" customHeight="1"/>
    <row r="35" ht="16.5" customHeight="1"/>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sheetData>
  <mergeCells count="5">
    <mergeCell ref="A12:I12"/>
    <mergeCell ref="A15:I15"/>
    <mergeCell ref="A14:I14"/>
    <mergeCell ref="A8:I8"/>
    <mergeCell ref="A2:I3"/>
  </mergeCells>
  <phoneticPr fontId="24" type="noConversion"/>
  <printOptions horizontalCentered="1" verticalCentered="1"/>
  <pageMargins left="0.70866141732283472" right="0.70866141732283472" top="0.74803149606299213" bottom="0.74803149606299213" header="0" footer="0"/>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
  <sheetViews>
    <sheetView tabSelected="1" workbookViewId="0">
      <selection activeCell="M17" sqref="M17"/>
    </sheetView>
  </sheetViews>
  <sheetFormatPr defaultColWidth="14.375" defaultRowHeight="15" customHeight="1"/>
  <cols>
    <col min="1" max="1" width="4.375" customWidth="1"/>
    <col min="2" max="2" width="36.375" customWidth="1"/>
    <col min="3" max="4" width="9.375" customWidth="1"/>
    <col min="5" max="5" width="10.125" customWidth="1"/>
    <col min="6" max="6" width="9.625" customWidth="1"/>
    <col min="7" max="7" width="8.75" customWidth="1"/>
    <col min="8" max="8" width="11.875" customWidth="1"/>
    <col min="9" max="9" width="10" customWidth="1"/>
    <col min="10" max="10" width="6" customWidth="1"/>
    <col min="11" max="11" width="3.375" customWidth="1"/>
    <col min="12" max="12" width="9" customWidth="1"/>
  </cols>
  <sheetData>
    <row r="1" spans="1:12" ht="12.75" customHeight="1">
      <c r="A1" s="4"/>
      <c r="B1" s="4"/>
      <c r="C1" s="4"/>
      <c r="D1" s="5"/>
      <c r="E1" s="4"/>
      <c r="F1" s="5"/>
      <c r="G1" s="4"/>
      <c r="H1" s="4"/>
      <c r="I1" s="4"/>
      <c r="J1" s="4"/>
      <c r="K1" s="6"/>
      <c r="L1" s="6"/>
    </row>
    <row r="2" spans="1:12" ht="27.75" customHeight="1">
      <c r="A2" s="97" t="s">
        <v>0</v>
      </c>
      <c r="B2" s="93"/>
      <c r="C2" s="93"/>
      <c r="D2" s="93"/>
      <c r="E2" s="93"/>
      <c r="F2" s="93"/>
      <c r="G2" s="93"/>
      <c r="H2" s="93"/>
      <c r="I2" s="93"/>
      <c r="J2" s="93"/>
      <c r="K2" s="7"/>
      <c r="L2" s="7"/>
    </row>
    <row r="3" spans="1:12" ht="12" customHeight="1">
      <c r="A3" s="8"/>
      <c r="B3" s="4"/>
      <c r="C3" s="8"/>
      <c r="D3" s="9"/>
      <c r="E3" s="4"/>
      <c r="F3" s="5"/>
      <c r="G3" s="4"/>
      <c r="H3" s="4"/>
      <c r="I3" s="4"/>
      <c r="J3" s="4"/>
      <c r="K3" s="6"/>
      <c r="L3" s="6"/>
    </row>
    <row r="4" spans="1:12" ht="17.25" customHeight="1">
      <c r="A4" s="98" t="s">
        <v>1</v>
      </c>
      <c r="B4" s="102" t="s">
        <v>2</v>
      </c>
      <c r="C4" s="100" t="s">
        <v>3</v>
      </c>
      <c r="D4" s="101"/>
      <c r="E4" s="10" t="s">
        <v>4</v>
      </c>
      <c r="F4" s="100" t="s">
        <v>5</v>
      </c>
      <c r="G4" s="101"/>
      <c r="H4" s="98" t="s">
        <v>6</v>
      </c>
      <c r="I4" s="98" t="s">
        <v>7</v>
      </c>
      <c r="J4" s="98" t="s">
        <v>8</v>
      </c>
      <c r="K4" s="11"/>
      <c r="L4" s="11"/>
    </row>
    <row r="5" spans="1:12" ht="41.25" customHeight="1">
      <c r="A5" s="99"/>
      <c r="B5" s="99"/>
      <c r="C5" s="12" t="s">
        <v>9</v>
      </c>
      <c r="D5" s="12" t="s">
        <v>10</v>
      </c>
      <c r="E5" s="12" t="s">
        <v>11</v>
      </c>
      <c r="F5" s="13" t="s">
        <v>12</v>
      </c>
      <c r="G5" s="13" t="s">
        <v>13</v>
      </c>
      <c r="H5" s="99"/>
      <c r="I5" s="99"/>
      <c r="J5" s="99"/>
      <c r="K5" s="11"/>
      <c r="L5" s="11"/>
    </row>
    <row r="6" spans="1:12" ht="17.25" customHeight="1">
      <c r="A6" s="14"/>
      <c r="B6" s="14"/>
      <c r="C6" s="15"/>
      <c r="D6" s="16"/>
      <c r="E6" s="15"/>
      <c r="F6" s="10"/>
      <c r="G6" s="10"/>
      <c r="H6" s="15"/>
      <c r="I6" s="10"/>
      <c r="J6" s="10"/>
      <c r="K6" s="17"/>
      <c r="L6" s="17"/>
    </row>
    <row r="7" spans="1:12" ht="17.25" customHeight="1">
      <c r="A7" s="14"/>
      <c r="B7" s="14"/>
      <c r="C7" s="15"/>
      <c r="D7" s="16"/>
      <c r="E7" s="15"/>
      <c r="F7" s="10"/>
      <c r="G7" s="10"/>
      <c r="H7" s="15"/>
      <c r="I7" s="10"/>
      <c r="J7" s="10"/>
      <c r="K7" s="17"/>
      <c r="L7" s="17"/>
    </row>
    <row r="8" spans="1:12" ht="17.25" customHeight="1">
      <c r="A8" s="14"/>
      <c r="B8" s="14"/>
      <c r="C8" s="18"/>
      <c r="D8" s="16"/>
      <c r="E8" s="15"/>
      <c r="F8" s="10"/>
      <c r="G8" s="14"/>
      <c r="H8" s="18"/>
      <c r="I8" s="14"/>
      <c r="J8" s="14"/>
      <c r="K8" s="17"/>
      <c r="L8" s="17"/>
    </row>
    <row r="9" spans="1:12" ht="17.25" customHeight="1">
      <c r="A9" s="14"/>
      <c r="B9" s="14"/>
      <c r="C9" s="18"/>
      <c r="D9" s="16"/>
      <c r="E9" s="15"/>
      <c r="F9" s="10"/>
      <c r="G9" s="14"/>
      <c r="H9" s="18"/>
      <c r="I9" s="14"/>
      <c r="J9" s="14"/>
      <c r="K9" s="17"/>
      <c r="L9" s="17"/>
    </row>
    <row r="10" spans="1:12" ht="17.25" customHeight="1">
      <c r="A10" s="14"/>
      <c r="B10" s="14"/>
      <c r="C10" s="18"/>
      <c r="D10" s="16"/>
      <c r="E10" s="15"/>
      <c r="F10" s="10"/>
      <c r="G10" s="14"/>
      <c r="H10" s="18"/>
      <c r="I10" s="14"/>
      <c r="J10" s="14"/>
      <c r="K10" s="17"/>
      <c r="L10" s="17"/>
    </row>
    <row r="11" spans="1:12" ht="17.25" customHeight="1">
      <c r="A11" s="14"/>
      <c r="B11" s="14"/>
      <c r="C11" s="18"/>
      <c r="D11" s="16"/>
      <c r="E11" s="15"/>
      <c r="F11" s="10"/>
      <c r="G11" s="14"/>
      <c r="H11" s="18"/>
      <c r="I11" s="14"/>
      <c r="J11" s="14"/>
      <c r="K11" s="17"/>
      <c r="L11" s="17"/>
    </row>
    <row r="12" spans="1:12" ht="17.25" customHeight="1">
      <c r="A12" s="14"/>
      <c r="B12" s="14"/>
      <c r="C12" s="18"/>
      <c r="D12" s="16"/>
      <c r="E12" s="15"/>
      <c r="F12" s="10"/>
      <c r="G12" s="14"/>
      <c r="H12" s="18"/>
      <c r="I12" s="14"/>
      <c r="J12" s="14"/>
      <c r="K12" s="17"/>
      <c r="L12" s="17"/>
    </row>
    <row r="13" spans="1:12" ht="17.25" customHeight="1">
      <c r="A13" s="14"/>
      <c r="B13" s="14"/>
      <c r="C13" s="18"/>
      <c r="D13" s="16"/>
      <c r="E13" s="15"/>
      <c r="F13" s="10"/>
      <c r="G13" s="14"/>
      <c r="H13" s="18"/>
      <c r="I13" s="14"/>
      <c r="J13" s="14"/>
      <c r="K13" s="17"/>
      <c r="L13" s="17"/>
    </row>
    <row r="14" spans="1:12" ht="17.25" customHeight="1">
      <c r="A14" s="14"/>
      <c r="B14" s="14"/>
      <c r="C14" s="18"/>
      <c r="D14" s="16"/>
      <c r="E14" s="15"/>
      <c r="F14" s="10"/>
      <c r="G14" s="14"/>
      <c r="H14" s="18"/>
      <c r="I14" s="14"/>
      <c r="J14" s="14"/>
      <c r="K14" s="17"/>
      <c r="L14" s="17"/>
    </row>
    <row r="15" spans="1:12" ht="17.25" customHeight="1">
      <c r="A15" s="14"/>
      <c r="B15" s="14"/>
      <c r="C15" s="18"/>
      <c r="D15" s="16"/>
      <c r="E15" s="15"/>
      <c r="F15" s="10"/>
      <c r="G15" s="14"/>
      <c r="H15" s="18"/>
      <c r="I15" s="14"/>
      <c r="J15" s="14"/>
      <c r="K15" s="17"/>
      <c r="L15" s="17"/>
    </row>
    <row r="16" spans="1:12" ht="17.25" customHeight="1">
      <c r="A16" s="14"/>
      <c r="B16" s="14"/>
      <c r="C16" s="18"/>
      <c r="D16" s="16"/>
      <c r="E16" s="15"/>
      <c r="F16" s="10"/>
      <c r="G16" s="14"/>
      <c r="H16" s="18"/>
      <c r="I16" s="14"/>
      <c r="J16" s="14"/>
      <c r="K16" s="17"/>
      <c r="L16" s="17"/>
    </row>
    <row r="17" spans="1:12" ht="17.25" customHeight="1">
      <c r="A17" s="14"/>
      <c r="B17" s="14"/>
      <c r="C17" s="18"/>
      <c r="D17" s="16"/>
      <c r="E17" s="15"/>
      <c r="F17" s="10"/>
      <c r="G17" s="14"/>
      <c r="H17" s="18"/>
      <c r="I17" s="14"/>
      <c r="J17" s="14"/>
      <c r="K17" s="17"/>
      <c r="L17" s="17"/>
    </row>
    <row r="18" spans="1:12" ht="17.25" customHeight="1">
      <c r="A18" s="14"/>
      <c r="B18" s="14"/>
      <c r="C18" s="18"/>
      <c r="D18" s="16"/>
      <c r="E18" s="15"/>
      <c r="F18" s="10"/>
      <c r="G18" s="14"/>
      <c r="H18" s="18"/>
      <c r="I18" s="14"/>
      <c r="J18" s="14"/>
      <c r="K18" s="17"/>
      <c r="L18" s="17"/>
    </row>
    <row r="19" spans="1:12" ht="17.25" customHeight="1">
      <c r="A19" s="14"/>
      <c r="B19" s="14"/>
      <c r="C19" s="18"/>
      <c r="D19" s="16"/>
      <c r="E19" s="15"/>
      <c r="F19" s="10"/>
      <c r="G19" s="14"/>
      <c r="H19" s="18"/>
      <c r="I19" s="14"/>
      <c r="J19" s="14"/>
      <c r="K19" s="17"/>
      <c r="L19" s="17"/>
    </row>
    <row r="20" spans="1:12" ht="17.25" customHeight="1">
      <c r="A20" s="14"/>
      <c r="B20" s="14"/>
      <c r="C20" s="18"/>
      <c r="D20" s="16"/>
      <c r="E20" s="15"/>
      <c r="F20" s="10"/>
      <c r="G20" s="14"/>
      <c r="H20" s="18"/>
      <c r="I20" s="14"/>
      <c r="J20" s="14"/>
      <c r="K20" s="17"/>
      <c r="L20" s="17"/>
    </row>
    <row r="21" spans="1:12" ht="17.25" customHeight="1">
      <c r="A21" s="14"/>
      <c r="B21" s="10" t="s">
        <v>14</v>
      </c>
      <c r="C21" s="18">
        <f t="shared" ref="C21:E21" si="0">SUM(C6:C20)</f>
        <v>0</v>
      </c>
      <c r="D21" s="18">
        <f t="shared" si="0"/>
        <v>0</v>
      </c>
      <c r="E21" s="18">
        <f t="shared" si="0"/>
        <v>0</v>
      </c>
      <c r="F21" s="10"/>
      <c r="G21" s="14"/>
      <c r="H21" s="18"/>
      <c r="I21" s="14">
        <f>SUM(I6:I20)</f>
        <v>0</v>
      </c>
      <c r="J21" s="14"/>
      <c r="K21" s="17"/>
      <c r="L21" s="17"/>
    </row>
    <row r="22" spans="1:12" ht="17.25" customHeight="1">
      <c r="A22" s="4"/>
      <c r="B22" s="4"/>
      <c r="C22" s="4"/>
      <c r="D22" s="5"/>
      <c r="E22" s="4"/>
      <c r="F22" s="5"/>
      <c r="G22" s="4"/>
      <c r="H22" s="4"/>
      <c r="I22" s="4"/>
      <c r="J22" s="4"/>
      <c r="K22" s="17"/>
      <c r="L22" s="17"/>
    </row>
    <row r="23" spans="1:12" ht="15" customHeight="1">
      <c r="A23" s="103"/>
      <c r="B23" s="93"/>
      <c r="C23" s="93"/>
      <c r="D23" s="93"/>
      <c r="E23" s="93"/>
      <c r="F23" s="93"/>
      <c r="G23" s="93"/>
      <c r="H23" s="93"/>
      <c r="I23" s="93"/>
      <c r="J23" s="93"/>
      <c r="K23" s="19"/>
      <c r="L23" s="19"/>
    </row>
    <row r="24" spans="1:12" ht="15" customHeight="1">
      <c r="A24" s="96"/>
      <c r="B24" s="93"/>
      <c r="C24" s="93"/>
      <c r="D24" s="93"/>
      <c r="E24" s="93"/>
      <c r="F24" s="93"/>
      <c r="G24" s="93"/>
      <c r="H24" s="93"/>
      <c r="I24" s="93"/>
      <c r="J24" s="93"/>
      <c r="K24" s="19"/>
      <c r="L24" s="19"/>
    </row>
    <row r="25" spans="1:12" ht="15" customHeight="1">
      <c r="A25" s="96"/>
      <c r="B25" s="93"/>
      <c r="C25" s="93"/>
      <c r="D25" s="93"/>
      <c r="E25" s="93"/>
      <c r="F25" s="93"/>
      <c r="G25" s="93"/>
      <c r="H25" s="93"/>
      <c r="I25" s="93"/>
      <c r="J25" s="93"/>
      <c r="K25" s="19"/>
      <c r="L25" s="19"/>
    </row>
    <row r="26" spans="1:12" ht="15" customHeight="1">
      <c r="A26" s="96"/>
      <c r="B26" s="93"/>
      <c r="C26" s="93"/>
      <c r="D26" s="93"/>
      <c r="E26" s="93"/>
      <c r="F26" s="93"/>
      <c r="G26" s="93"/>
      <c r="H26" s="93"/>
      <c r="I26" s="93"/>
      <c r="J26" s="93"/>
      <c r="K26" s="19"/>
      <c r="L26" s="19"/>
    </row>
    <row r="27" spans="1:12" ht="15.75" customHeight="1">
      <c r="A27" s="96"/>
      <c r="B27" s="93"/>
      <c r="C27" s="93"/>
      <c r="D27" s="93"/>
      <c r="E27" s="93"/>
      <c r="F27" s="93"/>
      <c r="G27" s="93"/>
      <c r="H27" s="93"/>
      <c r="I27" s="93"/>
      <c r="J27" s="93"/>
      <c r="K27" s="6"/>
      <c r="L27" s="6"/>
    </row>
    <row r="28" spans="1:12" ht="15.75" customHeight="1">
      <c r="A28" s="96"/>
      <c r="B28" s="93"/>
      <c r="C28" s="93"/>
      <c r="D28" s="93"/>
      <c r="E28" s="93"/>
      <c r="F28" s="93"/>
      <c r="G28" s="93"/>
      <c r="H28" s="93"/>
      <c r="I28" s="93"/>
      <c r="J28" s="93"/>
      <c r="K28" s="6"/>
      <c r="L28" s="6"/>
    </row>
    <row r="29" spans="1:12" ht="15.75" customHeight="1">
      <c r="A29" s="6"/>
      <c r="B29" s="6"/>
      <c r="C29" s="6"/>
      <c r="D29" s="20"/>
      <c r="E29" s="6"/>
      <c r="F29" s="20"/>
      <c r="G29" s="6"/>
      <c r="H29" s="6"/>
      <c r="I29" s="6"/>
      <c r="J29" s="6"/>
      <c r="K29" s="6"/>
      <c r="L29" s="6"/>
    </row>
    <row r="30" spans="1:12" ht="15.75" customHeight="1">
      <c r="A30" s="6"/>
      <c r="B30" s="6"/>
      <c r="C30" s="6"/>
      <c r="D30" s="20"/>
      <c r="E30" s="6"/>
      <c r="F30" s="20"/>
      <c r="G30" s="6"/>
      <c r="H30" s="6"/>
      <c r="I30" s="6"/>
      <c r="J30" s="6"/>
      <c r="K30" s="6"/>
      <c r="L30" s="6"/>
    </row>
    <row r="31" spans="1:12" ht="15.75" customHeight="1">
      <c r="A31" s="6"/>
      <c r="B31" s="6"/>
      <c r="C31" s="6"/>
      <c r="D31" s="20"/>
      <c r="E31" s="6"/>
      <c r="F31" s="20"/>
      <c r="G31" s="6"/>
      <c r="H31" s="6"/>
      <c r="I31" s="6"/>
      <c r="J31" s="6"/>
      <c r="K31" s="6"/>
      <c r="L31" s="6"/>
    </row>
    <row r="32" spans="1:12" ht="15.75" customHeight="1">
      <c r="A32" s="6"/>
      <c r="B32" s="6"/>
      <c r="C32" s="6"/>
      <c r="D32" s="20"/>
      <c r="E32" s="6"/>
      <c r="F32" s="20"/>
      <c r="G32" s="6"/>
      <c r="H32" s="6"/>
      <c r="I32" s="6"/>
      <c r="J32" s="6"/>
      <c r="K32" s="6"/>
      <c r="L32" s="6"/>
    </row>
    <row r="33" spans="1:12" ht="15.75" customHeight="1">
      <c r="A33" s="6"/>
      <c r="B33" s="6"/>
      <c r="C33" s="6"/>
      <c r="D33" s="20"/>
      <c r="E33" s="6"/>
      <c r="F33" s="20"/>
      <c r="G33" s="6"/>
      <c r="H33" s="6"/>
      <c r="I33" s="6"/>
      <c r="J33" s="6"/>
      <c r="K33" s="6"/>
      <c r="L33" s="6"/>
    </row>
    <row r="34" spans="1:12" ht="15.75" customHeight="1">
      <c r="A34" s="6"/>
      <c r="B34" s="6"/>
      <c r="C34" s="6"/>
      <c r="D34" s="20"/>
      <c r="E34" s="6"/>
      <c r="F34" s="20"/>
      <c r="G34" s="6"/>
      <c r="H34" s="6"/>
      <c r="I34" s="6"/>
      <c r="J34" s="6"/>
      <c r="K34" s="6"/>
      <c r="L34" s="6"/>
    </row>
    <row r="35" spans="1:12" ht="15.75" customHeight="1">
      <c r="A35" s="6"/>
      <c r="B35" s="6"/>
      <c r="C35" s="6"/>
      <c r="D35" s="20"/>
      <c r="E35" s="6"/>
      <c r="F35" s="20"/>
      <c r="G35" s="6"/>
      <c r="H35" s="6"/>
      <c r="I35" s="6"/>
      <c r="J35" s="6"/>
      <c r="K35" s="6"/>
      <c r="L35" s="6"/>
    </row>
    <row r="36" spans="1:12" ht="15.75" customHeight="1">
      <c r="A36" s="6"/>
      <c r="B36" s="6"/>
      <c r="C36" s="6"/>
      <c r="D36" s="20"/>
      <c r="E36" s="6"/>
      <c r="F36" s="20"/>
      <c r="G36" s="6"/>
      <c r="H36" s="6"/>
      <c r="I36" s="6"/>
      <c r="J36" s="6"/>
      <c r="K36" s="6"/>
      <c r="L36" s="6"/>
    </row>
    <row r="37" spans="1:12" ht="15.75" customHeight="1">
      <c r="A37" s="6"/>
      <c r="B37" s="6"/>
      <c r="C37" s="6"/>
      <c r="D37" s="20"/>
      <c r="E37" s="6"/>
      <c r="F37" s="20"/>
      <c r="G37" s="6"/>
      <c r="H37" s="6"/>
      <c r="I37" s="6"/>
      <c r="J37" s="6"/>
      <c r="K37" s="6"/>
      <c r="L37" s="6"/>
    </row>
    <row r="38" spans="1:12" ht="15.75" customHeight="1">
      <c r="A38" s="6"/>
      <c r="B38" s="6"/>
      <c r="C38" s="6"/>
      <c r="D38" s="20"/>
      <c r="E38" s="6"/>
      <c r="F38" s="20"/>
      <c r="G38" s="6"/>
      <c r="H38" s="6"/>
      <c r="I38" s="6"/>
      <c r="J38" s="6"/>
      <c r="K38" s="6"/>
      <c r="L38" s="6"/>
    </row>
    <row r="39" spans="1:12" ht="15.75" customHeight="1">
      <c r="A39" s="6"/>
      <c r="B39" s="6"/>
      <c r="C39" s="6"/>
      <c r="D39" s="20"/>
      <c r="E39" s="6"/>
      <c r="F39" s="20"/>
      <c r="G39" s="6"/>
      <c r="H39" s="6"/>
      <c r="I39" s="6"/>
      <c r="J39" s="6"/>
      <c r="K39" s="6"/>
      <c r="L39" s="6"/>
    </row>
    <row r="40" spans="1:12" ht="15.75" customHeight="1">
      <c r="A40" s="6"/>
      <c r="B40" s="6"/>
      <c r="C40" s="6"/>
      <c r="D40" s="20"/>
      <c r="E40" s="6"/>
      <c r="F40" s="20"/>
      <c r="G40" s="6"/>
      <c r="H40" s="6"/>
      <c r="I40" s="6"/>
      <c r="J40" s="6"/>
      <c r="K40" s="6"/>
      <c r="L40" s="6"/>
    </row>
    <row r="41" spans="1:12" ht="15.75" customHeight="1">
      <c r="A41" s="6"/>
      <c r="B41" s="6"/>
      <c r="C41" s="6"/>
      <c r="D41" s="20"/>
      <c r="E41" s="6"/>
      <c r="F41" s="20"/>
      <c r="G41" s="6"/>
      <c r="H41" s="6"/>
      <c r="I41" s="6"/>
      <c r="J41" s="6"/>
      <c r="K41" s="6"/>
      <c r="L41" s="6"/>
    </row>
    <row r="42" spans="1:12" ht="15.75" customHeight="1">
      <c r="A42" s="6"/>
      <c r="B42" s="6"/>
      <c r="C42" s="6"/>
      <c r="D42" s="20"/>
      <c r="E42" s="6"/>
      <c r="F42" s="20"/>
      <c r="G42" s="6"/>
      <c r="H42" s="6"/>
      <c r="I42" s="6"/>
      <c r="J42" s="6"/>
      <c r="K42" s="6"/>
      <c r="L42" s="6"/>
    </row>
    <row r="43" spans="1:12" ht="15.75" customHeight="1">
      <c r="A43" s="6"/>
      <c r="B43" s="6"/>
      <c r="C43" s="6"/>
      <c r="D43" s="20"/>
      <c r="E43" s="6"/>
      <c r="F43" s="20"/>
      <c r="G43" s="6"/>
      <c r="H43" s="6"/>
      <c r="I43" s="6"/>
      <c r="J43" s="6"/>
      <c r="K43" s="6"/>
      <c r="L43" s="6"/>
    </row>
    <row r="44" spans="1:12" ht="15.75" customHeight="1">
      <c r="A44" s="6"/>
      <c r="B44" s="6"/>
      <c r="C44" s="6"/>
      <c r="D44" s="20"/>
      <c r="E44" s="6"/>
      <c r="F44" s="20"/>
      <c r="G44" s="6"/>
      <c r="H44" s="6"/>
      <c r="I44" s="6"/>
      <c r="J44" s="6"/>
      <c r="K44" s="6"/>
      <c r="L44" s="6"/>
    </row>
    <row r="45" spans="1:12" ht="15.75" customHeight="1">
      <c r="A45" s="6"/>
      <c r="B45" s="6"/>
      <c r="C45" s="6"/>
      <c r="D45" s="20"/>
      <c r="E45" s="6"/>
      <c r="F45" s="20"/>
      <c r="G45" s="6"/>
      <c r="H45" s="6"/>
      <c r="I45" s="6"/>
      <c r="J45" s="6"/>
      <c r="K45" s="6"/>
      <c r="L45" s="6"/>
    </row>
    <row r="46" spans="1:12" ht="15.75" customHeight="1">
      <c r="A46" s="6"/>
      <c r="B46" s="6"/>
      <c r="C46" s="6"/>
      <c r="D46" s="20"/>
      <c r="E46" s="6"/>
      <c r="F46" s="20"/>
      <c r="G46" s="6"/>
      <c r="H46" s="6"/>
      <c r="I46" s="6"/>
      <c r="J46" s="6"/>
      <c r="K46" s="6"/>
      <c r="L46" s="6"/>
    </row>
    <row r="47" spans="1:12" ht="15.75" customHeight="1">
      <c r="A47" s="6"/>
      <c r="B47" s="6"/>
      <c r="C47" s="6"/>
      <c r="D47" s="20"/>
      <c r="E47" s="6"/>
      <c r="F47" s="20"/>
      <c r="G47" s="6"/>
      <c r="H47" s="6"/>
      <c r="I47" s="6"/>
      <c r="J47" s="6"/>
      <c r="K47" s="6"/>
      <c r="L47" s="6"/>
    </row>
    <row r="48" spans="1:12" ht="15.75" customHeight="1">
      <c r="A48" s="6"/>
      <c r="B48" s="6"/>
      <c r="C48" s="6"/>
      <c r="D48" s="20"/>
      <c r="E48" s="6"/>
      <c r="F48" s="20"/>
      <c r="G48" s="6"/>
      <c r="H48" s="6"/>
      <c r="I48" s="6"/>
      <c r="J48" s="6"/>
      <c r="K48" s="6"/>
      <c r="L48" s="6"/>
    </row>
    <row r="49" spans="1:12" ht="15.75" customHeight="1">
      <c r="A49" s="6"/>
      <c r="B49" s="6"/>
      <c r="C49" s="6"/>
      <c r="D49" s="20"/>
      <c r="E49" s="6"/>
      <c r="F49" s="20"/>
      <c r="G49" s="6"/>
      <c r="H49" s="6"/>
      <c r="I49" s="6"/>
      <c r="J49" s="6"/>
      <c r="K49" s="6"/>
      <c r="L49" s="6"/>
    </row>
    <row r="50" spans="1:12" ht="15.75" customHeight="1">
      <c r="A50" s="6"/>
      <c r="B50" s="6"/>
      <c r="C50" s="6"/>
      <c r="D50" s="20"/>
      <c r="E50" s="6"/>
      <c r="F50" s="20"/>
      <c r="G50" s="6"/>
      <c r="H50" s="6"/>
      <c r="I50" s="6"/>
      <c r="J50" s="6"/>
      <c r="K50" s="6"/>
      <c r="L50" s="6"/>
    </row>
    <row r="51" spans="1:12" ht="15.75" customHeight="1">
      <c r="A51" s="6"/>
      <c r="B51" s="6"/>
      <c r="C51" s="6"/>
      <c r="D51" s="20"/>
      <c r="E51" s="6"/>
      <c r="F51" s="20"/>
      <c r="G51" s="6"/>
      <c r="H51" s="6"/>
      <c r="I51" s="6"/>
      <c r="J51" s="6"/>
      <c r="K51" s="6"/>
      <c r="L51" s="6"/>
    </row>
    <row r="52" spans="1:12" ht="15.75" customHeight="1">
      <c r="A52" s="6"/>
      <c r="B52" s="6"/>
      <c r="C52" s="6"/>
      <c r="D52" s="20"/>
      <c r="E52" s="6"/>
      <c r="F52" s="20"/>
      <c r="G52" s="6"/>
      <c r="H52" s="6"/>
      <c r="I52" s="6"/>
      <c r="J52" s="6"/>
      <c r="K52" s="6"/>
      <c r="L52" s="6"/>
    </row>
    <row r="53" spans="1:12" ht="15.75" customHeight="1">
      <c r="A53" s="6"/>
      <c r="B53" s="6"/>
      <c r="C53" s="6"/>
      <c r="D53" s="20"/>
      <c r="E53" s="6"/>
      <c r="F53" s="20"/>
      <c r="G53" s="6"/>
      <c r="H53" s="6"/>
      <c r="I53" s="6"/>
      <c r="J53" s="6"/>
      <c r="K53" s="6"/>
      <c r="L53" s="6"/>
    </row>
    <row r="54" spans="1:12" ht="15.75" customHeight="1">
      <c r="A54" s="6"/>
      <c r="B54" s="6"/>
      <c r="C54" s="6"/>
      <c r="D54" s="20"/>
      <c r="E54" s="6"/>
      <c r="F54" s="20"/>
      <c r="G54" s="6"/>
      <c r="H54" s="6"/>
      <c r="I54" s="6"/>
      <c r="J54" s="6"/>
      <c r="K54" s="6"/>
      <c r="L54" s="6"/>
    </row>
    <row r="55" spans="1:12" ht="15.75" customHeight="1">
      <c r="A55" s="6"/>
      <c r="B55" s="6"/>
      <c r="C55" s="6"/>
      <c r="D55" s="20"/>
      <c r="E55" s="6"/>
      <c r="F55" s="20"/>
      <c r="G55" s="6"/>
      <c r="H55" s="6"/>
      <c r="I55" s="6"/>
      <c r="J55" s="6"/>
      <c r="K55" s="6"/>
      <c r="L55" s="6"/>
    </row>
    <row r="56" spans="1:12" ht="15.75" customHeight="1">
      <c r="A56" s="6"/>
      <c r="B56" s="6"/>
      <c r="C56" s="6"/>
      <c r="D56" s="20"/>
      <c r="E56" s="6"/>
      <c r="F56" s="20"/>
      <c r="G56" s="6"/>
      <c r="H56" s="6"/>
      <c r="I56" s="6"/>
      <c r="J56" s="6"/>
      <c r="K56" s="6"/>
      <c r="L56" s="6"/>
    </row>
    <row r="57" spans="1:12" ht="15.75" customHeight="1">
      <c r="A57" s="6"/>
      <c r="B57" s="6"/>
      <c r="C57" s="6"/>
      <c r="D57" s="20"/>
      <c r="E57" s="6"/>
      <c r="F57" s="20"/>
      <c r="G57" s="6"/>
      <c r="H57" s="6"/>
      <c r="I57" s="6"/>
      <c r="J57" s="6"/>
      <c r="K57" s="6"/>
      <c r="L57" s="6"/>
    </row>
    <row r="58" spans="1:12" ht="15.75" customHeight="1">
      <c r="A58" s="6"/>
      <c r="B58" s="6"/>
      <c r="C58" s="6"/>
      <c r="D58" s="20"/>
      <c r="E58" s="6"/>
      <c r="F58" s="20"/>
      <c r="G58" s="6"/>
      <c r="H58" s="6"/>
      <c r="I58" s="6"/>
      <c r="J58" s="6"/>
      <c r="K58" s="6"/>
      <c r="L58" s="6"/>
    </row>
    <row r="59" spans="1:12" ht="15.75" customHeight="1">
      <c r="A59" s="6"/>
      <c r="B59" s="6"/>
      <c r="C59" s="6"/>
      <c r="D59" s="20"/>
      <c r="E59" s="6"/>
      <c r="F59" s="20"/>
      <c r="G59" s="6"/>
      <c r="H59" s="6"/>
      <c r="I59" s="6"/>
      <c r="J59" s="6"/>
      <c r="K59" s="6"/>
      <c r="L59" s="6"/>
    </row>
    <row r="60" spans="1:12" ht="15.75" customHeight="1">
      <c r="A60" s="6"/>
      <c r="B60" s="6"/>
      <c r="C60" s="6"/>
      <c r="D60" s="20"/>
      <c r="E60" s="6"/>
      <c r="F60" s="20"/>
      <c r="G60" s="6"/>
      <c r="H60" s="6"/>
      <c r="I60" s="6"/>
      <c r="J60" s="6"/>
      <c r="K60" s="6"/>
      <c r="L60" s="6"/>
    </row>
    <row r="61" spans="1:12" ht="15.75" customHeight="1">
      <c r="A61" s="6"/>
      <c r="B61" s="6"/>
      <c r="C61" s="6"/>
      <c r="D61" s="20"/>
      <c r="E61" s="6"/>
      <c r="F61" s="20"/>
      <c r="G61" s="6"/>
      <c r="H61" s="6"/>
      <c r="I61" s="6"/>
      <c r="J61" s="6"/>
      <c r="K61" s="6"/>
      <c r="L61" s="6"/>
    </row>
    <row r="62" spans="1:12" ht="15.75" customHeight="1">
      <c r="A62" s="6"/>
      <c r="B62" s="6"/>
      <c r="C62" s="6"/>
      <c r="D62" s="20"/>
      <c r="E62" s="6"/>
      <c r="F62" s="20"/>
      <c r="G62" s="6"/>
      <c r="H62" s="6"/>
      <c r="I62" s="6"/>
      <c r="J62" s="6"/>
      <c r="K62" s="6"/>
      <c r="L62" s="6"/>
    </row>
    <row r="63" spans="1:12" ht="15.75" customHeight="1">
      <c r="A63" s="6"/>
      <c r="B63" s="6"/>
      <c r="C63" s="6"/>
      <c r="D63" s="20"/>
      <c r="E63" s="6"/>
      <c r="F63" s="20"/>
      <c r="G63" s="6"/>
      <c r="H63" s="6"/>
      <c r="I63" s="6"/>
      <c r="J63" s="6"/>
      <c r="K63" s="6"/>
      <c r="L63" s="6"/>
    </row>
    <row r="64" spans="1:12" ht="15.75" customHeight="1">
      <c r="A64" s="6"/>
      <c r="B64" s="6"/>
      <c r="C64" s="6"/>
      <c r="D64" s="20"/>
      <c r="E64" s="6"/>
      <c r="F64" s="20"/>
      <c r="G64" s="6"/>
      <c r="H64" s="6"/>
      <c r="I64" s="6"/>
      <c r="J64" s="6"/>
      <c r="K64" s="6"/>
      <c r="L64" s="6"/>
    </row>
    <row r="65" spans="1:12" ht="15.75" customHeight="1">
      <c r="A65" s="6"/>
      <c r="B65" s="6"/>
      <c r="C65" s="6"/>
      <c r="D65" s="20"/>
      <c r="E65" s="6"/>
      <c r="F65" s="20"/>
      <c r="G65" s="6"/>
      <c r="H65" s="6"/>
      <c r="I65" s="6"/>
      <c r="J65" s="6"/>
      <c r="K65" s="6"/>
      <c r="L65" s="6"/>
    </row>
    <row r="66" spans="1:12" ht="15.75" customHeight="1">
      <c r="A66" s="6"/>
      <c r="B66" s="6"/>
      <c r="C66" s="6"/>
      <c r="D66" s="20"/>
      <c r="E66" s="6"/>
      <c r="F66" s="20"/>
      <c r="G66" s="6"/>
      <c r="H66" s="6"/>
      <c r="I66" s="6"/>
      <c r="J66" s="6"/>
      <c r="K66" s="6"/>
      <c r="L66" s="6"/>
    </row>
    <row r="67" spans="1:12" ht="15.75" customHeight="1">
      <c r="A67" s="6"/>
      <c r="B67" s="6"/>
      <c r="C67" s="6"/>
      <c r="D67" s="20"/>
      <c r="E67" s="6"/>
      <c r="F67" s="20"/>
      <c r="G67" s="6"/>
      <c r="H67" s="6"/>
      <c r="I67" s="6"/>
      <c r="J67" s="6"/>
      <c r="K67" s="6"/>
      <c r="L67" s="6"/>
    </row>
    <row r="68" spans="1:12" ht="15.75" customHeight="1">
      <c r="A68" s="6"/>
      <c r="B68" s="6"/>
      <c r="C68" s="6"/>
      <c r="D68" s="20"/>
      <c r="E68" s="6"/>
      <c r="F68" s="20"/>
      <c r="G68" s="6"/>
      <c r="H68" s="6"/>
      <c r="I68" s="6"/>
      <c r="J68" s="6"/>
      <c r="K68" s="6"/>
      <c r="L68" s="6"/>
    </row>
    <row r="69" spans="1:12" ht="15.75" customHeight="1">
      <c r="A69" s="6"/>
      <c r="B69" s="6"/>
      <c r="C69" s="6"/>
      <c r="D69" s="20"/>
      <c r="E69" s="6"/>
      <c r="F69" s="20"/>
      <c r="G69" s="6"/>
      <c r="H69" s="6"/>
      <c r="I69" s="6"/>
      <c r="J69" s="6"/>
      <c r="K69" s="6"/>
      <c r="L69" s="6"/>
    </row>
    <row r="70" spans="1:12" ht="15.75" customHeight="1">
      <c r="A70" s="6"/>
      <c r="B70" s="6"/>
      <c r="C70" s="6"/>
      <c r="D70" s="20"/>
      <c r="E70" s="6"/>
      <c r="F70" s="20"/>
      <c r="G70" s="6"/>
      <c r="H70" s="6"/>
      <c r="I70" s="6"/>
      <c r="J70" s="6"/>
      <c r="K70" s="6"/>
      <c r="L70" s="6"/>
    </row>
    <row r="71" spans="1:12" ht="15.75" customHeight="1">
      <c r="A71" s="6"/>
      <c r="B71" s="6"/>
      <c r="C71" s="6"/>
      <c r="D71" s="20"/>
      <c r="E71" s="6"/>
      <c r="F71" s="20"/>
      <c r="G71" s="6"/>
      <c r="H71" s="6"/>
      <c r="I71" s="6"/>
      <c r="J71" s="6"/>
      <c r="K71" s="6"/>
      <c r="L71" s="6"/>
    </row>
    <row r="72" spans="1:12" ht="15.75" customHeight="1">
      <c r="A72" s="6"/>
      <c r="B72" s="6"/>
      <c r="C72" s="6"/>
      <c r="D72" s="20"/>
      <c r="E72" s="6"/>
      <c r="F72" s="20"/>
      <c r="G72" s="6"/>
      <c r="H72" s="6"/>
      <c r="I72" s="6"/>
      <c r="J72" s="6"/>
      <c r="K72" s="6"/>
      <c r="L72" s="6"/>
    </row>
    <row r="73" spans="1:12" ht="15.75" customHeight="1">
      <c r="A73" s="6"/>
      <c r="B73" s="6"/>
      <c r="C73" s="6"/>
      <c r="D73" s="20"/>
      <c r="E73" s="6"/>
      <c r="F73" s="20"/>
      <c r="G73" s="6"/>
      <c r="H73" s="6"/>
      <c r="I73" s="6"/>
      <c r="J73" s="6"/>
      <c r="K73" s="6"/>
      <c r="L73" s="6"/>
    </row>
    <row r="74" spans="1:12" ht="15.75" customHeight="1">
      <c r="A74" s="6"/>
      <c r="B74" s="6"/>
      <c r="C74" s="6"/>
      <c r="D74" s="20"/>
      <c r="E74" s="6"/>
      <c r="F74" s="20"/>
      <c r="G74" s="6"/>
      <c r="H74" s="6"/>
      <c r="I74" s="6"/>
      <c r="J74" s="6"/>
      <c r="K74" s="6"/>
      <c r="L74" s="6"/>
    </row>
    <row r="75" spans="1:12" ht="15.75" customHeight="1">
      <c r="A75" s="6"/>
      <c r="B75" s="6"/>
      <c r="C75" s="6"/>
      <c r="D75" s="20"/>
      <c r="E75" s="6"/>
      <c r="F75" s="20"/>
      <c r="G75" s="6"/>
      <c r="H75" s="6"/>
      <c r="I75" s="6"/>
      <c r="J75" s="6"/>
      <c r="K75" s="6"/>
      <c r="L75" s="6"/>
    </row>
    <row r="76" spans="1:12" ht="15.75" customHeight="1">
      <c r="A76" s="6"/>
      <c r="B76" s="6"/>
      <c r="C76" s="6"/>
      <c r="D76" s="20"/>
      <c r="E76" s="6"/>
      <c r="F76" s="20"/>
      <c r="G76" s="6"/>
      <c r="H76" s="6"/>
      <c r="I76" s="6"/>
      <c r="J76" s="6"/>
      <c r="K76" s="6"/>
      <c r="L76" s="6"/>
    </row>
    <row r="77" spans="1:12" ht="15.75" customHeight="1">
      <c r="A77" s="6"/>
      <c r="B77" s="6"/>
      <c r="C77" s="6"/>
      <c r="D77" s="20"/>
      <c r="E77" s="6"/>
      <c r="F77" s="20"/>
      <c r="G77" s="6"/>
      <c r="H77" s="6"/>
      <c r="I77" s="6"/>
      <c r="J77" s="6"/>
      <c r="K77" s="6"/>
      <c r="L77" s="6"/>
    </row>
    <row r="78" spans="1:12" ht="15.75" customHeight="1">
      <c r="A78" s="6"/>
      <c r="B78" s="6"/>
      <c r="C78" s="6"/>
      <c r="D78" s="20"/>
      <c r="E78" s="6"/>
      <c r="F78" s="20"/>
      <c r="G78" s="6"/>
      <c r="H78" s="6"/>
      <c r="I78" s="6"/>
      <c r="J78" s="6"/>
      <c r="K78" s="6"/>
      <c r="L78" s="6"/>
    </row>
    <row r="79" spans="1:12" ht="15.75" customHeight="1">
      <c r="A79" s="6"/>
      <c r="B79" s="6"/>
      <c r="C79" s="6"/>
      <c r="D79" s="20"/>
      <c r="E79" s="6"/>
      <c r="F79" s="20"/>
      <c r="G79" s="6"/>
      <c r="H79" s="6"/>
      <c r="I79" s="6"/>
      <c r="J79" s="6"/>
      <c r="K79" s="6"/>
      <c r="L79" s="6"/>
    </row>
    <row r="80" spans="1:12" ht="15.75" customHeight="1">
      <c r="A80" s="6"/>
      <c r="B80" s="6"/>
      <c r="C80" s="6"/>
      <c r="D80" s="20"/>
      <c r="E80" s="6"/>
      <c r="F80" s="20"/>
      <c r="G80" s="6"/>
      <c r="H80" s="6"/>
      <c r="I80" s="6"/>
      <c r="J80" s="6"/>
      <c r="K80" s="6"/>
      <c r="L80" s="6"/>
    </row>
    <row r="81" spans="1:12" ht="15.75" customHeight="1">
      <c r="A81" s="6"/>
      <c r="B81" s="6"/>
      <c r="C81" s="6"/>
      <c r="D81" s="20"/>
      <c r="E81" s="6"/>
      <c r="F81" s="20"/>
      <c r="G81" s="6"/>
      <c r="H81" s="6"/>
      <c r="I81" s="6"/>
      <c r="J81" s="6"/>
      <c r="K81" s="6"/>
      <c r="L81" s="6"/>
    </row>
    <row r="82" spans="1:12" ht="15.75" customHeight="1">
      <c r="A82" s="6"/>
      <c r="B82" s="6"/>
      <c r="C82" s="6"/>
      <c r="D82" s="20"/>
      <c r="E82" s="6"/>
      <c r="F82" s="20"/>
      <c r="G82" s="6"/>
      <c r="H82" s="6"/>
      <c r="I82" s="6"/>
      <c r="J82" s="6"/>
      <c r="K82" s="6"/>
      <c r="L82" s="6"/>
    </row>
    <row r="83" spans="1:12" ht="15.75" customHeight="1">
      <c r="A83" s="6"/>
      <c r="B83" s="6"/>
      <c r="C83" s="6"/>
      <c r="D83" s="20"/>
      <c r="E83" s="6"/>
      <c r="F83" s="20"/>
      <c r="G83" s="6"/>
      <c r="H83" s="6"/>
      <c r="I83" s="6"/>
      <c r="J83" s="6"/>
      <c r="K83" s="6"/>
      <c r="L83" s="6"/>
    </row>
    <row r="84" spans="1:12" ht="15.75" customHeight="1">
      <c r="A84" s="6"/>
      <c r="B84" s="6"/>
      <c r="C84" s="6"/>
      <c r="D84" s="20"/>
      <c r="E84" s="6"/>
      <c r="F84" s="20"/>
      <c r="G84" s="6"/>
      <c r="H84" s="6"/>
      <c r="I84" s="6"/>
      <c r="J84" s="6"/>
      <c r="K84" s="6"/>
      <c r="L84" s="6"/>
    </row>
    <row r="85" spans="1:12" ht="15.75" customHeight="1">
      <c r="A85" s="6"/>
      <c r="B85" s="6"/>
      <c r="C85" s="6"/>
      <c r="D85" s="20"/>
      <c r="E85" s="6"/>
      <c r="F85" s="20"/>
      <c r="G85" s="6"/>
      <c r="H85" s="6"/>
      <c r="I85" s="6"/>
      <c r="J85" s="6"/>
      <c r="K85" s="6"/>
      <c r="L85" s="6"/>
    </row>
    <row r="86" spans="1:12" ht="15.75" customHeight="1">
      <c r="A86" s="6"/>
      <c r="B86" s="6"/>
      <c r="C86" s="6"/>
      <c r="D86" s="20"/>
      <c r="E86" s="6"/>
      <c r="F86" s="20"/>
      <c r="G86" s="6"/>
      <c r="H86" s="6"/>
      <c r="I86" s="6"/>
      <c r="J86" s="6"/>
      <c r="K86" s="6"/>
      <c r="L86" s="6"/>
    </row>
    <row r="87" spans="1:12" ht="15.75" customHeight="1">
      <c r="A87" s="6"/>
      <c r="B87" s="6"/>
      <c r="C87" s="6"/>
      <c r="D87" s="20"/>
      <c r="E87" s="6"/>
      <c r="F87" s="20"/>
      <c r="G87" s="6"/>
      <c r="H87" s="6"/>
      <c r="I87" s="6"/>
      <c r="J87" s="6"/>
      <c r="K87" s="6"/>
      <c r="L87" s="6"/>
    </row>
    <row r="88" spans="1:12" ht="15.75" customHeight="1">
      <c r="A88" s="6"/>
      <c r="B88" s="6"/>
      <c r="C88" s="6"/>
      <c r="D88" s="20"/>
      <c r="E88" s="6"/>
      <c r="F88" s="20"/>
      <c r="G88" s="6"/>
      <c r="H88" s="6"/>
      <c r="I88" s="6"/>
      <c r="J88" s="6"/>
      <c r="K88" s="6"/>
      <c r="L88" s="6"/>
    </row>
    <row r="89" spans="1:12" ht="15.75" customHeight="1">
      <c r="A89" s="6"/>
      <c r="B89" s="6"/>
      <c r="C89" s="6"/>
      <c r="D89" s="20"/>
      <c r="E89" s="6"/>
      <c r="F89" s="20"/>
      <c r="G89" s="6"/>
      <c r="H89" s="6"/>
      <c r="I89" s="6"/>
      <c r="J89" s="6"/>
      <c r="K89" s="6"/>
      <c r="L89" s="6"/>
    </row>
    <row r="90" spans="1:12" ht="15.75" customHeight="1">
      <c r="A90" s="6"/>
      <c r="B90" s="6"/>
      <c r="C90" s="6"/>
      <c r="D90" s="20"/>
      <c r="E90" s="6"/>
      <c r="F90" s="20"/>
      <c r="G90" s="6"/>
      <c r="H90" s="6"/>
      <c r="I90" s="6"/>
      <c r="J90" s="6"/>
      <c r="K90" s="6"/>
      <c r="L90" s="6"/>
    </row>
    <row r="91" spans="1:12" ht="15.75" customHeight="1">
      <c r="A91" s="6"/>
      <c r="B91" s="6"/>
      <c r="C91" s="6"/>
      <c r="D91" s="20"/>
      <c r="E91" s="6"/>
      <c r="F91" s="20"/>
      <c r="G91" s="6"/>
      <c r="H91" s="6"/>
      <c r="I91" s="6"/>
      <c r="J91" s="6"/>
      <c r="K91" s="6"/>
      <c r="L91" s="6"/>
    </row>
    <row r="92" spans="1:12" ht="15.75" customHeight="1">
      <c r="A92" s="6"/>
      <c r="B92" s="6"/>
      <c r="C92" s="6"/>
      <c r="D92" s="20"/>
      <c r="E92" s="6"/>
      <c r="F92" s="20"/>
      <c r="G92" s="6"/>
      <c r="H92" s="6"/>
      <c r="I92" s="6"/>
      <c r="J92" s="6"/>
      <c r="K92" s="6"/>
      <c r="L92" s="6"/>
    </row>
    <row r="93" spans="1:12" ht="15.75" customHeight="1">
      <c r="A93" s="6"/>
      <c r="B93" s="6"/>
      <c r="C93" s="6"/>
      <c r="D93" s="20"/>
      <c r="E93" s="6"/>
      <c r="F93" s="20"/>
      <c r="G93" s="6"/>
      <c r="H93" s="6"/>
      <c r="I93" s="6"/>
      <c r="J93" s="6"/>
      <c r="K93" s="6"/>
      <c r="L93" s="6"/>
    </row>
    <row r="94" spans="1:12" ht="15.75" customHeight="1">
      <c r="A94" s="6"/>
      <c r="B94" s="6"/>
      <c r="C94" s="6"/>
      <c r="D94" s="20"/>
      <c r="E94" s="6"/>
      <c r="F94" s="20"/>
      <c r="G94" s="6"/>
      <c r="H94" s="6"/>
      <c r="I94" s="6"/>
      <c r="J94" s="6"/>
      <c r="K94" s="6"/>
      <c r="L94" s="6"/>
    </row>
    <row r="95" spans="1:12" ht="15.75" customHeight="1">
      <c r="A95" s="6"/>
      <c r="B95" s="6"/>
      <c r="C95" s="6"/>
      <c r="D95" s="20"/>
      <c r="E95" s="6"/>
      <c r="F95" s="20"/>
      <c r="G95" s="6"/>
      <c r="H95" s="6"/>
      <c r="I95" s="6"/>
      <c r="J95" s="6"/>
      <c r="K95" s="6"/>
      <c r="L95" s="6"/>
    </row>
    <row r="96" spans="1:12" ht="15.75" customHeight="1">
      <c r="A96" s="6"/>
      <c r="B96" s="6"/>
      <c r="C96" s="6"/>
      <c r="D96" s="20"/>
      <c r="E96" s="6"/>
      <c r="F96" s="20"/>
      <c r="G96" s="6"/>
      <c r="H96" s="6"/>
      <c r="I96" s="6"/>
      <c r="J96" s="6"/>
      <c r="K96" s="6"/>
      <c r="L96" s="6"/>
    </row>
    <row r="97" spans="1:12" ht="15.75" customHeight="1">
      <c r="A97" s="6"/>
      <c r="B97" s="6"/>
      <c r="C97" s="6"/>
      <c r="D97" s="20"/>
      <c r="E97" s="6"/>
      <c r="F97" s="20"/>
      <c r="G97" s="6"/>
      <c r="H97" s="6"/>
      <c r="I97" s="6"/>
      <c r="J97" s="6"/>
      <c r="K97" s="6"/>
      <c r="L97" s="6"/>
    </row>
    <row r="98" spans="1:12" ht="15.75" customHeight="1">
      <c r="A98" s="6"/>
      <c r="B98" s="6"/>
      <c r="C98" s="6"/>
      <c r="D98" s="20"/>
      <c r="E98" s="6"/>
      <c r="F98" s="20"/>
      <c r="G98" s="6"/>
      <c r="H98" s="6"/>
      <c r="I98" s="6"/>
      <c r="J98" s="6"/>
      <c r="K98" s="6"/>
      <c r="L98" s="6"/>
    </row>
    <row r="99" spans="1:12" ht="15.75" customHeight="1">
      <c r="A99" s="6"/>
      <c r="B99" s="6"/>
      <c r="C99" s="6"/>
      <c r="D99" s="20"/>
      <c r="E99" s="6"/>
      <c r="F99" s="20"/>
      <c r="G99" s="6"/>
      <c r="H99" s="6"/>
      <c r="I99" s="6"/>
      <c r="J99" s="6"/>
      <c r="K99" s="6"/>
      <c r="L99" s="6"/>
    </row>
    <row r="100" spans="1:12" ht="15.75" customHeight="1">
      <c r="A100" s="6"/>
      <c r="B100" s="6"/>
      <c r="C100" s="6"/>
      <c r="D100" s="20"/>
      <c r="E100" s="6"/>
      <c r="F100" s="20"/>
      <c r="G100" s="6"/>
      <c r="H100" s="6"/>
      <c r="I100" s="6"/>
      <c r="J100" s="6"/>
      <c r="K100" s="6"/>
      <c r="L100" s="6"/>
    </row>
  </sheetData>
  <mergeCells count="14">
    <mergeCell ref="A28:J28"/>
    <mergeCell ref="A2:J2"/>
    <mergeCell ref="A4:A5"/>
    <mergeCell ref="C4:D4"/>
    <mergeCell ref="B4:B5"/>
    <mergeCell ref="F4:G4"/>
    <mergeCell ref="J4:J5"/>
    <mergeCell ref="A23:J23"/>
    <mergeCell ref="A24:J24"/>
    <mergeCell ref="A25:J25"/>
    <mergeCell ref="A26:J26"/>
    <mergeCell ref="A27:J27"/>
    <mergeCell ref="I4:I5"/>
    <mergeCell ref="H4:H5"/>
  </mergeCells>
  <phoneticPr fontId="24" type="noConversion"/>
  <printOptions horizontalCentered="1"/>
  <pageMargins left="0.55118110236220474" right="0.55118110236220474" top="0.62992125984251968" bottom="0.78740157480314965" header="0" footer="0"/>
  <pageSetup paperSize="9" orientation="landscape"/>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00"/>
  <sheetViews>
    <sheetView view="pageBreakPreview" zoomScale="80" zoomScaleNormal="100" zoomScaleSheetLayoutView="80" workbookViewId="0">
      <selection activeCell="AB18" sqref="AB18"/>
    </sheetView>
  </sheetViews>
  <sheetFormatPr defaultColWidth="14.375" defaultRowHeight="15" customHeight="1"/>
  <cols>
    <col min="1" max="2" width="6.625" customWidth="1"/>
    <col min="3" max="3" width="7.625" customWidth="1"/>
    <col min="4" max="4" width="15.625" customWidth="1"/>
    <col min="5" max="6" width="15.125" customWidth="1"/>
    <col min="7" max="7" width="14.875" customWidth="1"/>
    <col min="8" max="8" width="14.625" customWidth="1"/>
    <col min="9" max="9" width="15.625" customWidth="1"/>
    <col min="10" max="10" width="2.625" customWidth="1"/>
    <col min="11" max="12" width="6.625" customWidth="1"/>
    <col min="13" max="13" width="11.625" customWidth="1"/>
    <col min="14" max="14" width="10.375" hidden="1" customWidth="1"/>
    <col min="15" max="15" width="12.125" hidden="1" customWidth="1"/>
    <col min="16" max="16" width="9.25" hidden="1" customWidth="1"/>
    <col min="17" max="17" width="10.25" hidden="1" customWidth="1"/>
    <col min="18" max="18" width="10" hidden="1" customWidth="1"/>
    <col min="19" max="19" width="12.125" hidden="1" customWidth="1"/>
    <col min="20" max="20" width="9.25" hidden="1" customWidth="1"/>
    <col min="21" max="21" width="9.125" hidden="1" customWidth="1"/>
    <col min="22" max="23" width="9" hidden="1" customWidth="1"/>
  </cols>
  <sheetData>
    <row r="1" spans="1:23" ht="31.5" customHeight="1">
      <c r="A1" s="127" t="s">
        <v>15</v>
      </c>
      <c r="B1" s="93"/>
      <c r="C1" s="93"/>
      <c r="D1" s="93"/>
      <c r="E1" s="93"/>
      <c r="F1" s="93"/>
      <c r="G1" s="93"/>
      <c r="H1" s="93"/>
      <c r="I1" s="93"/>
      <c r="J1" s="93"/>
      <c r="K1" s="93"/>
      <c r="L1" s="93"/>
      <c r="M1" s="93"/>
      <c r="N1" s="118" t="s">
        <v>96</v>
      </c>
      <c r="O1" s="118"/>
      <c r="P1" s="5" t="s">
        <v>16</v>
      </c>
      <c r="Q1" s="21" t="s">
        <v>17</v>
      </c>
      <c r="R1" s="21" t="s">
        <v>18</v>
      </c>
      <c r="S1" s="21" t="s">
        <v>19</v>
      </c>
      <c r="T1" s="5" t="s">
        <v>20</v>
      </c>
      <c r="U1" s="22">
        <v>0</v>
      </c>
      <c r="V1" s="22">
        <v>0</v>
      </c>
      <c r="W1" s="21"/>
    </row>
    <row r="2" spans="1:23" ht="27.75" customHeight="1" thickBot="1">
      <c r="A2" s="82" t="s">
        <v>21</v>
      </c>
      <c r="B2" s="81"/>
      <c r="C2" s="81"/>
      <c r="D2" s="81"/>
      <c r="E2" s="23"/>
      <c r="F2" s="128"/>
      <c r="G2" s="93"/>
      <c r="H2" s="93"/>
      <c r="I2" s="129"/>
      <c r="J2" s="93"/>
      <c r="K2" s="93"/>
      <c r="L2" s="130"/>
      <c r="M2" s="93"/>
      <c r="N2" s="5" t="s">
        <v>22</v>
      </c>
      <c r="O2" s="5" t="s">
        <v>23</v>
      </c>
      <c r="P2" s="24">
        <v>0.05</v>
      </c>
      <c r="Q2" s="24">
        <v>0.2</v>
      </c>
      <c r="R2" s="24">
        <v>0.8</v>
      </c>
      <c r="S2" s="24">
        <v>0.2</v>
      </c>
      <c r="T2" s="24">
        <v>0.05</v>
      </c>
      <c r="U2" s="25">
        <v>3</v>
      </c>
      <c r="V2" s="22">
        <v>0.55900000000000005</v>
      </c>
      <c r="W2" s="24"/>
    </row>
    <row r="3" spans="1:23" ht="22.5" customHeight="1">
      <c r="A3" s="125" t="s">
        <v>24</v>
      </c>
      <c r="B3" s="126" t="s">
        <v>89</v>
      </c>
      <c r="C3" s="121"/>
      <c r="D3" s="122"/>
      <c r="E3" s="120" t="s">
        <v>25</v>
      </c>
      <c r="F3" s="121"/>
      <c r="G3" s="122"/>
      <c r="H3" s="131" t="s">
        <v>105</v>
      </c>
      <c r="I3" s="132"/>
      <c r="J3" s="132"/>
      <c r="K3" s="132"/>
      <c r="L3" s="132"/>
      <c r="M3" s="133"/>
      <c r="N3" s="22">
        <v>2700</v>
      </c>
      <c r="O3" s="5" t="s">
        <v>26</v>
      </c>
      <c r="P3" s="26">
        <f>R3</f>
        <v>0.2</v>
      </c>
      <c r="Q3" s="24">
        <v>0.8</v>
      </c>
      <c r="R3" s="24">
        <v>0.2</v>
      </c>
      <c r="S3" s="24">
        <v>0.8</v>
      </c>
      <c r="T3" s="26">
        <f>R3</f>
        <v>0.2</v>
      </c>
      <c r="U3" s="25">
        <v>4</v>
      </c>
      <c r="V3" s="22">
        <v>0.99399999999999999</v>
      </c>
      <c r="W3" s="24"/>
    </row>
    <row r="4" spans="1:23" ht="22.5" customHeight="1">
      <c r="A4" s="124"/>
      <c r="B4" s="110"/>
      <c r="C4" s="93"/>
      <c r="D4" s="111"/>
      <c r="E4" s="110"/>
      <c r="F4" s="93"/>
      <c r="G4" s="111"/>
      <c r="H4" s="134"/>
      <c r="I4" s="135"/>
      <c r="J4" s="135"/>
      <c r="K4" s="135"/>
      <c r="L4" s="135"/>
      <c r="M4" s="136"/>
      <c r="N4" s="22">
        <v>2900</v>
      </c>
      <c r="O4" s="5" t="s">
        <v>99</v>
      </c>
      <c r="P4" s="79">
        <v>0.05</v>
      </c>
      <c r="Q4" s="70"/>
      <c r="R4" s="70"/>
      <c r="S4" s="5"/>
      <c r="T4" s="5"/>
      <c r="U4" s="25">
        <v>5</v>
      </c>
      <c r="V4" s="22">
        <v>1.56</v>
      </c>
      <c r="W4" s="5"/>
    </row>
    <row r="5" spans="1:23" ht="22.5" customHeight="1">
      <c r="A5" s="124"/>
      <c r="B5" s="110"/>
      <c r="C5" s="93"/>
      <c r="D5" s="111"/>
      <c r="E5" s="110"/>
      <c r="F5" s="93"/>
      <c r="G5" s="111"/>
      <c r="H5" s="134"/>
      <c r="I5" s="135"/>
      <c r="J5" s="135"/>
      <c r="K5" s="135"/>
      <c r="L5" s="135"/>
      <c r="M5" s="136"/>
      <c r="N5" s="22">
        <v>550</v>
      </c>
      <c r="O5" s="75" t="s">
        <v>92</v>
      </c>
      <c r="P5" s="71"/>
      <c r="Q5" s="72"/>
      <c r="R5" s="72"/>
      <c r="S5" s="27"/>
      <c r="T5" s="27"/>
      <c r="U5" s="25">
        <v>6</v>
      </c>
      <c r="V5" s="22">
        <v>2.2400000000000002</v>
      </c>
      <c r="W5" s="5"/>
    </row>
    <row r="6" spans="1:23" ht="22.5" customHeight="1">
      <c r="A6" s="104" t="s">
        <v>27</v>
      </c>
      <c r="B6" s="119" t="s">
        <v>90</v>
      </c>
      <c r="C6" s="108"/>
      <c r="D6" s="109"/>
      <c r="E6" s="110"/>
      <c r="F6" s="93"/>
      <c r="G6" s="111"/>
      <c r="H6" s="134"/>
      <c r="I6" s="135"/>
      <c r="J6" s="135"/>
      <c r="K6" s="135"/>
      <c r="L6" s="135"/>
      <c r="M6" s="136"/>
      <c r="N6" s="22">
        <v>390</v>
      </c>
      <c r="O6" s="24">
        <v>20</v>
      </c>
      <c r="P6" s="76" t="s">
        <v>93</v>
      </c>
      <c r="Q6" s="28"/>
      <c r="R6" s="27"/>
      <c r="S6" s="27"/>
      <c r="T6" s="29"/>
      <c r="U6" s="5"/>
      <c r="V6" s="5" t="s">
        <v>100</v>
      </c>
      <c r="W6" s="5"/>
    </row>
    <row r="7" spans="1:23" ht="22.5" customHeight="1">
      <c r="A7" s="105"/>
      <c r="B7" s="110"/>
      <c r="C7" s="93"/>
      <c r="D7" s="111"/>
      <c r="E7" s="110"/>
      <c r="F7" s="93"/>
      <c r="G7" s="111"/>
      <c r="H7" s="134"/>
      <c r="I7" s="135"/>
      <c r="J7" s="135"/>
      <c r="K7" s="135"/>
      <c r="L7" s="135"/>
      <c r="M7" s="136"/>
      <c r="N7" s="22">
        <v>31</v>
      </c>
      <c r="O7" s="22"/>
      <c r="P7" s="5"/>
      <c r="Q7" s="5"/>
      <c r="R7" s="69" t="s">
        <v>80</v>
      </c>
      <c r="S7" s="5"/>
      <c r="T7" s="5"/>
      <c r="U7" s="69"/>
      <c r="V7" s="69" t="s">
        <v>81</v>
      </c>
      <c r="W7" s="5"/>
    </row>
    <row r="8" spans="1:23" ht="22.5" customHeight="1">
      <c r="A8" s="105"/>
      <c r="B8" s="110"/>
      <c r="C8" s="93"/>
      <c r="D8" s="111"/>
      <c r="E8" s="110"/>
      <c r="F8" s="93"/>
      <c r="G8" s="111"/>
      <c r="H8" s="134"/>
      <c r="I8" s="135"/>
      <c r="J8" s="135"/>
      <c r="K8" s="135"/>
      <c r="L8" s="135"/>
      <c r="M8" s="136"/>
      <c r="N8" s="30"/>
      <c r="O8" s="5" t="s">
        <v>28</v>
      </c>
      <c r="P8" s="5" t="s">
        <v>29</v>
      </c>
      <c r="Q8" s="5" t="s">
        <v>30</v>
      </c>
      <c r="R8" s="69" t="s">
        <v>82</v>
      </c>
      <c r="S8" s="5"/>
      <c r="T8" s="5"/>
      <c r="U8" s="69"/>
      <c r="V8" s="69" t="s">
        <v>83</v>
      </c>
      <c r="W8" s="5"/>
    </row>
    <row r="9" spans="1:23" ht="22.5" customHeight="1">
      <c r="A9" s="104" t="s">
        <v>31</v>
      </c>
      <c r="B9" s="107">
        <f>L12</f>
        <v>0</v>
      </c>
      <c r="C9" s="108"/>
      <c r="D9" s="109"/>
      <c r="E9" s="110"/>
      <c r="F9" s="93"/>
      <c r="G9" s="111"/>
      <c r="H9" s="134"/>
      <c r="I9" s="135"/>
      <c r="J9" s="135"/>
      <c r="K9" s="135"/>
      <c r="L9" s="135"/>
      <c r="M9" s="136"/>
      <c r="N9" s="22">
        <f>SUM(M3:M8)*Q9</f>
        <v>0</v>
      </c>
      <c r="O9" s="31">
        <f>ROUNDUP(SUM(M3:M8)*Q9,-2)</f>
        <v>0</v>
      </c>
      <c r="P9" s="24">
        <v>0.1</v>
      </c>
      <c r="Q9" s="24">
        <v>1.35</v>
      </c>
      <c r="R9" s="69" t="s">
        <v>84</v>
      </c>
      <c r="S9" s="5"/>
      <c r="T9" s="5"/>
      <c r="U9" s="69"/>
      <c r="V9" s="69" t="s">
        <v>85</v>
      </c>
      <c r="W9" s="5"/>
    </row>
    <row r="10" spans="1:23" ht="15.75" customHeight="1">
      <c r="A10" s="105"/>
      <c r="B10" s="110"/>
      <c r="C10" s="93"/>
      <c r="D10" s="111"/>
      <c r="E10" s="110"/>
      <c r="F10" s="93"/>
      <c r="G10" s="111"/>
      <c r="H10" s="134"/>
      <c r="I10" s="135"/>
      <c r="J10" s="135"/>
      <c r="K10" s="135"/>
      <c r="L10" s="135"/>
      <c r="M10" s="136"/>
      <c r="N10" s="22"/>
      <c r="O10" s="31"/>
      <c r="P10" s="24"/>
      <c r="Q10" s="24"/>
      <c r="R10" s="69" t="s">
        <v>86</v>
      </c>
      <c r="S10" s="5"/>
      <c r="T10" s="5"/>
      <c r="U10" s="5"/>
      <c r="V10" s="69" t="s">
        <v>87</v>
      </c>
      <c r="W10" s="5"/>
    </row>
    <row r="11" spans="1:23" ht="18" customHeight="1">
      <c r="A11" s="105"/>
      <c r="B11" s="110"/>
      <c r="C11" s="93"/>
      <c r="D11" s="111"/>
      <c r="E11" s="110"/>
      <c r="F11" s="93"/>
      <c r="G11" s="111"/>
      <c r="H11" s="134"/>
      <c r="I11" s="135"/>
      <c r="J11" s="135"/>
      <c r="K11" s="135"/>
      <c r="L11" s="135"/>
      <c r="M11" s="136"/>
      <c r="N11" s="22"/>
      <c r="O11" s="31"/>
      <c r="P11" s="24"/>
      <c r="Q11" s="24"/>
      <c r="R11" s="69" t="s">
        <v>98</v>
      </c>
      <c r="S11" s="5"/>
      <c r="T11" s="5"/>
      <c r="U11" s="5"/>
      <c r="V11" s="69" t="s">
        <v>88</v>
      </c>
      <c r="W11" s="5"/>
    </row>
    <row r="12" spans="1:23" ht="19.5" customHeight="1">
      <c r="A12" s="105"/>
      <c r="B12" s="110"/>
      <c r="C12" s="93"/>
      <c r="D12" s="111"/>
      <c r="E12" s="110"/>
      <c r="F12" s="93"/>
      <c r="G12" s="111"/>
      <c r="H12" s="134"/>
      <c r="I12" s="135"/>
      <c r="J12" s="135"/>
      <c r="K12" s="135"/>
      <c r="L12" s="135"/>
      <c r="M12" s="136"/>
      <c r="N12" s="5" t="s">
        <v>32</v>
      </c>
      <c r="O12" s="33">
        <v>100</v>
      </c>
      <c r="P12" s="22"/>
      <c r="Q12" s="22"/>
      <c r="R12" s="5"/>
      <c r="S12" s="5"/>
      <c r="T12" s="5"/>
      <c r="U12" s="5"/>
      <c r="V12" s="5"/>
      <c r="W12" s="5"/>
    </row>
    <row r="13" spans="1:23" ht="18.75" customHeight="1" thickBot="1">
      <c r="A13" s="106"/>
      <c r="B13" s="112"/>
      <c r="C13" s="113"/>
      <c r="D13" s="114"/>
      <c r="E13" s="112"/>
      <c r="F13" s="113"/>
      <c r="G13" s="114"/>
      <c r="H13" s="137"/>
      <c r="I13" s="138"/>
      <c r="J13" s="138"/>
      <c r="K13" s="138"/>
      <c r="L13" s="138"/>
      <c r="M13" s="139"/>
      <c r="N13" s="32"/>
      <c r="O13" s="5"/>
      <c r="P13" s="5" t="s">
        <v>33</v>
      </c>
      <c r="Q13" s="5" t="s">
        <v>34</v>
      </c>
      <c r="R13" s="5" t="s">
        <v>35</v>
      </c>
      <c r="S13" s="5" t="s">
        <v>36</v>
      </c>
      <c r="T13" s="5" t="s">
        <v>37</v>
      </c>
      <c r="U13" s="5" t="s">
        <v>38</v>
      </c>
      <c r="V13" s="5"/>
      <c r="W13" s="5"/>
    </row>
    <row r="14" spans="1:23" ht="33.75" customHeight="1" thickBot="1">
      <c r="A14" s="123" t="s">
        <v>39</v>
      </c>
      <c r="B14" s="150" t="str">
        <f>"受益面積"&amp;O6&amp;"公頃"</f>
        <v>受益面積20公頃</v>
      </c>
      <c r="C14" s="108"/>
      <c r="D14" s="109"/>
      <c r="E14" s="147" t="s">
        <v>40</v>
      </c>
      <c r="F14" s="93"/>
      <c r="G14" s="111"/>
      <c r="H14" s="147" t="s">
        <v>106</v>
      </c>
      <c r="I14" s="93"/>
      <c r="J14" s="93"/>
      <c r="K14" s="93"/>
      <c r="L14" s="93"/>
      <c r="M14" s="148"/>
      <c r="N14" s="115" t="s">
        <v>41</v>
      </c>
      <c r="O14" s="34" t="s">
        <v>42</v>
      </c>
      <c r="P14" s="35">
        <v>3</v>
      </c>
      <c r="Q14" s="36">
        <f t="shared" ref="Q14:Q19" si="0">VLOOKUP(P14,$U$1:$V$5,2,FALSE)</f>
        <v>0.55900000000000005</v>
      </c>
      <c r="R14" s="37">
        <v>0.2</v>
      </c>
      <c r="S14" s="38">
        <f>ROUNDDOWN(T15/R14,0)+1</f>
        <v>15</v>
      </c>
      <c r="T14" s="38">
        <v>1</v>
      </c>
      <c r="U14" s="39">
        <f t="shared" ref="U14:U19" si="1">IF(P14&gt;=6,1.1,1.065)</f>
        <v>1.0649999999999999</v>
      </c>
      <c r="V14" s="38">
        <f t="shared" ref="V14:V19" si="2">IF(R14=0,"0",Q14*S14*T14*U14)</f>
        <v>8.9300250000000005</v>
      </c>
      <c r="W14" s="5"/>
    </row>
    <row r="15" spans="1:23" ht="33.75" customHeight="1" thickBot="1">
      <c r="A15" s="146"/>
      <c r="B15" s="112"/>
      <c r="C15" s="113"/>
      <c r="D15" s="114"/>
      <c r="E15" s="110"/>
      <c r="F15" s="93"/>
      <c r="G15" s="111"/>
      <c r="H15" s="110"/>
      <c r="I15" s="93"/>
      <c r="J15" s="93"/>
      <c r="K15" s="93"/>
      <c r="L15" s="93"/>
      <c r="M15" s="148"/>
      <c r="N15" s="117"/>
      <c r="O15" s="34" t="s">
        <v>43</v>
      </c>
      <c r="P15" s="40">
        <v>4</v>
      </c>
      <c r="Q15" s="41">
        <f t="shared" si="0"/>
        <v>0.99399999999999999</v>
      </c>
      <c r="R15" s="37">
        <v>0.2</v>
      </c>
      <c r="S15" s="42">
        <f t="shared" ref="S15:S18" si="3">1/R15</f>
        <v>5</v>
      </c>
      <c r="T15" s="38">
        <f>SUM(Q2+Q3+S2+S3+R2+R3+R3)-0.3</f>
        <v>2.9000000000000004</v>
      </c>
      <c r="U15" s="39">
        <f t="shared" si="1"/>
        <v>1.0649999999999999</v>
      </c>
      <c r="V15" s="38">
        <f t="shared" si="2"/>
        <v>15.349845</v>
      </c>
      <c r="W15" s="5"/>
    </row>
    <row r="16" spans="1:23" ht="33.75" customHeight="1" thickBot="1">
      <c r="A16" s="123" t="s">
        <v>44</v>
      </c>
      <c r="B16" s="145" t="s">
        <v>45</v>
      </c>
      <c r="C16" s="44" t="s">
        <v>46</v>
      </c>
      <c r="D16" s="45"/>
      <c r="E16" s="110"/>
      <c r="F16" s="93"/>
      <c r="G16" s="111"/>
      <c r="H16" s="110"/>
      <c r="I16" s="93"/>
      <c r="J16" s="93"/>
      <c r="K16" s="93"/>
      <c r="L16" s="93"/>
      <c r="M16" s="148"/>
      <c r="N16" s="115" t="s">
        <v>47</v>
      </c>
      <c r="O16" s="46" t="s">
        <v>17</v>
      </c>
      <c r="P16" s="35">
        <v>0</v>
      </c>
      <c r="Q16" s="41">
        <f t="shared" si="0"/>
        <v>0</v>
      </c>
      <c r="R16" s="47">
        <v>0.2</v>
      </c>
      <c r="S16" s="48">
        <f t="shared" si="3"/>
        <v>5</v>
      </c>
      <c r="T16" s="49">
        <f>Q3+R3-0.1+ROUND(40*(P16*3.18/1000),-1)</f>
        <v>0.9</v>
      </c>
      <c r="U16" s="39">
        <f t="shared" si="1"/>
        <v>1.0649999999999999</v>
      </c>
      <c r="V16" s="39">
        <f t="shared" si="2"/>
        <v>0</v>
      </c>
      <c r="W16" s="5"/>
    </row>
    <row r="17" spans="1:23" ht="33.75" customHeight="1" thickBot="1">
      <c r="A17" s="124"/>
      <c r="B17" s="99"/>
      <c r="C17" s="44" t="s">
        <v>48</v>
      </c>
      <c r="D17" s="45"/>
      <c r="E17" s="110"/>
      <c r="F17" s="93"/>
      <c r="G17" s="111"/>
      <c r="H17" s="110"/>
      <c r="I17" s="93"/>
      <c r="J17" s="93"/>
      <c r="K17" s="93"/>
      <c r="L17" s="93"/>
      <c r="M17" s="148"/>
      <c r="N17" s="116"/>
      <c r="O17" s="46" t="s">
        <v>49</v>
      </c>
      <c r="P17" s="35">
        <v>0</v>
      </c>
      <c r="Q17" s="41">
        <f t="shared" si="0"/>
        <v>0</v>
      </c>
      <c r="R17" s="47">
        <v>0.2</v>
      </c>
      <c r="S17" s="48">
        <f t="shared" si="3"/>
        <v>5</v>
      </c>
      <c r="T17" s="49">
        <f>SUM(P2:T2)-0.1</f>
        <v>1.2</v>
      </c>
      <c r="U17" s="39">
        <f t="shared" si="1"/>
        <v>1.0649999999999999</v>
      </c>
      <c r="V17" s="39">
        <f t="shared" si="2"/>
        <v>0</v>
      </c>
      <c r="W17" s="5"/>
    </row>
    <row r="18" spans="1:23" ht="33.75" customHeight="1" thickBot="1">
      <c r="A18" s="124"/>
      <c r="B18" s="145" t="s">
        <v>50</v>
      </c>
      <c r="C18" s="44" t="s">
        <v>46</v>
      </c>
      <c r="D18" s="45"/>
      <c r="E18" s="110"/>
      <c r="F18" s="93"/>
      <c r="G18" s="111"/>
      <c r="H18" s="110"/>
      <c r="I18" s="93"/>
      <c r="J18" s="93"/>
      <c r="K18" s="93"/>
      <c r="L18" s="93"/>
      <c r="M18" s="148"/>
      <c r="N18" s="116"/>
      <c r="O18" s="46" t="s">
        <v>19</v>
      </c>
      <c r="P18" s="35">
        <v>0</v>
      </c>
      <c r="Q18" s="41">
        <f t="shared" si="0"/>
        <v>0</v>
      </c>
      <c r="R18" s="47">
        <v>0.2</v>
      </c>
      <c r="S18" s="48">
        <f t="shared" si="3"/>
        <v>5</v>
      </c>
      <c r="T18" s="49">
        <f>S3+R3-0.1+ROUND(40*(P18*3.18/1000),-1)</f>
        <v>0.9</v>
      </c>
      <c r="U18" s="39">
        <f t="shared" si="1"/>
        <v>1.0649999999999999</v>
      </c>
      <c r="V18" s="39">
        <f t="shared" si="2"/>
        <v>0</v>
      </c>
      <c r="W18" s="5"/>
    </row>
    <row r="19" spans="1:23" ht="33.75" customHeight="1" thickBot="1">
      <c r="A19" s="124"/>
      <c r="B19" s="149"/>
      <c r="C19" s="43" t="s">
        <v>48</v>
      </c>
      <c r="D19" s="50"/>
      <c r="E19" s="110"/>
      <c r="F19" s="93"/>
      <c r="G19" s="111"/>
      <c r="H19" s="110"/>
      <c r="I19" s="93"/>
      <c r="J19" s="93"/>
      <c r="K19" s="93"/>
      <c r="L19" s="93"/>
      <c r="M19" s="148"/>
      <c r="N19" s="117"/>
      <c r="O19" s="46" t="s">
        <v>42</v>
      </c>
      <c r="P19" s="35">
        <v>0</v>
      </c>
      <c r="Q19" s="41">
        <f t="shared" si="0"/>
        <v>0</v>
      </c>
      <c r="R19" s="47">
        <v>0.2</v>
      </c>
      <c r="S19" s="48">
        <f>ROUNDUP(Q3/R19+S3/R19+T17/R19,0)</f>
        <v>14</v>
      </c>
      <c r="T19" s="49">
        <v>1</v>
      </c>
      <c r="U19" s="39">
        <f t="shared" si="1"/>
        <v>1.0649999999999999</v>
      </c>
      <c r="V19" s="39">
        <f t="shared" si="2"/>
        <v>0</v>
      </c>
      <c r="W19" s="5"/>
    </row>
    <row r="20" spans="1:23" ht="22.5" customHeight="1">
      <c r="A20" s="123" t="s">
        <v>51</v>
      </c>
      <c r="B20" s="80" t="s">
        <v>52</v>
      </c>
      <c r="C20" s="151" t="s">
        <v>53</v>
      </c>
      <c r="D20" s="152"/>
      <c r="E20" s="142" t="s">
        <v>54</v>
      </c>
      <c r="F20" s="108"/>
      <c r="G20" s="108"/>
      <c r="H20" s="108"/>
      <c r="I20" s="108"/>
      <c r="J20" s="108"/>
      <c r="K20" s="108"/>
      <c r="L20" s="108"/>
      <c r="M20" s="143"/>
      <c r="N20" s="5"/>
      <c r="O20" s="5"/>
      <c r="P20" s="5"/>
      <c r="Q20" s="5"/>
      <c r="R20" s="5"/>
      <c r="S20" s="5"/>
      <c r="T20" s="5"/>
      <c r="U20" s="5"/>
      <c r="V20" s="5">
        <f>ROUND(SUM(V14:V19),0)</f>
        <v>24</v>
      </c>
      <c r="W20" s="5"/>
    </row>
    <row r="21" spans="1:23" ht="22.5" customHeight="1">
      <c r="A21" s="146"/>
      <c r="B21" s="80" t="s">
        <v>52</v>
      </c>
      <c r="C21" s="151" t="s">
        <v>55</v>
      </c>
      <c r="D21" s="152"/>
      <c r="E21" s="112"/>
      <c r="F21" s="113"/>
      <c r="G21" s="113"/>
      <c r="H21" s="113"/>
      <c r="I21" s="113"/>
      <c r="J21" s="113"/>
      <c r="K21" s="113"/>
      <c r="L21" s="113"/>
      <c r="M21" s="144"/>
      <c r="N21" s="5"/>
      <c r="O21" s="21"/>
      <c r="P21" s="21"/>
      <c r="Q21" s="21"/>
      <c r="R21" s="21"/>
      <c r="S21" s="21"/>
      <c r="T21" s="5"/>
      <c r="U21" s="5"/>
      <c r="V21" s="5"/>
      <c r="W21" s="5"/>
    </row>
    <row r="22" spans="1:23" ht="30.75" customHeight="1" thickBot="1">
      <c r="A22" s="140" t="s">
        <v>56</v>
      </c>
      <c r="B22" s="141"/>
      <c r="C22" s="141"/>
      <c r="D22" s="141"/>
      <c r="E22" s="141"/>
      <c r="F22" s="51"/>
      <c r="G22" s="51" t="s">
        <v>57</v>
      </c>
      <c r="H22" s="83"/>
      <c r="I22" s="83"/>
      <c r="J22" s="83"/>
      <c r="K22" s="83"/>
      <c r="L22" s="83"/>
      <c r="M22" s="84"/>
      <c r="N22" s="5"/>
      <c r="O22" s="5"/>
      <c r="P22" s="5"/>
      <c r="Q22" s="5"/>
      <c r="R22" s="5"/>
      <c r="S22" s="5"/>
      <c r="T22" s="5"/>
      <c r="U22" s="5"/>
      <c r="V22" s="5"/>
      <c r="W22" s="5"/>
    </row>
    <row r="23" spans="1:23" ht="16.5" customHeight="1">
      <c r="A23" s="52"/>
      <c r="B23" s="52"/>
      <c r="C23" s="52"/>
      <c r="D23" s="52"/>
      <c r="E23" s="52"/>
      <c r="F23" s="52"/>
      <c r="G23" s="52"/>
      <c r="H23" s="52"/>
      <c r="I23" s="52"/>
      <c r="J23" s="52"/>
      <c r="K23" s="52"/>
      <c r="L23" s="52"/>
      <c r="M23" s="52"/>
      <c r="N23" s="52"/>
      <c r="O23" s="52"/>
      <c r="P23" s="52"/>
      <c r="Q23" s="52"/>
      <c r="R23" s="52"/>
      <c r="S23" s="52"/>
      <c r="T23" s="52"/>
      <c r="U23" s="52"/>
      <c r="V23" s="5"/>
      <c r="W23" s="52"/>
    </row>
    <row r="24" spans="1:23" ht="16.5" customHeight="1">
      <c r="A24" s="52"/>
      <c r="B24" s="52"/>
      <c r="C24" s="52"/>
      <c r="D24" s="52"/>
      <c r="E24" s="52"/>
      <c r="F24" s="52"/>
      <c r="G24" s="52"/>
      <c r="H24" s="52"/>
      <c r="I24" s="52" t="s">
        <v>97</v>
      </c>
      <c r="J24" s="52"/>
      <c r="K24" s="52"/>
      <c r="L24" s="52"/>
      <c r="M24" s="52"/>
      <c r="N24" s="52"/>
      <c r="O24" s="52"/>
      <c r="P24" s="52"/>
      <c r="Q24" s="52"/>
      <c r="R24" s="52"/>
      <c r="S24" s="52"/>
      <c r="T24" s="52"/>
      <c r="U24" s="52"/>
      <c r="V24" s="5"/>
      <c r="W24" s="52"/>
    </row>
    <row r="25" spans="1:23" ht="16.5" customHeight="1">
      <c r="A25" s="52"/>
      <c r="B25" s="52"/>
      <c r="C25" s="52"/>
      <c r="D25" s="52"/>
      <c r="E25" s="52"/>
      <c r="F25" s="52"/>
      <c r="G25" s="52"/>
      <c r="H25" s="52"/>
      <c r="I25" s="52"/>
      <c r="J25" s="52"/>
      <c r="K25" s="52"/>
      <c r="L25" s="52"/>
      <c r="M25" s="52"/>
      <c r="N25" s="52"/>
      <c r="O25" s="52"/>
      <c r="P25" s="52"/>
      <c r="Q25" s="52"/>
      <c r="R25" s="52"/>
      <c r="S25" s="52"/>
      <c r="T25" s="52"/>
      <c r="U25" s="52"/>
      <c r="V25" s="5"/>
      <c r="W25" s="52"/>
    </row>
    <row r="26" spans="1:23" ht="16.5" customHeight="1">
      <c r="A26" s="52"/>
      <c r="B26" s="52"/>
      <c r="C26" s="52"/>
      <c r="D26" s="52"/>
      <c r="E26" s="52"/>
      <c r="F26" s="52"/>
      <c r="G26" s="52"/>
      <c r="H26" s="52"/>
      <c r="I26" s="52"/>
      <c r="J26" s="52"/>
      <c r="K26" s="52"/>
      <c r="L26" s="52"/>
      <c r="M26" s="52"/>
      <c r="N26" s="52"/>
      <c r="O26" s="52"/>
      <c r="P26" s="52"/>
      <c r="Q26" s="52"/>
      <c r="R26" s="52"/>
      <c r="S26" s="52"/>
      <c r="T26" s="52"/>
      <c r="U26" s="52"/>
      <c r="V26" s="52"/>
      <c r="W26" s="52"/>
    </row>
    <row r="27" spans="1:23" ht="16.5" customHeight="1">
      <c r="A27" s="52"/>
      <c r="B27" s="52"/>
      <c r="C27" s="52"/>
      <c r="D27" s="52"/>
      <c r="E27" s="52"/>
      <c r="F27" s="52"/>
      <c r="G27" s="52"/>
      <c r="H27" s="52"/>
      <c r="I27" s="52"/>
      <c r="J27" s="52"/>
      <c r="K27" s="52"/>
      <c r="L27" s="52"/>
      <c r="M27" s="52"/>
      <c r="N27" s="52"/>
      <c r="O27" s="52"/>
      <c r="P27" s="52"/>
      <c r="Q27" s="52"/>
      <c r="R27" s="52"/>
      <c r="S27" s="52"/>
      <c r="T27" s="52"/>
      <c r="U27" s="52"/>
      <c r="V27" s="52"/>
      <c r="W27" s="52"/>
    </row>
    <row r="28" spans="1:23" ht="16.5" customHeight="1">
      <c r="A28" s="52"/>
      <c r="B28" s="52"/>
      <c r="C28" s="52"/>
      <c r="D28" s="52"/>
      <c r="E28" s="52"/>
      <c r="F28" s="52"/>
      <c r="G28" s="52"/>
      <c r="H28" s="52"/>
      <c r="I28" s="52"/>
      <c r="J28" s="52"/>
      <c r="K28" s="52"/>
      <c r="L28" s="52"/>
      <c r="M28" s="52"/>
      <c r="N28" s="52"/>
      <c r="O28" s="52"/>
      <c r="P28" s="52"/>
      <c r="Q28" s="52"/>
      <c r="R28" s="52"/>
      <c r="S28" s="52"/>
      <c r="T28" s="52"/>
      <c r="U28" s="52"/>
      <c r="V28" s="52"/>
      <c r="W28" s="52"/>
    </row>
    <row r="29" spans="1:23" ht="16.5" customHeight="1">
      <c r="A29" s="52"/>
      <c r="B29" s="52"/>
      <c r="C29" s="52"/>
      <c r="D29" s="52"/>
      <c r="E29" s="52"/>
      <c r="F29" s="52"/>
      <c r="G29" s="52"/>
      <c r="H29" s="52"/>
      <c r="I29" s="52"/>
      <c r="J29" s="52"/>
      <c r="K29" s="52"/>
      <c r="L29" s="52"/>
      <c r="M29" s="52"/>
      <c r="N29" s="52"/>
      <c r="O29" s="52"/>
      <c r="P29" s="52"/>
      <c r="Q29" s="52"/>
      <c r="R29" s="52"/>
      <c r="S29" s="52"/>
      <c r="T29" s="52"/>
      <c r="U29" s="52"/>
      <c r="V29" s="52"/>
      <c r="W29" s="52"/>
    </row>
    <row r="30" spans="1:23" ht="16.5" customHeight="1">
      <c r="A30" s="52"/>
      <c r="B30" s="52"/>
      <c r="C30" s="52"/>
      <c r="D30" s="52"/>
      <c r="E30" s="52"/>
      <c r="F30" s="52"/>
      <c r="G30" s="52"/>
      <c r="H30" s="52"/>
      <c r="I30" s="52"/>
      <c r="J30" s="52"/>
      <c r="K30" s="52"/>
      <c r="L30" s="52"/>
      <c r="M30" s="52"/>
      <c r="N30" s="52"/>
      <c r="O30" s="52"/>
      <c r="P30" s="52"/>
      <c r="Q30" s="52"/>
      <c r="R30" s="52"/>
      <c r="S30" s="52"/>
      <c r="T30" s="52"/>
      <c r="U30" s="52"/>
      <c r="V30" s="52"/>
      <c r="W30" s="52"/>
    </row>
    <row r="31" spans="1:23" ht="16.5" customHeight="1">
      <c r="A31" s="52"/>
      <c r="B31" s="52"/>
      <c r="C31" s="52"/>
      <c r="D31" s="52"/>
      <c r="E31" s="52"/>
      <c r="F31" s="52"/>
      <c r="G31" s="52"/>
      <c r="H31" s="52"/>
      <c r="I31" s="52"/>
      <c r="J31" s="52"/>
      <c r="K31" s="52"/>
      <c r="L31" s="52"/>
      <c r="M31" s="52"/>
      <c r="N31" s="52"/>
      <c r="O31" s="52"/>
      <c r="P31" s="52"/>
      <c r="Q31" s="52"/>
      <c r="R31" s="52"/>
      <c r="S31" s="52"/>
      <c r="T31" s="52"/>
      <c r="U31" s="52"/>
      <c r="V31" s="52"/>
      <c r="W31" s="52"/>
    </row>
    <row r="32" spans="1:23" ht="16.5" customHeight="1">
      <c r="A32" s="52"/>
      <c r="B32" s="52"/>
      <c r="C32" s="52"/>
      <c r="D32" s="52"/>
      <c r="E32" s="52"/>
      <c r="F32" s="52"/>
      <c r="G32" s="52"/>
      <c r="H32" s="52"/>
      <c r="I32" s="52"/>
      <c r="J32" s="52"/>
      <c r="K32" s="52"/>
      <c r="L32" s="52"/>
      <c r="M32" s="52"/>
      <c r="N32" s="52"/>
      <c r="O32" s="52"/>
      <c r="P32" s="52"/>
      <c r="Q32" s="52"/>
      <c r="R32" s="52"/>
      <c r="S32" s="52"/>
      <c r="T32" s="52"/>
      <c r="U32" s="52"/>
      <c r="V32" s="52"/>
      <c r="W32" s="52"/>
    </row>
    <row r="33" spans="1:23" ht="16.5" customHeight="1">
      <c r="A33" s="52"/>
      <c r="B33" s="52"/>
      <c r="C33" s="52"/>
      <c r="D33" s="52"/>
      <c r="E33" s="52"/>
      <c r="F33" s="52"/>
      <c r="G33" s="52"/>
      <c r="H33" s="52"/>
      <c r="I33" s="52"/>
      <c r="J33" s="52"/>
      <c r="K33" s="52"/>
      <c r="L33" s="52"/>
      <c r="M33" s="52"/>
      <c r="N33" s="52"/>
      <c r="O33" s="52"/>
      <c r="P33" s="52"/>
      <c r="Q33" s="52"/>
      <c r="R33" s="52"/>
      <c r="S33" s="52"/>
      <c r="T33" s="52"/>
      <c r="U33" s="52"/>
      <c r="V33" s="52"/>
      <c r="W33" s="52"/>
    </row>
    <row r="34" spans="1:23" ht="16.5" customHeight="1">
      <c r="A34" s="52"/>
      <c r="B34" s="52"/>
      <c r="C34" s="52"/>
      <c r="D34" s="52"/>
      <c r="E34" s="52"/>
      <c r="F34" s="52"/>
      <c r="G34" s="52"/>
      <c r="H34" s="52"/>
      <c r="I34" s="52"/>
      <c r="J34" s="52"/>
      <c r="K34" s="52"/>
      <c r="L34" s="52"/>
      <c r="M34" s="52"/>
      <c r="N34" s="52"/>
      <c r="O34" s="52"/>
      <c r="P34" s="52"/>
      <c r="Q34" s="52"/>
      <c r="R34" s="52"/>
      <c r="S34" s="52"/>
      <c r="T34" s="52"/>
      <c r="U34" s="52"/>
      <c r="V34" s="52"/>
      <c r="W34" s="52"/>
    </row>
    <row r="35" spans="1:23" ht="16.5" customHeight="1">
      <c r="A35" s="52"/>
      <c r="B35" s="52"/>
      <c r="C35" s="52"/>
      <c r="D35" s="52"/>
      <c r="E35" s="52"/>
      <c r="F35" s="52"/>
      <c r="G35" s="52"/>
      <c r="H35" s="52"/>
      <c r="I35" s="52"/>
      <c r="J35" s="52"/>
      <c r="K35" s="52"/>
      <c r="L35" s="52"/>
      <c r="M35" s="52"/>
      <c r="N35" s="52"/>
      <c r="O35" s="52"/>
      <c r="P35" s="52"/>
      <c r="Q35" s="52"/>
      <c r="R35" s="52"/>
      <c r="S35" s="52"/>
      <c r="T35" s="52"/>
      <c r="U35" s="52"/>
      <c r="V35" s="52"/>
      <c r="W35" s="52"/>
    </row>
    <row r="36" spans="1:23" ht="16.5" customHeight="1">
      <c r="A36" s="52"/>
      <c r="B36" s="52"/>
      <c r="C36" s="52"/>
      <c r="D36" s="52"/>
      <c r="E36" s="52"/>
      <c r="F36" s="52"/>
      <c r="G36" s="52"/>
      <c r="H36" s="52"/>
      <c r="I36" s="52"/>
      <c r="J36" s="52"/>
      <c r="K36" s="52"/>
      <c r="L36" s="52"/>
      <c r="M36" s="52"/>
      <c r="N36" s="52"/>
      <c r="O36" s="52"/>
      <c r="P36" s="52"/>
      <c r="Q36" s="52"/>
      <c r="R36" s="52"/>
      <c r="S36" s="52"/>
      <c r="T36" s="52"/>
      <c r="U36" s="52"/>
      <c r="V36" s="52"/>
      <c r="W36" s="52"/>
    </row>
    <row r="37" spans="1:23" ht="16.5" customHeight="1">
      <c r="A37" s="52"/>
      <c r="B37" s="52"/>
      <c r="C37" s="52"/>
      <c r="D37" s="52"/>
      <c r="E37" s="52"/>
      <c r="F37" s="52"/>
      <c r="G37" s="52"/>
      <c r="H37" s="52"/>
      <c r="I37" s="52"/>
      <c r="J37" s="52"/>
      <c r="K37" s="52"/>
      <c r="L37" s="52"/>
      <c r="M37" s="52"/>
      <c r="N37" s="52"/>
      <c r="O37" s="52"/>
      <c r="P37" s="52"/>
      <c r="Q37" s="52"/>
      <c r="R37" s="52"/>
      <c r="S37" s="52"/>
      <c r="T37" s="52"/>
      <c r="U37" s="52"/>
      <c r="V37" s="52"/>
      <c r="W37" s="52"/>
    </row>
    <row r="38" spans="1:23" ht="16.5" customHeight="1">
      <c r="A38" s="52"/>
      <c r="B38" s="52"/>
      <c r="C38" s="52"/>
      <c r="D38" s="52"/>
      <c r="E38" s="52"/>
      <c r="F38" s="52"/>
      <c r="G38" s="52"/>
      <c r="H38" s="52"/>
      <c r="I38" s="52"/>
      <c r="J38" s="52"/>
      <c r="K38" s="52"/>
      <c r="L38" s="52"/>
      <c r="M38" s="52"/>
      <c r="N38" s="52"/>
      <c r="O38" s="52"/>
      <c r="P38" s="52"/>
      <c r="Q38" s="52"/>
      <c r="R38" s="52"/>
      <c r="S38" s="52"/>
      <c r="T38" s="52"/>
      <c r="U38" s="52"/>
      <c r="V38" s="52"/>
      <c r="W38" s="52"/>
    </row>
    <row r="39" spans="1:23" ht="16.5" customHeight="1">
      <c r="A39" s="52"/>
      <c r="B39" s="52"/>
      <c r="C39" s="52"/>
      <c r="D39" s="52"/>
      <c r="E39" s="52"/>
      <c r="F39" s="52"/>
      <c r="G39" s="52"/>
      <c r="H39" s="52"/>
      <c r="I39" s="52"/>
      <c r="J39" s="52"/>
      <c r="K39" s="52"/>
      <c r="L39" s="52"/>
      <c r="M39" s="52"/>
      <c r="N39" s="52"/>
      <c r="O39" s="52"/>
      <c r="P39" s="52"/>
      <c r="Q39" s="52"/>
      <c r="R39" s="52"/>
      <c r="S39" s="52"/>
      <c r="T39" s="52"/>
      <c r="U39" s="52"/>
      <c r="V39" s="52"/>
      <c r="W39" s="52"/>
    </row>
    <row r="40" spans="1:23" ht="16.5" customHeight="1">
      <c r="A40" s="52"/>
      <c r="B40" s="52"/>
      <c r="C40" s="52"/>
      <c r="D40" s="52"/>
      <c r="E40" s="52"/>
      <c r="F40" s="52"/>
      <c r="G40" s="52"/>
      <c r="H40" s="52"/>
      <c r="I40" s="52"/>
      <c r="J40" s="52"/>
      <c r="K40" s="52"/>
      <c r="L40" s="52"/>
      <c r="M40" s="52"/>
      <c r="N40" s="52"/>
      <c r="O40" s="52"/>
      <c r="P40" s="52"/>
      <c r="Q40" s="52"/>
      <c r="R40" s="52"/>
      <c r="S40" s="52"/>
      <c r="T40" s="52"/>
      <c r="U40" s="52"/>
      <c r="V40" s="52"/>
      <c r="W40" s="52"/>
    </row>
    <row r="41" spans="1:23" ht="16.5" customHeight="1">
      <c r="A41" s="52"/>
      <c r="B41" s="52"/>
      <c r="C41" s="52"/>
      <c r="D41" s="52"/>
      <c r="E41" s="52"/>
      <c r="F41" s="52"/>
      <c r="G41" s="52"/>
      <c r="H41" s="52"/>
      <c r="I41" s="52"/>
      <c r="J41" s="52"/>
      <c r="K41" s="52"/>
      <c r="L41" s="52"/>
      <c r="M41" s="52"/>
      <c r="N41" s="52"/>
      <c r="O41" s="52"/>
      <c r="P41" s="52"/>
      <c r="Q41" s="52"/>
      <c r="R41" s="52"/>
      <c r="S41" s="52"/>
      <c r="T41" s="52"/>
      <c r="U41" s="52"/>
      <c r="V41" s="52"/>
      <c r="W41" s="52"/>
    </row>
    <row r="42" spans="1:23" ht="16.5" customHeight="1">
      <c r="A42" s="52"/>
      <c r="B42" s="52"/>
      <c r="C42" s="52"/>
      <c r="D42" s="52"/>
      <c r="E42" s="52"/>
      <c r="F42" s="52"/>
      <c r="G42" s="52"/>
      <c r="H42" s="52"/>
      <c r="I42" s="52"/>
      <c r="J42" s="52"/>
      <c r="K42" s="52"/>
      <c r="L42" s="52"/>
      <c r="M42" s="52"/>
      <c r="N42" s="52"/>
      <c r="O42" s="52"/>
      <c r="P42" s="52"/>
      <c r="Q42" s="52"/>
      <c r="R42" s="52"/>
      <c r="S42" s="52"/>
      <c r="T42" s="52"/>
      <c r="U42" s="52"/>
      <c r="V42" s="52"/>
      <c r="W42" s="52"/>
    </row>
    <row r="43" spans="1:23" ht="16.5" customHeight="1">
      <c r="A43" s="52"/>
      <c r="B43" s="52"/>
      <c r="C43" s="52"/>
      <c r="D43" s="52"/>
      <c r="E43" s="52"/>
      <c r="F43" s="52"/>
      <c r="G43" s="52"/>
      <c r="H43" s="52"/>
      <c r="I43" s="52"/>
      <c r="J43" s="52"/>
      <c r="K43" s="52"/>
      <c r="L43" s="52"/>
      <c r="M43" s="52"/>
      <c r="N43" s="52"/>
      <c r="O43" s="52"/>
      <c r="P43" s="52"/>
      <c r="Q43" s="52"/>
      <c r="R43" s="52"/>
      <c r="S43" s="52"/>
      <c r="T43" s="52"/>
      <c r="U43" s="52"/>
      <c r="V43" s="52"/>
      <c r="W43" s="52"/>
    </row>
    <row r="44" spans="1:23" ht="16.5" customHeight="1">
      <c r="A44" s="52"/>
      <c r="B44" s="52"/>
      <c r="C44" s="52"/>
      <c r="D44" s="52"/>
      <c r="E44" s="52"/>
      <c r="F44" s="52"/>
      <c r="G44" s="52"/>
      <c r="H44" s="52"/>
      <c r="I44" s="52"/>
      <c r="J44" s="52"/>
      <c r="K44" s="52"/>
      <c r="L44" s="52"/>
      <c r="M44" s="52"/>
      <c r="N44" s="52"/>
      <c r="O44" s="52"/>
      <c r="P44" s="52"/>
      <c r="Q44" s="52"/>
      <c r="R44" s="52"/>
      <c r="S44" s="52"/>
      <c r="T44" s="52"/>
      <c r="U44" s="52"/>
      <c r="V44" s="52"/>
      <c r="W44" s="52"/>
    </row>
    <row r="45" spans="1:23" ht="16.5" customHeight="1">
      <c r="A45" s="52"/>
      <c r="B45" s="52"/>
      <c r="C45" s="52"/>
      <c r="D45" s="52"/>
      <c r="E45" s="52"/>
      <c r="F45" s="52"/>
      <c r="G45" s="52"/>
      <c r="H45" s="52"/>
      <c r="I45" s="52"/>
      <c r="J45" s="52"/>
      <c r="K45" s="52"/>
      <c r="L45" s="52"/>
      <c r="M45" s="52"/>
      <c r="N45" s="52"/>
      <c r="O45" s="52"/>
      <c r="P45" s="52"/>
      <c r="Q45" s="52"/>
      <c r="R45" s="52"/>
      <c r="S45" s="52"/>
      <c r="T45" s="52"/>
      <c r="U45" s="52"/>
      <c r="V45" s="52"/>
      <c r="W45" s="52"/>
    </row>
    <row r="46" spans="1:23" ht="16.5" customHeight="1">
      <c r="A46" s="52"/>
      <c r="B46" s="52"/>
      <c r="C46" s="52"/>
      <c r="D46" s="52"/>
      <c r="E46" s="52"/>
      <c r="F46" s="52"/>
      <c r="G46" s="52"/>
      <c r="H46" s="52"/>
      <c r="I46" s="52"/>
      <c r="J46" s="52"/>
      <c r="K46" s="52"/>
      <c r="L46" s="52"/>
      <c r="M46" s="52"/>
      <c r="N46" s="52"/>
      <c r="O46" s="52"/>
      <c r="P46" s="52"/>
      <c r="Q46" s="52"/>
      <c r="R46" s="52"/>
      <c r="S46" s="52"/>
      <c r="T46" s="52"/>
      <c r="U46" s="52"/>
      <c r="V46" s="52"/>
      <c r="W46" s="52"/>
    </row>
    <row r="47" spans="1:23" ht="16.5" customHeight="1">
      <c r="A47" s="52"/>
      <c r="B47" s="52"/>
      <c r="C47" s="52"/>
      <c r="D47" s="52"/>
      <c r="E47" s="52"/>
      <c r="F47" s="52"/>
      <c r="G47" s="52"/>
      <c r="H47" s="52"/>
      <c r="I47" s="52"/>
      <c r="J47" s="52"/>
      <c r="K47" s="52"/>
      <c r="L47" s="52"/>
      <c r="M47" s="52"/>
      <c r="N47" s="52"/>
      <c r="O47" s="52"/>
      <c r="P47" s="52"/>
      <c r="Q47" s="52"/>
      <c r="R47" s="52"/>
      <c r="S47" s="52"/>
      <c r="T47" s="52"/>
      <c r="U47" s="52"/>
      <c r="V47" s="52"/>
      <c r="W47" s="52"/>
    </row>
    <row r="48" spans="1:23" ht="16.5" customHeight="1">
      <c r="A48" s="52"/>
      <c r="B48" s="52"/>
      <c r="C48" s="52"/>
      <c r="D48" s="52"/>
      <c r="E48" s="52"/>
      <c r="F48" s="52"/>
      <c r="G48" s="52"/>
      <c r="H48" s="52"/>
      <c r="I48" s="52"/>
      <c r="J48" s="52"/>
      <c r="K48" s="52"/>
      <c r="L48" s="52"/>
      <c r="M48" s="52"/>
      <c r="N48" s="52"/>
      <c r="O48" s="52"/>
      <c r="P48" s="52"/>
      <c r="Q48" s="52"/>
      <c r="R48" s="52"/>
      <c r="S48" s="52"/>
      <c r="T48" s="52"/>
      <c r="U48" s="52"/>
      <c r="V48" s="52"/>
      <c r="W48" s="52"/>
    </row>
    <row r="49" spans="1:23" ht="16.5" customHeight="1">
      <c r="A49" s="52"/>
      <c r="B49" s="52"/>
      <c r="C49" s="52"/>
      <c r="D49" s="52"/>
      <c r="E49" s="52"/>
      <c r="F49" s="52"/>
      <c r="G49" s="52"/>
      <c r="H49" s="52"/>
      <c r="I49" s="52"/>
      <c r="J49" s="52"/>
      <c r="K49" s="52"/>
      <c r="L49" s="52"/>
      <c r="M49" s="52"/>
      <c r="N49" s="52"/>
      <c r="O49" s="52"/>
      <c r="P49" s="52"/>
      <c r="Q49" s="52"/>
      <c r="R49" s="52"/>
      <c r="S49" s="52"/>
      <c r="T49" s="52"/>
      <c r="U49" s="52"/>
      <c r="V49" s="52"/>
      <c r="W49" s="52"/>
    </row>
    <row r="50" spans="1:23" ht="16.5" customHeight="1">
      <c r="A50" s="52"/>
      <c r="B50" s="52"/>
      <c r="C50" s="52"/>
      <c r="D50" s="52"/>
      <c r="E50" s="52"/>
      <c r="F50" s="52"/>
      <c r="G50" s="52"/>
      <c r="H50" s="52"/>
      <c r="I50" s="52"/>
      <c r="J50" s="52"/>
      <c r="K50" s="52"/>
      <c r="L50" s="52"/>
      <c r="M50" s="52"/>
      <c r="N50" s="52"/>
      <c r="O50" s="52"/>
      <c r="P50" s="52"/>
      <c r="Q50" s="52"/>
      <c r="R50" s="52"/>
      <c r="S50" s="52"/>
      <c r="T50" s="52"/>
      <c r="U50" s="52"/>
      <c r="V50" s="52"/>
      <c r="W50" s="52"/>
    </row>
    <row r="51" spans="1:23" ht="16.5" customHeight="1">
      <c r="A51" s="52"/>
      <c r="B51" s="52"/>
      <c r="C51" s="52"/>
      <c r="D51" s="52"/>
      <c r="E51" s="52"/>
      <c r="F51" s="52"/>
      <c r="G51" s="52"/>
      <c r="H51" s="52"/>
      <c r="I51" s="52"/>
      <c r="J51" s="52"/>
      <c r="K51" s="52"/>
      <c r="L51" s="52"/>
      <c r="M51" s="52"/>
      <c r="N51" s="52"/>
      <c r="O51" s="52"/>
      <c r="P51" s="52"/>
      <c r="Q51" s="52"/>
      <c r="R51" s="52"/>
      <c r="S51" s="52"/>
      <c r="T51" s="52"/>
      <c r="U51" s="52"/>
      <c r="V51" s="52"/>
      <c r="W51" s="52"/>
    </row>
    <row r="52" spans="1:23" ht="16.5" customHeight="1">
      <c r="A52" s="52"/>
      <c r="B52" s="52"/>
      <c r="C52" s="52"/>
      <c r="D52" s="52"/>
      <c r="E52" s="52"/>
      <c r="F52" s="52"/>
      <c r="G52" s="52"/>
      <c r="H52" s="52"/>
      <c r="I52" s="52"/>
      <c r="J52" s="52"/>
      <c r="K52" s="52"/>
      <c r="L52" s="52"/>
      <c r="M52" s="52"/>
      <c r="N52" s="52"/>
      <c r="O52" s="52"/>
      <c r="P52" s="52"/>
      <c r="Q52" s="52"/>
      <c r="R52" s="52"/>
      <c r="S52" s="52"/>
      <c r="T52" s="52"/>
      <c r="U52" s="52"/>
      <c r="V52" s="52"/>
      <c r="W52" s="52"/>
    </row>
    <row r="53" spans="1:23" ht="16.5" customHeight="1">
      <c r="A53" s="52"/>
      <c r="B53" s="52"/>
      <c r="C53" s="52"/>
      <c r="D53" s="52"/>
      <c r="E53" s="52"/>
      <c r="F53" s="52"/>
      <c r="G53" s="52"/>
      <c r="H53" s="52"/>
      <c r="I53" s="52"/>
      <c r="J53" s="52"/>
      <c r="K53" s="52"/>
      <c r="L53" s="52"/>
      <c r="M53" s="52"/>
      <c r="N53" s="52"/>
      <c r="O53" s="52"/>
      <c r="P53" s="52"/>
      <c r="Q53" s="52"/>
      <c r="R53" s="52"/>
      <c r="S53" s="52"/>
      <c r="T53" s="52"/>
      <c r="U53" s="52"/>
      <c r="V53" s="52"/>
      <c r="W53" s="52"/>
    </row>
    <row r="54" spans="1:23" ht="16.5" customHeight="1">
      <c r="A54" s="52"/>
      <c r="B54" s="52"/>
      <c r="C54" s="52"/>
      <c r="D54" s="52"/>
      <c r="E54" s="52"/>
      <c r="F54" s="52"/>
      <c r="G54" s="52"/>
      <c r="H54" s="52"/>
      <c r="I54" s="52"/>
      <c r="J54" s="52"/>
      <c r="K54" s="52"/>
      <c r="L54" s="52"/>
      <c r="M54" s="52"/>
      <c r="N54" s="52"/>
      <c r="O54" s="52"/>
      <c r="P54" s="52"/>
      <c r="Q54" s="52"/>
      <c r="R54" s="52"/>
      <c r="S54" s="52"/>
      <c r="T54" s="52"/>
      <c r="U54" s="52"/>
      <c r="V54" s="52"/>
      <c r="W54" s="52"/>
    </row>
    <row r="55" spans="1:23" ht="16.5" customHeight="1">
      <c r="A55" s="52"/>
      <c r="B55" s="52"/>
      <c r="C55" s="52"/>
      <c r="D55" s="52"/>
      <c r="E55" s="52"/>
      <c r="F55" s="52"/>
      <c r="G55" s="52"/>
      <c r="H55" s="52"/>
      <c r="I55" s="52"/>
      <c r="J55" s="52"/>
      <c r="K55" s="52"/>
      <c r="L55" s="52"/>
      <c r="M55" s="52"/>
      <c r="N55" s="52"/>
      <c r="O55" s="52"/>
      <c r="P55" s="52"/>
      <c r="Q55" s="52"/>
      <c r="R55" s="52"/>
      <c r="S55" s="52"/>
      <c r="T55" s="52"/>
      <c r="U55" s="52"/>
      <c r="V55" s="52"/>
      <c r="W55" s="52"/>
    </row>
    <row r="56" spans="1:23" ht="16.5" customHeight="1">
      <c r="A56" s="52"/>
      <c r="B56" s="52"/>
      <c r="C56" s="52"/>
      <c r="D56" s="52"/>
      <c r="E56" s="52"/>
      <c r="F56" s="52"/>
      <c r="G56" s="52"/>
      <c r="H56" s="52"/>
      <c r="I56" s="52"/>
      <c r="J56" s="52"/>
      <c r="K56" s="52"/>
      <c r="L56" s="52"/>
      <c r="M56" s="52"/>
      <c r="N56" s="52"/>
      <c r="O56" s="52"/>
      <c r="P56" s="52"/>
      <c r="Q56" s="52"/>
      <c r="R56" s="52"/>
      <c r="S56" s="52"/>
      <c r="T56" s="52"/>
      <c r="U56" s="52"/>
      <c r="V56" s="52"/>
      <c r="W56" s="52"/>
    </row>
    <row r="57" spans="1:23" ht="16.5" customHeight="1">
      <c r="A57" s="52"/>
      <c r="B57" s="52"/>
      <c r="C57" s="52"/>
      <c r="D57" s="52"/>
      <c r="E57" s="52"/>
      <c r="F57" s="52"/>
      <c r="G57" s="52"/>
      <c r="H57" s="52"/>
      <c r="I57" s="52"/>
      <c r="J57" s="52"/>
      <c r="K57" s="52"/>
      <c r="L57" s="52"/>
      <c r="M57" s="52"/>
      <c r="N57" s="52"/>
      <c r="O57" s="52"/>
      <c r="P57" s="52"/>
      <c r="Q57" s="52"/>
      <c r="R57" s="52"/>
      <c r="S57" s="52"/>
      <c r="T57" s="52"/>
      <c r="U57" s="52"/>
      <c r="V57" s="52"/>
      <c r="W57" s="52"/>
    </row>
    <row r="58" spans="1:23" ht="16.5" customHeight="1">
      <c r="A58" s="52"/>
      <c r="B58" s="52"/>
      <c r="C58" s="52"/>
      <c r="D58" s="52"/>
      <c r="E58" s="52"/>
      <c r="F58" s="52"/>
      <c r="G58" s="52"/>
      <c r="H58" s="52"/>
      <c r="I58" s="52"/>
      <c r="J58" s="52"/>
      <c r="K58" s="52"/>
      <c r="L58" s="52"/>
      <c r="M58" s="52"/>
      <c r="N58" s="52"/>
      <c r="O58" s="52"/>
      <c r="P58" s="52"/>
      <c r="Q58" s="52"/>
      <c r="R58" s="52"/>
      <c r="S58" s="52"/>
      <c r="T58" s="52"/>
      <c r="U58" s="52"/>
      <c r="V58" s="52"/>
      <c r="W58" s="52"/>
    </row>
    <row r="59" spans="1:23" ht="16.5" customHeight="1">
      <c r="A59" s="52"/>
      <c r="B59" s="52"/>
      <c r="C59" s="52"/>
      <c r="D59" s="52"/>
      <c r="E59" s="52"/>
      <c r="F59" s="52"/>
      <c r="G59" s="52"/>
      <c r="H59" s="52"/>
      <c r="I59" s="52"/>
      <c r="J59" s="52"/>
      <c r="K59" s="52"/>
      <c r="L59" s="52"/>
      <c r="M59" s="52"/>
      <c r="N59" s="52"/>
      <c r="O59" s="52"/>
      <c r="P59" s="52"/>
      <c r="Q59" s="52"/>
      <c r="R59" s="52"/>
      <c r="S59" s="52"/>
      <c r="T59" s="52"/>
      <c r="U59" s="52"/>
      <c r="V59" s="52"/>
      <c r="W59" s="52"/>
    </row>
    <row r="60" spans="1:23" ht="16.5" customHeight="1">
      <c r="A60" s="52"/>
      <c r="B60" s="52"/>
      <c r="C60" s="52"/>
      <c r="D60" s="52"/>
      <c r="E60" s="52"/>
      <c r="F60" s="52"/>
      <c r="G60" s="52"/>
      <c r="H60" s="52"/>
      <c r="I60" s="52"/>
      <c r="J60" s="52"/>
      <c r="K60" s="52"/>
      <c r="L60" s="52"/>
      <c r="M60" s="52"/>
      <c r="N60" s="52"/>
      <c r="O60" s="52"/>
      <c r="P60" s="52"/>
      <c r="Q60" s="52"/>
      <c r="R60" s="52"/>
      <c r="S60" s="52"/>
      <c r="T60" s="52"/>
      <c r="U60" s="52"/>
      <c r="V60" s="52"/>
      <c r="W60" s="52"/>
    </row>
    <row r="61" spans="1:23" ht="16.5" customHeight="1">
      <c r="A61" s="52"/>
      <c r="B61" s="52"/>
      <c r="C61" s="52"/>
      <c r="D61" s="52"/>
      <c r="E61" s="52"/>
      <c r="F61" s="52"/>
      <c r="G61" s="52"/>
      <c r="H61" s="52"/>
      <c r="I61" s="52"/>
      <c r="J61" s="52"/>
      <c r="K61" s="52"/>
      <c r="L61" s="52"/>
      <c r="M61" s="52"/>
      <c r="N61" s="52"/>
      <c r="O61" s="52"/>
      <c r="P61" s="52"/>
      <c r="Q61" s="52"/>
      <c r="R61" s="52"/>
      <c r="S61" s="52"/>
      <c r="T61" s="52"/>
      <c r="U61" s="52"/>
      <c r="V61" s="52"/>
      <c r="W61" s="52"/>
    </row>
    <row r="62" spans="1:23" ht="16.5" customHeight="1">
      <c r="A62" s="52"/>
      <c r="B62" s="52"/>
      <c r="C62" s="52"/>
      <c r="D62" s="52"/>
      <c r="E62" s="52"/>
      <c r="F62" s="52"/>
      <c r="G62" s="52"/>
      <c r="H62" s="52"/>
      <c r="I62" s="52"/>
      <c r="J62" s="52"/>
      <c r="K62" s="52"/>
      <c r="L62" s="52"/>
      <c r="M62" s="52"/>
      <c r="N62" s="52"/>
      <c r="O62" s="52"/>
      <c r="P62" s="52"/>
      <c r="Q62" s="52"/>
      <c r="R62" s="52"/>
      <c r="S62" s="52"/>
      <c r="T62" s="52"/>
      <c r="U62" s="52"/>
      <c r="V62" s="52"/>
      <c r="W62" s="52"/>
    </row>
    <row r="63" spans="1:23" ht="16.5" customHeight="1">
      <c r="A63" s="52"/>
      <c r="B63" s="52"/>
      <c r="C63" s="52"/>
      <c r="D63" s="52"/>
      <c r="E63" s="52"/>
      <c r="F63" s="52"/>
      <c r="G63" s="52"/>
      <c r="H63" s="52"/>
      <c r="I63" s="52"/>
      <c r="J63" s="52"/>
      <c r="K63" s="52"/>
      <c r="L63" s="52"/>
      <c r="M63" s="52"/>
      <c r="N63" s="52"/>
      <c r="O63" s="52"/>
      <c r="P63" s="52"/>
      <c r="Q63" s="52"/>
      <c r="R63" s="52"/>
      <c r="S63" s="52"/>
      <c r="T63" s="52"/>
      <c r="U63" s="52"/>
      <c r="V63" s="52"/>
      <c r="W63" s="52"/>
    </row>
    <row r="64" spans="1:23" ht="16.5" customHeight="1">
      <c r="A64" s="52"/>
      <c r="B64" s="52"/>
      <c r="C64" s="52"/>
      <c r="D64" s="52"/>
      <c r="E64" s="52"/>
      <c r="F64" s="52"/>
      <c r="G64" s="52"/>
      <c r="H64" s="52"/>
      <c r="I64" s="52"/>
      <c r="J64" s="52"/>
      <c r="K64" s="52"/>
      <c r="L64" s="52"/>
      <c r="M64" s="52"/>
      <c r="N64" s="52"/>
      <c r="O64" s="52"/>
      <c r="P64" s="52"/>
      <c r="Q64" s="52"/>
      <c r="R64" s="52"/>
      <c r="S64" s="52"/>
      <c r="T64" s="52"/>
      <c r="U64" s="52"/>
      <c r="V64" s="52"/>
      <c r="W64" s="52"/>
    </row>
    <row r="65" spans="1:23" ht="16.5" customHeight="1">
      <c r="A65" s="52"/>
      <c r="B65" s="52"/>
      <c r="C65" s="52"/>
      <c r="D65" s="52"/>
      <c r="E65" s="52"/>
      <c r="F65" s="52"/>
      <c r="G65" s="52"/>
      <c r="H65" s="52"/>
      <c r="I65" s="52"/>
      <c r="J65" s="52"/>
      <c r="K65" s="52"/>
      <c r="L65" s="52"/>
      <c r="M65" s="52"/>
      <c r="N65" s="52"/>
      <c r="O65" s="52"/>
      <c r="P65" s="52"/>
      <c r="Q65" s="52"/>
      <c r="R65" s="52"/>
      <c r="S65" s="52"/>
      <c r="T65" s="52"/>
      <c r="U65" s="52"/>
      <c r="V65" s="52"/>
      <c r="W65" s="52"/>
    </row>
    <row r="66" spans="1:23" ht="16.5" customHeight="1">
      <c r="A66" s="52"/>
      <c r="B66" s="52"/>
      <c r="C66" s="52"/>
      <c r="D66" s="52"/>
      <c r="E66" s="52"/>
      <c r="F66" s="52"/>
      <c r="G66" s="52"/>
      <c r="H66" s="52"/>
      <c r="I66" s="52"/>
      <c r="J66" s="52"/>
      <c r="K66" s="52"/>
      <c r="L66" s="52"/>
      <c r="M66" s="52"/>
      <c r="N66" s="52"/>
      <c r="O66" s="52"/>
      <c r="P66" s="52"/>
      <c r="Q66" s="52"/>
      <c r="R66" s="52"/>
      <c r="S66" s="52"/>
      <c r="T66" s="52"/>
      <c r="U66" s="52"/>
      <c r="V66" s="52"/>
      <c r="W66" s="52"/>
    </row>
    <row r="67" spans="1:23" ht="16.5" customHeight="1">
      <c r="A67" s="52"/>
      <c r="B67" s="52"/>
      <c r="C67" s="52"/>
      <c r="D67" s="52"/>
      <c r="E67" s="52"/>
      <c r="F67" s="52"/>
      <c r="G67" s="52"/>
      <c r="H67" s="52"/>
      <c r="I67" s="52"/>
      <c r="J67" s="52"/>
      <c r="K67" s="52"/>
      <c r="L67" s="52"/>
      <c r="M67" s="52"/>
      <c r="N67" s="52"/>
      <c r="O67" s="52"/>
      <c r="P67" s="52"/>
      <c r="Q67" s="52"/>
      <c r="R67" s="52"/>
      <c r="S67" s="52"/>
      <c r="T67" s="52"/>
      <c r="U67" s="52"/>
      <c r="V67" s="52"/>
      <c r="W67" s="52"/>
    </row>
    <row r="68" spans="1:23" ht="16.5" customHeight="1">
      <c r="A68" s="52"/>
      <c r="B68" s="52"/>
      <c r="C68" s="52"/>
      <c r="D68" s="52"/>
      <c r="E68" s="52"/>
      <c r="F68" s="52"/>
      <c r="G68" s="52"/>
      <c r="H68" s="52"/>
      <c r="I68" s="52"/>
      <c r="J68" s="52"/>
      <c r="K68" s="52"/>
      <c r="L68" s="52"/>
      <c r="M68" s="52"/>
      <c r="N68" s="52"/>
      <c r="O68" s="52"/>
      <c r="P68" s="52"/>
      <c r="Q68" s="52"/>
      <c r="R68" s="52"/>
      <c r="S68" s="52"/>
      <c r="T68" s="52"/>
      <c r="U68" s="52"/>
      <c r="V68" s="52"/>
      <c r="W68" s="52"/>
    </row>
    <row r="69" spans="1:23" ht="16.5" customHeight="1">
      <c r="A69" s="52"/>
      <c r="B69" s="52"/>
      <c r="C69" s="52"/>
      <c r="D69" s="52"/>
      <c r="E69" s="52"/>
      <c r="F69" s="52"/>
      <c r="G69" s="52"/>
      <c r="H69" s="52"/>
      <c r="I69" s="52"/>
      <c r="J69" s="52"/>
      <c r="K69" s="52"/>
      <c r="L69" s="52"/>
      <c r="M69" s="52"/>
      <c r="N69" s="52"/>
      <c r="O69" s="52"/>
      <c r="P69" s="52"/>
      <c r="Q69" s="52"/>
      <c r="R69" s="52"/>
      <c r="S69" s="52"/>
      <c r="T69" s="52"/>
      <c r="U69" s="52"/>
      <c r="V69" s="52"/>
      <c r="W69" s="52"/>
    </row>
    <row r="70" spans="1:23" ht="16.5" customHeight="1">
      <c r="A70" s="52"/>
      <c r="B70" s="52"/>
      <c r="C70" s="52"/>
      <c r="D70" s="52"/>
      <c r="E70" s="52"/>
      <c r="F70" s="52"/>
      <c r="G70" s="52"/>
      <c r="H70" s="52"/>
      <c r="I70" s="52"/>
      <c r="J70" s="52"/>
      <c r="K70" s="52"/>
      <c r="L70" s="52"/>
      <c r="M70" s="52"/>
      <c r="N70" s="52"/>
      <c r="O70" s="52"/>
      <c r="P70" s="52"/>
      <c r="Q70" s="52"/>
      <c r="R70" s="52"/>
      <c r="S70" s="52"/>
      <c r="T70" s="52"/>
      <c r="U70" s="52"/>
      <c r="V70" s="52"/>
      <c r="W70" s="52"/>
    </row>
    <row r="71" spans="1:23" ht="16.5" customHeight="1">
      <c r="A71" s="52"/>
      <c r="B71" s="52"/>
      <c r="C71" s="52"/>
      <c r="D71" s="52"/>
      <c r="E71" s="52"/>
      <c r="F71" s="52"/>
      <c r="G71" s="52"/>
      <c r="H71" s="52"/>
      <c r="I71" s="52"/>
      <c r="J71" s="52"/>
      <c r="K71" s="52"/>
      <c r="L71" s="52"/>
      <c r="M71" s="52"/>
      <c r="N71" s="52"/>
      <c r="O71" s="52"/>
      <c r="P71" s="52"/>
      <c r="Q71" s="52"/>
      <c r="R71" s="52"/>
      <c r="S71" s="52"/>
      <c r="T71" s="52"/>
      <c r="U71" s="52"/>
      <c r="V71" s="52"/>
      <c r="W71" s="52"/>
    </row>
    <row r="72" spans="1:23" ht="16.5" customHeight="1">
      <c r="A72" s="52"/>
      <c r="B72" s="52"/>
      <c r="C72" s="52"/>
      <c r="D72" s="52"/>
      <c r="E72" s="52"/>
      <c r="F72" s="52"/>
      <c r="G72" s="52"/>
      <c r="H72" s="52"/>
      <c r="I72" s="52"/>
      <c r="J72" s="52"/>
      <c r="K72" s="52"/>
      <c r="L72" s="52"/>
      <c r="M72" s="52"/>
      <c r="N72" s="52"/>
      <c r="O72" s="52"/>
      <c r="P72" s="52"/>
      <c r="Q72" s="52"/>
      <c r="R72" s="52"/>
      <c r="S72" s="52"/>
      <c r="T72" s="52"/>
      <c r="U72" s="52"/>
      <c r="V72" s="52"/>
      <c r="W72" s="52"/>
    </row>
    <row r="73" spans="1:23" ht="16.5" customHeight="1">
      <c r="A73" s="52"/>
      <c r="B73" s="52"/>
      <c r="C73" s="52"/>
      <c r="D73" s="52"/>
      <c r="E73" s="52"/>
      <c r="F73" s="52"/>
      <c r="G73" s="52"/>
      <c r="H73" s="52"/>
      <c r="I73" s="52"/>
      <c r="J73" s="52"/>
      <c r="K73" s="52"/>
      <c r="L73" s="52"/>
      <c r="M73" s="52"/>
      <c r="N73" s="52"/>
      <c r="O73" s="52"/>
      <c r="P73" s="52"/>
      <c r="Q73" s="52"/>
      <c r="R73" s="52"/>
      <c r="S73" s="52"/>
      <c r="T73" s="52"/>
      <c r="U73" s="52"/>
      <c r="V73" s="52"/>
      <c r="W73" s="52"/>
    </row>
    <row r="74" spans="1:23" ht="16.5" customHeight="1">
      <c r="A74" s="52"/>
      <c r="B74" s="52"/>
      <c r="C74" s="52"/>
      <c r="D74" s="52"/>
      <c r="E74" s="52"/>
      <c r="F74" s="52"/>
      <c r="G74" s="52"/>
      <c r="H74" s="52"/>
      <c r="I74" s="52"/>
      <c r="J74" s="52"/>
      <c r="K74" s="52"/>
      <c r="L74" s="52"/>
      <c r="M74" s="52"/>
      <c r="N74" s="52"/>
      <c r="O74" s="52"/>
      <c r="P74" s="52"/>
      <c r="Q74" s="52"/>
      <c r="R74" s="52"/>
      <c r="S74" s="52"/>
      <c r="T74" s="52"/>
      <c r="U74" s="52"/>
      <c r="V74" s="52"/>
      <c r="W74" s="52"/>
    </row>
    <row r="75" spans="1:23" ht="16.5" customHeight="1">
      <c r="A75" s="52"/>
      <c r="B75" s="52"/>
      <c r="C75" s="52"/>
      <c r="D75" s="52"/>
      <c r="E75" s="52"/>
      <c r="F75" s="52"/>
      <c r="G75" s="52"/>
      <c r="H75" s="52"/>
      <c r="I75" s="52"/>
      <c r="J75" s="52"/>
      <c r="K75" s="52"/>
      <c r="L75" s="52"/>
      <c r="M75" s="52"/>
      <c r="N75" s="52"/>
      <c r="O75" s="52"/>
      <c r="P75" s="52"/>
      <c r="Q75" s="52"/>
      <c r="R75" s="52"/>
      <c r="S75" s="52"/>
      <c r="T75" s="52"/>
      <c r="U75" s="52"/>
      <c r="V75" s="52"/>
      <c r="W75" s="52"/>
    </row>
    <row r="76" spans="1:23" ht="16.5" customHeight="1">
      <c r="A76" s="52"/>
      <c r="B76" s="52"/>
      <c r="C76" s="52"/>
      <c r="D76" s="52"/>
      <c r="E76" s="52"/>
      <c r="F76" s="52"/>
      <c r="G76" s="52"/>
      <c r="H76" s="52"/>
      <c r="I76" s="52"/>
      <c r="J76" s="52"/>
      <c r="K76" s="52"/>
      <c r="L76" s="52"/>
      <c r="M76" s="52"/>
      <c r="N76" s="52"/>
      <c r="O76" s="52"/>
      <c r="P76" s="52"/>
      <c r="Q76" s="52"/>
      <c r="R76" s="52"/>
      <c r="S76" s="52"/>
      <c r="T76" s="52"/>
      <c r="U76" s="52"/>
      <c r="V76" s="52"/>
      <c r="W76" s="52"/>
    </row>
    <row r="77" spans="1:23" ht="16.5" customHeight="1">
      <c r="A77" s="52"/>
      <c r="B77" s="52"/>
      <c r="C77" s="52"/>
      <c r="D77" s="52"/>
      <c r="E77" s="52"/>
      <c r="F77" s="52"/>
      <c r="G77" s="52"/>
      <c r="H77" s="52"/>
      <c r="I77" s="52"/>
      <c r="J77" s="52"/>
      <c r="K77" s="52"/>
      <c r="L77" s="52"/>
      <c r="M77" s="52"/>
      <c r="N77" s="52"/>
      <c r="O77" s="52"/>
      <c r="P77" s="52"/>
      <c r="Q77" s="52"/>
      <c r="R77" s="52"/>
      <c r="S77" s="52"/>
      <c r="T77" s="52"/>
      <c r="U77" s="52"/>
      <c r="V77" s="52"/>
      <c r="W77" s="52"/>
    </row>
    <row r="78" spans="1:23" ht="16.5" customHeight="1">
      <c r="A78" s="52"/>
      <c r="B78" s="52"/>
      <c r="C78" s="52"/>
      <c r="D78" s="52"/>
      <c r="E78" s="52"/>
      <c r="F78" s="52"/>
      <c r="G78" s="52"/>
      <c r="H78" s="52"/>
      <c r="I78" s="52"/>
      <c r="J78" s="52"/>
      <c r="K78" s="52"/>
      <c r="L78" s="52"/>
      <c r="M78" s="52"/>
      <c r="N78" s="52"/>
      <c r="O78" s="52"/>
      <c r="P78" s="52"/>
      <c r="Q78" s="52"/>
      <c r="R78" s="52"/>
      <c r="S78" s="52"/>
      <c r="T78" s="52"/>
      <c r="U78" s="52"/>
      <c r="V78" s="52"/>
      <c r="W78" s="52"/>
    </row>
    <row r="79" spans="1:23" ht="16.5" customHeight="1">
      <c r="A79" s="52"/>
      <c r="B79" s="52"/>
      <c r="C79" s="52"/>
      <c r="D79" s="52"/>
      <c r="E79" s="52"/>
      <c r="F79" s="52"/>
      <c r="G79" s="52"/>
      <c r="H79" s="52"/>
      <c r="I79" s="52"/>
      <c r="J79" s="52"/>
      <c r="K79" s="52"/>
      <c r="L79" s="52"/>
      <c r="M79" s="52"/>
      <c r="N79" s="52"/>
      <c r="O79" s="52"/>
      <c r="P79" s="52"/>
      <c r="Q79" s="52"/>
      <c r="R79" s="52"/>
      <c r="S79" s="52"/>
      <c r="T79" s="52"/>
      <c r="U79" s="52"/>
      <c r="V79" s="52"/>
      <c r="W79" s="52"/>
    </row>
    <row r="80" spans="1:23" ht="16.5" customHeight="1">
      <c r="A80" s="52"/>
      <c r="B80" s="52"/>
      <c r="C80" s="52"/>
      <c r="D80" s="52"/>
      <c r="E80" s="52"/>
      <c r="F80" s="52"/>
      <c r="G80" s="52"/>
      <c r="H80" s="52"/>
      <c r="I80" s="52"/>
      <c r="J80" s="52"/>
      <c r="K80" s="52"/>
      <c r="L80" s="52"/>
      <c r="M80" s="52"/>
      <c r="N80" s="52"/>
      <c r="O80" s="52"/>
      <c r="P80" s="52"/>
      <c r="Q80" s="52"/>
      <c r="R80" s="52"/>
      <c r="S80" s="52"/>
      <c r="T80" s="52"/>
      <c r="U80" s="52"/>
      <c r="V80" s="52"/>
      <c r="W80" s="52"/>
    </row>
    <row r="81" spans="1:23" ht="16.5" customHeight="1">
      <c r="A81" s="52"/>
      <c r="B81" s="52"/>
      <c r="C81" s="52"/>
      <c r="D81" s="52"/>
      <c r="E81" s="52"/>
      <c r="F81" s="52"/>
      <c r="G81" s="52"/>
      <c r="H81" s="52"/>
      <c r="I81" s="52"/>
      <c r="J81" s="52"/>
      <c r="K81" s="52"/>
      <c r="L81" s="52"/>
      <c r="M81" s="52"/>
      <c r="N81" s="52"/>
      <c r="O81" s="52"/>
      <c r="P81" s="52"/>
      <c r="Q81" s="52"/>
      <c r="R81" s="52"/>
      <c r="S81" s="52"/>
      <c r="T81" s="52"/>
      <c r="U81" s="52"/>
      <c r="V81" s="52"/>
      <c r="W81" s="52"/>
    </row>
    <row r="82" spans="1:23" ht="16.5" customHeight="1">
      <c r="A82" s="52"/>
      <c r="B82" s="52"/>
      <c r="C82" s="52"/>
      <c r="D82" s="52"/>
      <c r="E82" s="52"/>
      <c r="F82" s="52"/>
      <c r="G82" s="52"/>
      <c r="H82" s="52"/>
      <c r="I82" s="52"/>
      <c r="J82" s="52"/>
      <c r="K82" s="52"/>
      <c r="L82" s="52"/>
      <c r="M82" s="52"/>
      <c r="N82" s="52"/>
      <c r="O82" s="52"/>
      <c r="P82" s="52"/>
      <c r="Q82" s="52"/>
      <c r="R82" s="52"/>
      <c r="S82" s="52"/>
      <c r="T82" s="52"/>
      <c r="U82" s="52"/>
      <c r="V82" s="52"/>
      <c r="W82" s="52"/>
    </row>
    <row r="83" spans="1:23" ht="16.5" customHeight="1">
      <c r="A83" s="52"/>
      <c r="B83" s="52"/>
      <c r="C83" s="52"/>
      <c r="D83" s="52"/>
      <c r="E83" s="52"/>
      <c r="F83" s="52"/>
      <c r="G83" s="52"/>
      <c r="H83" s="52"/>
      <c r="I83" s="52"/>
      <c r="J83" s="52"/>
      <c r="K83" s="52"/>
      <c r="L83" s="52"/>
      <c r="M83" s="52"/>
      <c r="N83" s="52"/>
      <c r="O83" s="52"/>
      <c r="P83" s="52"/>
      <c r="Q83" s="52"/>
      <c r="R83" s="52"/>
      <c r="S83" s="52"/>
      <c r="T83" s="52"/>
      <c r="U83" s="52"/>
      <c r="V83" s="52"/>
      <c r="W83" s="52"/>
    </row>
    <row r="84" spans="1:23" ht="16.5" customHeight="1">
      <c r="A84" s="52"/>
      <c r="B84" s="52"/>
      <c r="C84" s="52"/>
      <c r="D84" s="52"/>
      <c r="E84" s="52"/>
      <c r="F84" s="52"/>
      <c r="G84" s="52"/>
      <c r="H84" s="52"/>
      <c r="I84" s="52"/>
      <c r="J84" s="52"/>
      <c r="K84" s="52"/>
      <c r="L84" s="52"/>
      <c r="M84" s="52"/>
      <c r="N84" s="52"/>
      <c r="O84" s="52"/>
      <c r="P84" s="52"/>
      <c r="Q84" s="52"/>
      <c r="R84" s="52"/>
      <c r="S84" s="52"/>
      <c r="T84" s="52"/>
      <c r="U84" s="52"/>
      <c r="V84" s="52"/>
      <c r="W84" s="52"/>
    </row>
    <row r="85" spans="1:23" ht="16.5" customHeight="1">
      <c r="A85" s="52"/>
      <c r="B85" s="52"/>
      <c r="C85" s="52"/>
      <c r="D85" s="52"/>
      <c r="E85" s="52"/>
      <c r="F85" s="52"/>
      <c r="G85" s="52"/>
      <c r="H85" s="52"/>
      <c r="I85" s="52"/>
      <c r="J85" s="52"/>
      <c r="K85" s="52"/>
      <c r="L85" s="52"/>
      <c r="M85" s="52"/>
      <c r="N85" s="52"/>
      <c r="O85" s="52"/>
      <c r="P85" s="52"/>
      <c r="Q85" s="52"/>
      <c r="R85" s="52"/>
      <c r="S85" s="52"/>
      <c r="T85" s="52"/>
      <c r="U85" s="52"/>
      <c r="V85" s="52"/>
      <c r="W85" s="52"/>
    </row>
    <row r="86" spans="1:23" ht="16.5" customHeight="1">
      <c r="A86" s="52"/>
      <c r="B86" s="52"/>
      <c r="C86" s="52"/>
      <c r="D86" s="52"/>
      <c r="E86" s="52"/>
      <c r="F86" s="52"/>
      <c r="G86" s="52"/>
      <c r="H86" s="52"/>
      <c r="I86" s="52"/>
      <c r="J86" s="52"/>
      <c r="K86" s="52"/>
      <c r="L86" s="52"/>
      <c r="M86" s="52"/>
      <c r="N86" s="52"/>
      <c r="O86" s="52"/>
      <c r="P86" s="52"/>
      <c r="Q86" s="52"/>
      <c r="R86" s="52"/>
      <c r="S86" s="52"/>
      <c r="T86" s="52"/>
      <c r="U86" s="52"/>
      <c r="V86" s="52"/>
      <c r="W86" s="52"/>
    </row>
    <row r="87" spans="1:23" ht="16.5" customHeight="1">
      <c r="A87" s="52"/>
      <c r="B87" s="52"/>
      <c r="C87" s="52"/>
      <c r="D87" s="52"/>
      <c r="E87" s="52"/>
      <c r="F87" s="52"/>
      <c r="G87" s="52"/>
      <c r="H87" s="52"/>
      <c r="I87" s="52"/>
      <c r="J87" s="52"/>
      <c r="K87" s="52"/>
      <c r="L87" s="52"/>
      <c r="M87" s="52"/>
      <c r="N87" s="52"/>
      <c r="O87" s="52"/>
      <c r="P87" s="52"/>
      <c r="Q87" s="52"/>
      <c r="R87" s="52"/>
      <c r="S87" s="52"/>
      <c r="T87" s="52"/>
      <c r="U87" s="52"/>
      <c r="V87" s="52"/>
      <c r="W87" s="52"/>
    </row>
    <row r="88" spans="1:23" ht="16.5" customHeight="1">
      <c r="A88" s="52"/>
      <c r="B88" s="52"/>
      <c r="C88" s="52"/>
      <c r="D88" s="52"/>
      <c r="E88" s="52"/>
      <c r="F88" s="52"/>
      <c r="G88" s="52"/>
      <c r="H88" s="52"/>
      <c r="I88" s="52"/>
      <c r="J88" s="52"/>
      <c r="K88" s="52"/>
      <c r="L88" s="52"/>
      <c r="M88" s="52"/>
      <c r="N88" s="52"/>
      <c r="O88" s="52"/>
      <c r="P88" s="52"/>
      <c r="Q88" s="52"/>
      <c r="R88" s="52"/>
      <c r="S88" s="52"/>
      <c r="T88" s="52"/>
      <c r="U88" s="52"/>
      <c r="V88" s="52"/>
      <c r="W88" s="52"/>
    </row>
    <row r="89" spans="1:23" ht="16.5" customHeight="1">
      <c r="A89" s="52"/>
      <c r="B89" s="52"/>
      <c r="C89" s="52"/>
      <c r="D89" s="52"/>
      <c r="E89" s="52"/>
      <c r="F89" s="52"/>
      <c r="G89" s="52"/>
      <c r="H89" s="52"/>
      <c r="I89" s="52"/>
      <c r="J89" s="52"/>
      <c r="K89" s="52"/>
      <c r="L89" s="52"/>
      <c r="M89" s="52"/>
      <c r="N89" s="52"/>
      <c r="O89" s="52"/>
      <c r="P89" s="52"/>
      <c r="Q89" s="52"/>
      <c r="R89" s="52"/>
      <c r="S89" s="52"/>
      <c r="T89" s="52"/>
      <c r="U89" s="52"/>
      <c r="V89" s="52"/>
      <c r="W89" s="52"/>
    </row>
    <row r="90" spans="1:23" ht="16.5" customHeight="1">
      <c r="A90" s="52"/>
      <c r="B90" s="52"/>
      <c r="C90" s="52"/>
      <c r="D90" s="52"/>
      <c r="E90" s="52"/>
      <c r="F90" s="52"/>
      <c r="G90" s="52"/>
      <c r="H90" s="52"/>
      <c r="I90" s="52"/>
      <c r="J90" s="52"/>
      <c r="K90" s="52"/>
      <c r="L90" s="52"/>
      <c r="M90" s="52"/>
      <c r="N90" s="52"/>
      <c r="O90" s="52"/>
      <c r="P90" s="52"/>
      <c r="Q90" s="52"/>
      <c r="R90" s="52"/>
      <c r="S90" s="52"/>
      <c r="T90" s="52"/>
      <c r="U90" s="52"/>
      <c r="V90" s="52"/>
      <c r="W90" s="52"/>
    </row>
    <row r="91" spans="1:23" ht="16.5" customHeight="1">
      <c r="A91" s="52"/>
      <c r="B91" s="52"/>
      <c r="C91" s="52"/>
      <c r="D91" s="52"/>
      <c r="E91" s="52"/>
      <c r="F91" s="52"/>
      <c r="G91" s="52"/>
      <c r="H91" s="52"/>
      <c r="I91" s="52"/>
      <c r="J91" s="52"/>
      <c r="K91" s="52"/>
      <c r="L91" s="52"/>
      <c r="M91" s="52"/>
      <c r="N91" s="52"/>
      <c r="O91" s="52"/>
      <c r="P91" s="52"/>
      <c r="Q91" s="52"/>
      <c r="R91" s="52"/>
      <c r="S91" s="52"/>
      <c r="T91" s="52"/>
      <c r="U91" s="52"/>
      <c r="V91" s="52"/>
      <c r="W91" s="52"/>
    </row>
    <row r="92" spans="1:23" ht="16.5" customHeight="1">
      <c r="A92" s="52"/>
      <c r="B92" s="52"/>
      <c r="C92" s="52"/>
      <c r="D92" s="52"/>
      <c r="E92" s="52"/>
      <c r="F92" s="52"/>
      <c r="G92" s="52"/>
      <c r="H92" s="52"/>
      <c r="I92" s="52"/>
      <c r="J92" s="52"/>
      <c r="K92" s="52"/>
      <c r="L92" s="52"/>
      <c r="M92" s="52"/>
      <c r="N92" s="52"/>
      <c r="O92" s="52"/>
      <c r="P92" s="52"/>
      <c r="Q92" s="52"/>
      <c r="R92" s="52"/>
      <c r="S92" s="52"/>
      <c r="T92" s="52"/>
      <c r="U92" s="52"/>
      <c r="V92" s="52"/>
      <c r="W92" s="52"/>
    </row>
    <row r="93" spans="1:23" ht="16.5" customHeight="1">
      <c r="A93" s="52"/>
      <c r="B93" s="52"/>
      <c r="C93" s="52"/>
      <c r="D93" s="52"/>
      <c r="E93" s="52"/>
      <c r="F93" s="52"/>
      <c r="G93" s="52"/>
      <c r="H93" s="52"/>
      <c r="I93" s="52"/>
      <c r="J93" s="52"/>
      <c r="K93" s="52"/>
      <c r="L93" s="52"/>
      <c r="M93" s="52"/>
      <c r="N93" s="52"/>
      <c r="O93" s="52"/>
      <c r="P93" s="52"/>
      <c r="Q93" s="52"/>
      <c r="R93" s="52"/>
      <c r="S93" s="52"/>
      <c r="T93" s="52"/>
      <c r="U93" s="52"/>
      <c r="V93" s="52"/>
      <c r="W93" s="52"/>
    </row>
    <row r="94" spans="1:23" ht="16.5" customHeight="1">
      <c r="A94" s="52"/>
      <c r="B94" s="52"/>
      <c r="C94" s="52"/>
      <c r="D94" s="52"/>
      <c r="E94" s="52"/>
      <c r="F94" s="52"/>
      <c r="G94" s="52"/>
      <c r="H94" s="52"/>
      <c r="I94" s="52"/>
      <c r="J94" s="52"/>
      <c r="K94" s="52"/>
      <c r="L94" s="52"/>
      <c r="M94" s="52"/>
      <c r="N94" s="52"/>
      <c r="O94" s="52"/>
      <c r="P94" s="52"/>
      <c r="Q94" s="52"/>
      <c r="R94" s="52"/>
      <c r="S94" s="52"/>
      <c r="T94" s="52"/>
      <c r="U94" s="52"/>
      <c r="V94" s="52"/>
      <c r="W94" s="52"/>
    </row>
    <row r="95" spans="1:23" ht="16.5" customHeight="1">
      <c r="A95" s="52"/>
      <c r="B95" s="52"/>
      <c r="C95" s="52"/>
      <c r="D95" s="52"/>
      <c r="E95" s="52"/>
      <c r="F95" s="52"/>
      <c r="G95" s="52"/>
      <c r="H95" s="52"/>
      <c r="I95" s="52"/>
      <c r="J95" s="52"/>
      <c r="K95" s="52"/>
      <c r="L95" s="52"/>
      <c r="M95" s="52"/>
      <c r="N95" s="52"/>
      <c r="O95" s="52"/>
      <c r="P95" s="52"/>
      <c r="Q95" s="52"/>
      <c r="R95" s="52"/>
      <c r="S95" s="52"/>
      <c r="T95" s="52"/>
      <c r="U95" s="52"/>
      <c r="V95" s="52"/>
      <c r="W95" s="52"/>
    </row>
    <row r="96" spans="1:23" ht="16.5" customHeight="1">
      <c r="A96" s="52"/>
      <c r="B96" s="52"/>
      <c r="C96" s="52"/>
      <c r="D96" s="52"/>
      <c r="E96" s="52"/>
      <c r="F96" s="52"/>
      <c r="G96" s="52"/>
      <c r="H96" s="52"/>
      <c r="I96" s="52"/>
      <c r="J96" s="52"/>
      <c r="K96" s="52"/>
      <c r="L96" s="52"/>
      <c r="M96" s="52"/>
      <c r="N96" s="52"/>
      <c r="O96" s="52"/>
      <c r="P96" s="52"/>
      <c r="Q96" s="52"/>
      <c r="R96" s="52"/>
      <c r="S96" s="52"/>
      <c r="T96" s="52"/>
      <c r="U96" s="52"/>
      <c r="V96" s="52"/>
      <c r="W96" s="52"/>
    </row>
    <row r="97" spans="1:23" ht="16.5" customHeight="1">
      <c r="A97" s="52"/>
      <c r="B97" s="52"/>
      <c r="C97" s="52"/>
      <c r="D97" s="52"/>
      <c r="E97" s="52"/>
      <c r="F97" s="52"/>
      <c r="G97" s="52"/>
      <c r="H97" s="52"/>
      <c r="I97" s="52"/>
      <c r="J97" s="52"/>
      <c r="K97" s="52"/>
      <c r="L97" s="52"/>
      <c r="M97" s="52"/>
      <c r="N97" s="52"/>
      <c r="O97" s="52"/>
      <c r="P97" s="52"/>
      <c r="Q97" s="52"/>
      <c r="R97" s="52"/>
      <c r="S97" s="52"/>
      <c r="T97" s="52"/>
      <c r="U97" s="52"/>
      <c r="V97" s="52"/>
      <c r="W97" s="52"/>
    </row>
    <row r="98" spans="1:23" ht="16.5" customHeight="1">
      <c r="A98" s="52"/>
      <c r="B98" s="52"/>
      <c r="C98" s="52"/>
      <c r="D98" s="52"/>
      <c r="E98" s="52"/>
      <c r="F98" s="52"/>
      <c r="G98" s="52"/>
      <c r="H98" s="52"/>
      <c r="I98" s="52"/>
      <c r="J98" s="52"/>
      <c r="K98" s="52"/>
      <c r="L98" s="52"/>
      <c r="M98" s="52"/>
      <c r="N98" s="52"/>
      <c r="O98" s="52"/>
      <c r="P98" s="52"/>
      <c r="Q98" s="52"/>
      <c r="R98" s="52"/>
      <c r="S98" s="52"/>
      <c r="T98" s="52"/>
      <c r="U98" s="52"/>
      <c r="V98" s="52"/>
      <c r="W98" s="52"/>
    </row>
    <row r="99" spans="1:23" ht="16.5" customHeight="1">
      <c r="A99" s="52"/>
      <c r="B99" s="52"/>
      <c r="C99" s="52"/>
      <c r="D99" s="52"/>
      <c r="E99" s="52"/>
      <c r="F99" s="52"/>
      <c r="G99" s="52"/>
      <c r="H99" s="52"/>
      <c r="I99" s="52"/>
      <c r="J99" s="52"/>
      <c r="K99" s="52"/>
      <c r="L99" s="52"/>
      <c r="M99" s="52"/>
      <c r="N99" s="52"/>
      <c r="O99" s="52"/>
      <c r="P99" s="52"/>
      <c r="Q99" s="52"/>
      <c r="R99" s="52"/>
      <c r="S99" s="52"/>
      <c r="T99" s="52"/>
      <c r="U99" s="52"/>
      <c r="V99" s="52"/>
      <c r="W99" s="52"/>
    </row>
    <row r="100" spans="1:23" ht="16.5" customHeight="1">
      <c r="A100" s="52"/>
      <c r="B100" s="52"/>
      <c r="C100" s="52"/>
      <c r="D100" s="52"/>
      <c r="E100" s="52"/>
      <c r="F100" s="52"/>
      <c r="G100" s="52"/>
      <c r="H100" s="52"/>
      <c r="I100" s="52"/>
      <c r="J100" s="52"/>
      <c r="K100" s="52"/>
      <c r="L100" s="52"/>
      <c r="M100" s="52"/>
      <c r="N100" s="52"/>
      <c r="O100" s="52"/>
      <c r="P100" s="52"/>
      <c r="Q100" s="52"/>
      <c r="R100" s="52"/>
      <c r="S100" s="52"/>
      <c r="T100" s="52"/>
      <c r="U100" s="52"/>
      <c r="V100" s="52"/>
      <c r="W100" s="52"/>
    </row>
  </sheetData>
  <mergeCells count="27">
    <mergeCell ref="A22:E22"/>
    <mergeCell ref="E20:M21"/>
    <mergeCell ref="B16:B17"/>
    <mergeCell ref="A14:A15"/>
    <mergeCell ref="H14:M19"/>
    <mergeCell ref="B18:B19"/>
    <mergeCell ref="E14:G19"/>
    <mergeCell ref="B14:D15"/>
    <mergeCell ref="A20:A21"/>
    <mergeCell ref="C20:D20"/>
    <mergeCell ref="C21:D21"/>
    <mergeCell ref="A9:A13"/>
    <mergeCell ref="B9:D13"/>
    <mergeCell ref="N16:N19"/>
    <mergeCell ref="N14:N15"/>
    <mergeCell ref="N1:O1"/>
    <mergeCell ref="A6:A8"/>
    <mergeCell ref="B6:D8"/>
    <mergeCell ref="E3:G13"/>
    <mergeCell ref="A16:A19"/>
    <mergeCell ref="A3:A5"/>
    <mergeCell ref="B3:D5"/>
    <mergeCell ref="A1:M1"/>
    <mergeCell ref="F2:H2"/>
    <mergeCell ref="I2:K2"/>
    <mergeCell ref="L2:M2"/>
    <mergeCell ref="H3:M13"/>
  </mergeCells>
  <phoneticPr fontId="24" type="noConversion"/>
  <dataValidations count="1">
    <dataValidation type="list" allowBlank="1" showErrorMessage="1" sqref="P14:P19">
      <formula1>$U$1:$U$5</formula1>
    </dataValidation>
  </dataValidations>
  <pageMargins left="0.39370078740157483" right="0" top="0.39370078740157483" bottom="0" header="0" footer="0"/>
  <pageSetup paperSize="9" orientation="landscape"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
  <sheetViews>
    <sheetView workbookViewId="0">
      <selection activeCell="Q5" sqref="Q5"/>
    </sheetView>
  </sheetViews>
  <sheetFormatPr defaultColWidth="14.375" defaultRowHeight="15" customHeight="1"/>
  <cols>
    <col min="1" max="2" width="6.625" customWidth="1"/>
    <col min="3" max="3" width="7.625" customWidth="1"/>
    <col min="4" max="4" width="15.625" customWidth="1"/>
    <col min="5" max="6" width="15.125" customWidth="1"/>
    <col min="7" max="7" width="14.875" customWidth="1"/>
    <col min="8" max="8" width="14.625" customWidth="1"/>
    <col min="9" max="9" width="15.625" customWidth="1"/>
    <col min="10" max="10" width="2.625" customWidth="1"/>
    <col min="11" max="12" width="6.625" customWidth="1"/>
    <col min="13" max="13" width="11.625" customWidth="1"/>
    <col min="14" max="14" width="10.375" customWidth="1"/>
    <col min="15" max="15" width="12.125" customWidth="1"/>
    <col min="16" max="16" width="9.25" customWidth="1"/>
    <col min="17" max="17" width="10.25" customWidth="1"/>
    <col min="18" max="18" width="10" customWidth="1"/>
    <col min="19" max="19" width="12.125" customWidth="1"/>
    <col min="20" max="20" width="9.25" customWidth="1"/>
    <col min="21" max="21" width="9.125" customWidth="1"/>
    <col min="22" max="22" width="9" customWidth="1"/>
  </cols>
  <sheetData>
    <row r="1" spans="1:22" ht="31.5" customHeight="1">
      <c r="A1" s="127" t="s">
        <v>58</v>
      </c>
      <c r="B1" s="93"/>
      <c r="C1" s="93"/>
      <c r="D1" s="93"/>
      <c r="E1" s="93"/>
      <c r="F1" s="93"/>
      <c r="G1" s="93"/>
      <c r="H1" s="93"/>
      <c r="I1" s="93"/>
      <c r="J1" s="93"/>
      <c r="K1" s="93"/>
      <c r="L1" s="93"/>
      <c r="M1" s="93"/>
      <c r="N1" s="5"/>
      <c r="O1" s="5"/>
      <c r="P1" s="5"/>
      <c r="Q1" s="5"/>
      <c r="R1" s="5"/>
      <c r="S1" s="5"/>
      <c r="T1" s="5"/>
      <c r="U1" s="21"/>
      <c r="V1" s="5"/>
    </row>
    <row r="2" spans="1:22" ht="24.75" customHeight="1">
      <c r="A2" s="158" t="str">
        <f>概要表!A2</f>
        <v>○○縣市○○鄉鎮</v>
      </c>
      <c r="B2" s="141"/>
      <c r="C2" s="141"/>
      <c r="D2" s="141"/>
      <c r="E2" s="73" t="s">
        <v>59</v>
      </c>
      <c r="F2" s="128" t="str">
        <f>概要表!B6</f>
        <v>○○小排3
(0+100~0+160)</v>
      </c>
      <c r="G2" s="93"/>
      <c r="H2" s="93"/>
      <c r="I2" s="129"/>
      <c r="J2" s="93"/>
      <c r="K2" s="93"/>
      <c r="L2" s="130"/>
      <c r="M2" s="93"/>
      <c r="N2" s="5"/>
      <c r="O2" s="5"/>
      <c r="P2" s="5"/>
      <c r="Q2" s="5"/>
      <c r="R2" s="5"/>
      <c r="S2" s="5"/>
      <c r="T2" s="5"/>
      <c r="U2" s="5"/>
      <c r="V2" s="5"/>
    </row>
    <row r="3" spans="1:22" ht="22.5" customHeight="1">
      <c r="A3" s="153"/>
      <c r="B3" s="121"/>
      <c r="C3" s="121"/>
      <c r="D3" s="121"/>
      <c r="E3" s="121"/>
      <c r="F3" s="121"/>
      <c r="G3" s="121"/>
      <c r="H3" s="121"/>
      <c r="I3" s="121"/>
      <c r="J3" s="121"/>
      <c r="K3" s="121"/>
      <c r="L3" s="121"/>
      <c r="M3" s="154"/>
      <c r="N3" s="5"/>
      <c r="O3" s="5"/>
      <c r="P3" s="5"/>
      <c r="Q3" s="5"/>
      <c r="R3" s="5"/>
      <c r="S3" s="5"/>
      <c r="T3" s="5"/>
      <c r="U3" s="5"/>
      <c r="V3" s="5"/>
    </row>
    <row r="4" spans="1:22" ht="22.5" customHeight="1">
      <c r="A4" s="155"/>
      <c r="B4" s="93"/>
      <c r="C4" s="93"/>
      <c r="D4" s="93"/>
      <c r="E4" s="93"/>
      <c r="F4" s="93"/>
      <c r="G4" s="93"/>
      <c r="H4" s="93"/>
      <c r="I4" s="93"/>
      <c r="J4" s="93"/>
      <c r="K4" s="93"/>
      <c r="L4" s="93"/>
      <c r="M4" s="148"/>
      <c r="N4" s="5"/>
      <c r="O4" s="5"/>
      <c r="P4" s="5"/>
      <c r="Q4" s="5"/>
      <c r="R4" s="5"/>
      <c r="S4" s="5"/>
      <c r="T4" s="5"/>
      <c r="U4" s="5"/>
      <c r="V4" s="21"/>
    </row>
    <row r="5" spans="1:22" ht="22.5" customHeight="1">
      <c r="A5" s="155"/>
      <c r="B5" s="93"/>
      <c r="C5" s="93"/>
      <c r="D5" s="93"/>
      <c r="E5" s="93"/>
      <c r="F5" s="93"/>
      <c r="G5" s="93"/>
      <c r="H5" s="93"/>
      <c r="I5" s="93"/>
      <c r="J5" s="93"/>
      <c r="K5" s="93"/>
      <c r="L5" s="93"/>
      <c r="M5" s="148"/>
      <c r="N5" s="5"/>
      <c r="O5" s="5"/>
      <c r="P5" s="5"/>
      <c r="Q5" s="5"/>
      <c r="R5" s="5"/>
      <c r="S5" s="5"/>
      <c r="T5" s="5"/>
      <c r="U5" s="5"/>
      <c r="V5" s="5"/>
    </row>
    <row r="6" spans="1:22" ht="22.5" customHeight="1">
      <c r="A6" s="155"/>
      <c r="B6" s="93"/>
      <c r="C6" s="93"/>
      <c r="D6" s="93"/>
      <c r="E6" s="93"/>
      <c r="F6" s="93"/>
      <c r="G6" s="93"/>
      <c r="H6" s="93"/>
      <c r="I6" s="93"/>
      <c r="J6" s="93"/>
      <c r="K6" s="93"/>
      <c r="L6" s="93"/>
      <c r="M6" s="148"/>
      <c r="N6" s="5"/>
      <c r="O6" s="5"/>
      <c r="P6" s="5"/>
      <c r="Q6" s="5"/>
      <c r="R6" s="5"/>
      <c r="S6" s="5"/>
      <c r="T6" s="5"/>
      <c r="U6" s="5"/>
      <c r="V6" s="5"/>
    </row>
    <row r="7" spans="1:22" ht="22.5" customHeight="1">
      <c r="A7" s="155"/>
      <c r="B7" s="93"/>
      <c r="C7" s="93"/>
      <c r="D7" s="93"/>
      <c r="E7" s="93"/>
      <c r="F7" s="93"/>
      <c r="G7" s="93"/>
      <c r="H7" s="93"/>
      <c r="I7" s="93"/>
      <c r="J7" s="93"/>
      <c r="K7" s="93"/>
      <c r="L7" s="93"/>
      <c r="M7" s="148"/>
      <c r="N7" s="5"/>
      <c r="O7" s="5"/>
      <c r="P7" s="5"/>
      <c r="Q7" s="5"/>
      <c r="R7" s="5"/>
      <c r="S7" s="5"/>
      <c r="T7" s="5"/>
      <c r="U7" s="5"/>
      <c r="V7" s="5"/>
    </row>
    <row r="8" spans="1:22" ht="22.5" customHeight="1">
      <c r="A8" s="155"/>
      <c r="B8" s="93"/>
      <c r="C8" s="93"/>
      <c r="D8" s="93"/>
      <c r="E8" s="93"/>
      <c r="F8" s="93"/>
      <c r="G8" s="93"/>
      <c r="H8" s="93"/>
      <c r="I8" s="93"/>
      <c r="J8" s="93"/>
      <c r="K8" s="93"/>
      <c r="L8" s="93"/>
      <c r="M8" s="148"/>
      <c r="N8" s="5"/>
      <c r="O8" s="5"/>
      <c r="P8" s="5"/>
      <c r="Q8" s="5"/>
      <c r="R8" s="5"/>
      <c r="S8" s="5"/>
      <c r="T8" s="5"/>
      <c r="U8" s="5"/>
      <c r="V8" s="5"/>
    </row>
    <row r="9" spans="1:22" ht="22.5" customHeight="1">
      <c r="A9" s="155"/>
      <c r="B9" s="93"/>
      <c r="C9" s="93"/>
      <c r="D9" s="93"/>
      <c r="E9" s="93"/>
      <c r="F9" s="93"/>
      <c r="G9" s="93"/>
      <c r="H9" s="93"/>
      <c r="I9" s="93"/>
      <c r="J9" s="93"/>
      <c r="K9" s="93"/>
      <c r="L9" s="93"/>
      <c r="M9" s="148"/>
      <c r="N9" s="5"/>
      <c r="O9" s="5"/>
      <c r="P9" s="5"/>
      <c r="Q9" s="5"/>
      <c r="R9" s="5"/>
      <c r="S9" s="5"/>
      <c r="T9" s="5"/>
      <c r="U9" s="5"/>
      <c r="V9" s="5"/>
    </row>
    <row r="10" spans="1:22" ht="22.5" customHeight="1">
      <c r="A10" s="155"/>
      <c r="B10" s="93"/>
      <c r="C10" s="93"/>
      <c r="D10" s="93"/>
      <c r="E10" s="93"/>
      <c r="F10" s="93"/>
      <c r="G10" s="93"/>
      <c r="H10" s="93"/>
      <c r="I10" s="93"/>
      <c r="J10" s="93"/>
      <c r="K10" s="93"/>
      <c r="L10" s="93"/>
      <c r="M10" s="148"/>
      <c r="N10" s="5"/>
      <c r="O10" s="5"/>
      <c r="P10" s="5"/>
      <c r="Q10" s="5"/>
      <c r="R10" s="5"/>
      <c r="S10" s="5"/>
      <c r="T10" s="5"/>
      <c r="U10" s="5"/>
      <c r="V10" s="5"/>
    </row>
    <row r="11" spans="1:22" ht="22.5" customHeight="1">
      <c r="A11" s="155"/>
      <c r="B11" s="93"/>
      <c r="C11" s="93"/>
      <c r="D11" s="93"/>
      <c r="E11" s="93"/>
      <c r="F11" s="93"/>
      <c r="G11" s="93"/>
      <c r="H11" s="93"/>
      <c r="I11" s="93"/>
      <c r="J11" s="93"/>
      <c r="K11" s="93"/>
      <c r="L11" s="93"/>
      <c r="M11" s="148"/>
      <c r="N11" s="5"/>
      <c r="O11" s="5"/>
      <c r="P11" s="5"/>
      <c r="Q11" s="5"/>
      <c r="R11" s="5"/>
      <c r="S11" s="5"/>
      <c r="T11" s="5"/>
      <c r="U11" s="5"/>
      <c r="V11" s="5"/>
    </row>
    <row r="12" spans="1:22" ht="33.75" customHeight="1">
      <c r="A12" s="155"/>
      <c r="B12" s="93"/>
      <c r="C12" s="93"/>
      <c r="D12" s="93"/>
      <c r="E12" s="93"/>
      <c r="F12" s="93"/>
      <c r="G12" s="93"/>
      <c r="H12" s="93"/>
      <c r="I12" s="93"/>
      <c r="J12" s="93"/>
      <c r="K12" s="93"/>
      <c r="L12" s="93"/>
      <c r="M12" s="148"/>
      <c r="N12" s="5"/>
      <c r="O12" s="5"/>
      <c r="P12" s="5"/>
      <c r="Q12" s="5"/>
      <c r="R12" s="5"/>
      <c r="S12" s="5"/>
      <c r="T12" s="5"/>
      <c r="U12" s="5"/>
      <c r="V12" s="5"/>
    </row>
    <row r="13" spans="1:22" ht="33.75" customHeight="1">
      <c r="A13" s="155"/>
      <c r="B13" s="93"/>
      <c r="C13" s="93"/>
      <c r="D13" s="93"/>
      <c r="E13" s="93"/>
      <c r="F13" s="93"/>
      <c r="G13" s="93"/>
      <c r="H13" s="93"/>
      <c r="I13" s="93"/>
      <c r="J13" s="93"/>
      <c r="K13" s="93"/>
      <c r="L13" s="93"/>
      <c r="M13" s="148"/>
      <c r="N13" s="5"/>
      <c r="O13" s="5"/>
      <c r="P13" s="5"/>
      <c r="Q13" s="5"/>
      <c r="R13" s="5"/>
      <c r="S13" s="5"/>
      <c r="T13" s="5"/>
      <c r="U13" s="5"/>
      <c r="V13" s="5"/>
    </row>
    <row r="14" spans="1:22" ht="33.75" customHeight="1">
      <c r="A14" s="155"/>
      <c r="B14" s="93"/>
      <c r="C14" s="93"/>
      <c r="D14" s="93"/>
      <c r="E14" s="93"/>
      <c r="F14" s="93"/>
      <c r="G14" s="93"/>
      <c r="H14" s="93"/>
      <c r="I14" s="93"/>
      <c r="J14" s="93"/>
      <c r="K14" s="93"/>
      <c r="L14" s="93"/>
      <c r="M14" s="148"/>
      <c r="N14" s="5"/>
      <c r="O14" s="5"/>
      <c r="P14" s="5"/>
      <c r="Q14" s="5"/>
      <c r="R14" s="5"/>
      <c r="S14" s="5"/>
      <c r="T14" s="5"/>
      <c r="U14" s="5"/>
      <c r="V14" s="5"/>
    </row>
    <row r="15" spans="1:22" ht="33.75" customHeight="1">
      <c r="A15" s="155"/>
      <c r="B15" s="93"/>
      <c r="C15" s="93"/>
      <c r="D15" s="93"/>
      <c r="E15" s="93"/>
      <c r="F15" s="93"/>
      <c r="G15" s="93"/>
      <c r="H15" s="93"/>
      <c r="I15" s="93"/>
      <c r="J15" s="93"/>
      <c r="K15" s="93"/>
      <c r="L15" s="93"/>
      <c r="M15" s="148"/>
      <c r="N15" s="5"/>
      <c r="O15" s="5"/>
      <c r="P15" s="5"/>
      <c r="Q15" s="5"/>
      <c r="R15" s="5"/>
      <c r="S15" s="5"/>
      <c r="T15" s="5"/>
      <c r="U15" s="5"/>
      <c r="V15" s="5"/>
    </row>
    <row r="16" spans="1:22" ht="33.75" customHeight="1">
      <c r="A16" s="155"/>
      <c r="B16" s="93"/>
      <c r="C16" s="93"/>
      <c r="D16" s="93"/>
      <c r="E16" s="93"/>
      <c r="F16" s="93"/>
      <c r="G16" s="93"/>
      <c r="H16" s="93"/>
      <c r="I16" s="93"/>
      <c r="J16" s="93"/>
      <c r="K16" s="93"/>
      <c r="L16" s="93"/>
      <c r="M16" s="148"/>
      <c r="N16" s="5"/>
      <c r="O16" s="5"/>
      <c r="P16" s="5"/>
      <c r="Q16" s="5"/>
      <c r="R16" s="5"/>
      <c r="S16" s="5"/>
      <c r="T16" s="5"/>
      <c r="U16" s="5"/>
      <c r="V16" s="5"/>
    </row>
    <row r="17" spans="1:22" ht="33.75" customHeight="1">
      <c r="A17" s="155"/>
      <c r="B17" s="93"/>
      <c r="C17" s="93"/>
      <c r="D17" s="93"/>
      <c r="E17" s="93"/>
      <c r="F17" s="93"/>
      <c r="G17" s="93"/>
      <c r="H17" s="93"/>
      <c r="I17" s="93"/>
      <c r="J17" s="93"/>
      <c r="K17" s="93"/>
      <c r="L17" s="93"/>
      <c r="M17" s="148"/>
      <c r="N17" s="5"/>
      <c r="O17" s="5"/>
      <c r="P17" s="5"/>
      <c r="Q17" s="5"/>
      <c r="R17" s="5"/>
      <c r="S17" s="5"/>
      <c r="T17" s="5"/>
      <c r="U17" s="5"/>
      <c r="V17" s="5"/>
    </row>
    <row r="18" spans="1:22" ht="22.5" customHeight="1">
      <c r="A18" s="155"/>
      <c r="B18" s="93"/>
      <c r="C18" s="93"/>
      <c r="D18" s="93"/>
      <c r="E18" s="93"/>
      <c r="F18" s="93"/>
      <c r="G18" s="93"/>
      <c r="H18" s="93"/>
      <c r="I18" s="93"/>
      <c r="J18" s="93"/>
      <c r="K18" s="93"/>
      <c r="L18" s="93"/>
      <c r="M18" s="148"/>
      <c r="N18" s="5"/>
      <c r="O18" s="5"/>
      <c r="P18" s="5"/>
      <c r="Q18" s="5"/>
      <c r="R18" s="5"/>
      <c r="S18" s="5"/>
      <c r="T18" s="5"/>
      <c r="U18" s="5"/>
      <c r="V18" s="5"/>
    </row>
    <row r="19" spans="1:22" ht="22.5" customHeight="1">
      <c r="A19" s="155"/>
      <c r="B19" s="93"/>
      <c r="C19" s="93"/>
      <c r="D19" s="93"/>
      <c r="E19" s="93"/>
      <c r="F19" s="93"/>
      <c r="G19" s="93"/>
      <c r="H19" s="93"/>
      <c r="I19" s="93"/>
      <c r="J19" s="93"/>
      <c r="K19" s="93"/>
      <c r="L19" s="93"/>
      <c r="M19" s="148"/>
      <c r="N19" s="5"/>
      <c r="O19" s="52"/>
      <c r="P19" s="52"/>
      <c r="Q19" s="52"/>
      <c r="R19" s="52"/>
      <c r="S19" s="52"/>
      <c r="T19" s="5"/>
      <c r="U19" s="5"/>
      <c r="V19" s="5"/>
    </row>
    <row r="20" spans="1:22" ht="22.5" customHeight="1">
      <c r="A20" s="155"/>
      <c r="B20" s="93"/>
      <c r="C20" s="93"/>
      <c r="D20" s="93"/>
      <c r="E20" s="93"/>
      <c r="F20" s="93"/>
      <c r="G20" s="93"/>
      <c r="H20" s="93"/>
      <c r="I20" s="93"/>
      <c r="J20" s="93"/>
      <c r="K20" s="93"/>
      <c r="L20" s="93"/>
      <c r="M20" s="148"/>
      <c r="N20" s="5"/>
      <c r="O20" s="52"/>
      <c r="P20" s="52"/>
      <c r="Q20" s="52"/>
      <c r="R20" s="52"/>
      <c r="S20" s="52"/>
      <c r="T20" s="5"/>
      <c r="U20" s="5"/>
      <c r="V20" s="5"/>
    </row>
    <row r="21" spans="1:22" ht="22.5" customHeight="1">
      <c r="A21" s="155"/>
      <c r="B21" s="93"/>
      <c r="C21" s="93"/>
      <c r="D21" s="93"/>
      <c r="E21" s="93"/>
      <c r="F21" s="93"/>
      <c r="G21" s="93"/>
      <c r="H21" s="93"/>
      <c r="I21" s="93"/>
      <c r="J21" s="93"/>
      <c r="K21" s="93"/>
      <c r="L21" s="93"/>
      <c r="M21" s="148"/>
      <c r="N21" s="52"/>
      <c r="O21" s="52"/>
      <c r="P21" s="52"/>
      <c r="Q21" s="52"/>
      <c r="R21" s="52"/>
      <c r="S21" s="52"/>
      <c r="T21" s="52"/>
      <c r="U21" s="5"/>
      <c r="V21" s="5"/>
    </row>
    <row r="22" spans="1:22" ht="22.5" customHeight="1">
      <c r="A22" s="156"/>
      <c r="B22" s="141"/>
      <c r="C22" s="141"/>
      <c r="D22" s="141"/>
      <c r="E22" s="141"/>
      <c r="F22" s="141"/>
      <c r="G22" s="141"/>
      <c r="H22" s="141"/>
      <c r="I22" s="141"/>
      <c r="J22" s="141"/>
      <c r="K22" s="141"/>
      <c r="L22" s="141"/>
      <c r="M22" s="157"/>
      <c r="N22" s="52"/>
      <c r="O22" s="52"/>
      <c r="P22" s="52"/>
      <c r="Q22" s="52"/>
      <c r="R22" s="52"/>
      <c r="S22" s="52"/>
      <c r="T22" s="52"/>
      <c r="U22" s="5"/>
      <c r="V22" s="5"/>
    </row>
    <row r="23" spans="1:22" ht="16.5" customHeight="1">
      <c r="A23" s="52"/>
      <c r="B23" s="52"/>
      <c r="C23" s="52"/>
      <c r="D23" s="52"/>
      <c r="E23" s="52"/>
      <c r="F23" s="52"/>
      <c r="G23" s="52"/>
      <c r="H23" s="52"/>
      <c r="I23" s="52"/>
      <c r="J23" s="52"/>
      <c r="K23" s="52"/>
      <c r="L23" s="52"/>
      <c r="M23" s="52"/>
      <c r="N23" s="52"/>
      <c r="O23" s="52"/>
      <c r="P23" s="52"/>
      <c r="Q23" s="52"/>
      <c r="R23" s="52"/>
      <c r="S23" s="52"/>
      <c r="T23" s="52"/>
      <c r="U23" s="52"/>
      <c r="V23" s="5"/>
    </row>
    <row r="24" spans="1:22" ht="16.5" customHeight="1">
      <c r="A24" s="52"/>
      <c r="B24" s="52"/>
      <c r="C24" s="52"/>
      <c r="D24" s="52"/>
      <c r="E24" s="52"/>
      <c r="F24" s="52"/>
      <c r="G24" s="52"/>
      <c r="H24" s="52"/>
      <c r="I24" s="52"/>
      <c r="J24" s="52"/>
      <c r="K24" s="52"/>
      <c r="L24" s="52"/>
      <c r="M24" s="52"/>
      <c r="N24" s="52"/>
      <c r="O24" s="52"/>
      <c r="P24" s="52"/>
      <c r="Q24" s="52"/>
      <c r="R24" s="52"/>
      <c r="S24" s="52"/>
      <c r="T24" s="52"/>
      <c r="U24" s="52"/>
      <c r="V24" s="5"/>
    </row>
    <row r="25" spans="1:22" ht="16.5" customHeight="1">
      <c r="A25" s="52"/>
      <c r="B25" s="52"/>
      <c r="C25" s="52"/>
      <c r="D25" s="52"/>
      <c r="E25" s="52"/>
      <c r="F25" s="52"/>
      <c r="G25" s="52"/>
      <c r="H25" s="52"/>
      <c r="I25" s="52"/>
      <c r="J25" s="52"/>
      <c r="K25" s="52"/>
      <c r="L25" s="52"/>
      <c r="M25" s="52"/>
      <c r="N25" s="52"/>
      <c r="O25" s="52"/>
      <c r="P25" s="52"/>
      <c r="Q25" s="52"/>
      <c r="R25" s="52"/>
      <c r="S25" s="52"/>
      <c r="T25" s="52"/>
      <c r="U25" s="52"/>
      <c r="V25" s="5"/>
    </row>
    <row r="26" spans="1:22" ht="16.5" customHeight="1">
      <c r="A26" s="52"/>
      <c r="B26" s="52"/>
      <c r="C26" s="52"/>
      <c r="D26" s="52"/>
      <c r="E26" s="52"/>
      <c r="F26" s="52"/>
      <c r="G26" s="52"/>
      <c r="H26" s="52"/>
      <c r="I26" s="52"/>
      <c r="J26" s="52"/>
      <c r="K26" s="52"/>
      <c r="L26" s="52"/>
      <c r="M26" s="52"/>
      <c r="N26" s="52"/>
      <c r="O26" s="52"/>
      <c r="P26" s="52"/>
      <c r="Q26" s="52"/>
      <c r="R26" s="52"/>
      <c r="S26" s="52"/>
      <c r="T26" s="52"/>
      <c r="U26" s="52"/>
      <c r="V26" s="52"/>
    </row>
    <row r="27" spans="1:22" ht="16.5" customHeight="1">
      <c r="A27" s="52"/>
      <c r="B27" s="52"/>
      <c r="C27" s="52"/>
      <c r="D27" s="52"/>
      <c r="E27" s="52"/>
      <c r="F27" s="52"/>
      <c r="G27" s="52"/>
      <c r="H27" s="52"/>
      <c r="I27" s="52"/>
      <c r="J27" s="52"/>
      <c r="K27" s="52"/>
      <c r="L27" s="52"/>
      <c r="M27" s="52"/>
      <c r="N27" s="52"/>
      <c r="O27" s="52"/>
      <c r="P27" s="52"/>
      <c r="Q27" s="52"/>
      <c r="R27" s="52"/>
      <c r="S27" s="52"/>
      <c r="T27" s="52"/>
      <c r="U27" s="52"/>
      <c r="V27" s="52"/>
    </row>
    <row r="28" spans="1:22" ht="16.5" customHeight="1">
      <c r="A28" s="52"/>
      <c r="B28" s="52"/>
      <c r="C28" s="52"/>
      <c r="D28" s="52"/>
      <c r="E28" s="52"/>
      <c r="F28" s="52"/>
      <c r="G28" s="52"/>
      <c r="H28" s="52"/>
      <c r="I28" s="52"/>
      <c r="J28" s="52"/>
      <c r="K28" s="52"/>
      <c r="L28" s="52"/>
      <c r="M28" s="52"/>
      <c r="N28" s="52"/>
      <c r="O28" s="52"/>
      <c r="P28" s="52"/>
      <c r="Q28" s="52"/>
      <c r="R28" s="52"/>
      <c r="S28" s="52"/>
      <c r="T28" s="52"/>
      <c r="U28" s="52"/>
      <c r="V28" s="52"/>
    </row>
    <row r="29" spans="1:22" ht="16.5" customHeight="1">
      <c r="A29" s="52"/>
      <c r="B29" s="52"/>
      <c r="C29" s="52"/>
      <c r="D29" s="52"/>
      <c r="E29" s="52"/>
      <c r="F29" s="52"/>
      <c r="G29" s="52"/>
      <c r="H29" s="52"/>
      <c r="I29" s="52"/>
      <c r="J29" s="52"/>
      <c r="K29" s="52"/>
      <c r="L29" s="52"/>
      <c r="M29" s="52"/>
      <c r="N29" s="52"/>
      <c r="O29" s="52"/>
      <c r="P29" s="52"/>
      <c r="Q29" s="52"/>
      <c r="R29" s="52"/>
      <c r="S29" s="52"/>
      <c r="T29" s="52"/>
      <c r="U29" s="52"/>
      <c r="V29" s="52"/>
    </row>
    <row r="30" spans="1:22" ht="16.5" customHeight="1">
      <c r="A30" s="52"/>
      <c r="B30" s="52"/>
      <c r="C30" s="52"/>
      <c r="D30" s="52"/>
      <c r="E30" s="52"/>
      <c r="F30" s="52"/>
      <c r="G30" s="52"/>
      <c r="H30" s="52"/>
      <c r="I30" s="52"/>
      <c r="J30" s="52"/>
      <c r="K30" s="52"/>
      <c r="L30" s="52"/>
      <c r="M30" s="52"/>
      <c r="N30" s="52"/>
      <c r="O30" s="52"/>
      <c r="P30" s="52"/>
      <c r="Q30" s="52"/>
      <c r="R30" s="52"/>
      <c r="S30" s="52"/>
      <c r="T30" s="52"/>
      <c r="U30" s="52"/>
      <c r="V30" s="52"/>
    </row>
    <row r="31" spans="1:22" ht="16.5" customHeight="1">
      <c r="A31" s="52"/>
      <c r="B31" s="52"/>
      <c r="C31" s="52"/>
      <c r="D31" s="52"/>
      <c r="E31" s="52"/>
      <c r="F31" s="52"/>
      <c r="G31" s="52"/>
      <c r="H31" s="52"/>
      <c r="I31" s="52"/>
      <c r="J31" s="52"/>
      <c r="K31" s="52"/>
      <c r="L31" s="52"/>
      <c r="M31" s="52"/>
      <c r="N31" s="52"/>
      <c r="O31" s="52"/>
      <c r="P31" s="52"/>
      <c r="Q31" s="52"/>
      <c r="R31" s="52"/>
      <c r="S31" s="52"/>
      <c r="T31" s="52"/>
      <c r="U31" s="52"/>
      <c r="V31" s="52"/>
    </row>
    <row r="32" spans="1:22" ht="16.5" customHeight="1">
      <c r="A32" s="52"/>
      <c r="B32" s="52"/>
      <c r="C32" s="52"/>
      <c r="D32" s="52"/>
      <c r="E32" s="52"/>
      <c r="F32" s="52"/>
      <c r="G32" s="52"/>
      <c r="H32" s="52"/>
      <c r="I32" s="52"/>
      <c r="J32" s="52"/>
      <c r="K32" s="52"/>
      <c r="L32" s="52"/>
      <c r="M32" s="52"/>
      <c r="N32" s="52"/>
      <c r="O32" s="52"/>
      <c r="P32" s="52"/>
      <c r="Q32" s="52"/>
      <c r="R32" s="52"/>
      <c r="S32" s="52"/>
      <c r="T32" s="52"/>
      <c r="U32" s="52"/>
      <c r="V32" s="52"/>
    </row>
    <row r="33" spans="1:22" ht="16.5" customHeight="1">
      <c r="A33" s="52"/>
      <c r="B33" s="52"/>
      <c r="C33" s="52"/>
      <c r="D33" s="52"/>
      <c r="E33" s="52"/>
      <c r="F33" s="52"/>
      <c r="G33" s="52"/>
      <c r="H33" s="52"/>
      <c r="I33" s="52"/>
      <c r="J33" s="52"/>
      <c r="K33" s="52"/>
      <c r="L33" s="52"/>
      <c r="M33" s="52"/>
      <c r="N33" s="52"/>
      <c r="O33" s="52"/>
      <c r="P33" s="52"/>
      <c r="Q33" s="52"/>
      <c r="R33" s="52"/>
      <c r="S33" s="52"/>
      <c r="T33" s="52"/>
      <c r="U33" s="52"/>
      <c r="V33" s="52"/>
    </row>
    <row r="34" spans="1:22" ht="16.5" customHeight="1">
      <c r="A34" s="52"/>
      <c r="B34" s="52"/>
      <c r="C34" s="52"/>
      <c r="D34" s="52"/>
      <c r="E34" s="52"/>
      <c r="F34" s="52"/>
      <c r="G34" s="52"/>
      <c r="H34" s="52"/>
      <c r="I34" s="52"/>
      <c r="J34" s="52"/>
      <c r="K34" s="52"/>
      <c r="L34" s="52"/>
      <c r="M34" s="52"/>
      <c r="N34" s="52"/>
      <c r="O34" s="52"/>
      <c r="P34" s="52"/>
      <c r="Q34" s="52"/>
      <c r="R34" s="52"/>
      <c r="S34" s="52"/>
      <c r="T34" s="52"/>
      <c r="U34" s="52"/>
      <c r="V34" s="52"/>
    </row>
    <row r="35" spans="1:22" ht="16.5" customHeight="1">
      <c r="A35" s="52"/>
      <c r="B35" s="52"/>
      <c r="C35" s="52"/>
      <c r="D35" s="52"/>
      <c r="E35" s="52"/>
      <c r="F35" s="52"/>
      <c r="G35" s="52"/>
      <c r="H35" s="52"/>
      <c r="I35" s="52"/>
      <c r="J35" s="52"/>
      <c r="K35" s="52"/>
      <c r="L35" s="52"/>
      <c r="M35" s="52"/>
      <c r="N35" s="52"/>
      <c r="O35" s="52"/>
      <c r="P35" s="52"/>
      <c r="Q35" s="52"/>
      <c r="R35" s="52"/>
      <c r="S35" s="52"/>
      <c r="T35" s="52"/>
      <c r="U35" s="52"/>
      <c r="V35" s="52"/>
    </row>
    <row r="36" spans="1:22" ht="16.5" customHeight="1">
      <c r="A36" s="52"/>
      <c r="B36" s="52"/>
      <c r="C36" s="52"/>
      <c r="D36" s="52"/>
      <c r="E36" s="52"/>
      <c r="F36" s="52"/>
      <c r="G36" s="52"/>
      <c r="H36" s="52"/>
      <c r="I36" s="52"/>
      <c r="J36" s="52"/>
      <c r="K36" s="52"/>
      <c r="L36" s="52"/>
      <c r="M36" s="52"/>
      <c r="N36" s="52"/>
      <c r="O36" s="52"/>
      <c r="P36" s="52"/>
      <c r="Q36" s="52"/>
      <c r="R36" s="52"/>
      <c r="S36" s="52"/>
      <c r="T36" s="52"/>
      <c r="U36" s="52"/>
      <c r="V36" s="52"/>
    </row>
    <row r="37" spans="1:22" ht="16.5" customHeight="1">
      <c r="A37" s="52"/>
      <c r="B37" s="52"/>
      <c r="C37" s="52"/>
      <c r="D37" s="52"/>
      <c r="E37" s="52"/>
      <c r="F37" s="52"/>
      <c r="G37" s="52"/>
      <c r="H37" s="52"/>
      <c r="I37" s="52"/>
      <c r="J37" s="52"/>
      <c r="K37" s="52"/>
      <c r="L37" s="52"/>
      <c r="M37" s="52"/>
      <c r="N37" s="52"/>
      <c r="O37" s="52"/>
      <c r="P37" s="52"/>
      <c r="Q37" s="52"/>
      <c r="R37" s="52"/>
      <c r="S37" s="52"/>
      <c r="T37" s="52"/>
      <c r="U37" s="52"/>
      <c r="V37" s="52"/>
    </row>
    <row r="38" spans="1:22" ht="16.5" customHeight="1">
      <c r="A38" s="52"/>
      <c r="B38" s="52"/>
      <c r="C38" s="52"/>
      <c r="D38" s="52"/>
      <c r="E38" s="52"/>
      <c r="F38" s="52"/>
      <c r="G38" s="52"/>
      <c r="H38" s="52"/>
      <c r="I38" s="52"/>
      <c r="J38" s="52"/>
      <c r="K38" s="52"/>
      <c r="L38" s="52"/>
      <c r="M38" s="52"/>
      <c r="N38" s="52"/>
      <c r="O38" s="52"/>
      <c r="P38" s="52"/>
      <c r="Q38" s="52"/>
      <c r="R38" s="52"/>
      <c r="S38" s="52"/>
      <c r="T38" s="52"/>
      <c r="U38" s="52"/>
      <c r="V38" s="52"/>
    </row>
    <row r="39" spans="1:22" ht="16.5" customHeight="1">
      <c r="A39" s="52"/>
      <c r="B39" s="52"/>
      <c r="C39" s="52"/>
      <c r="D39" s="52"/>
      <c r="E39" s="52"/>
      <c r="F39" s="52"/>
      <c r="G39" s="52"/>
      <c r="H39" s="52"/>
      <c r="I39" s="52"/>
      <c r="J39" s="52"/>
      <c r="K39" s="52"/>
      <c r="L39" s="52"/>
      <c r="M39" s="52"/>
      <c r="N39" s="52"/>
      <c r="O39" s="52"/>
      <c r="P39" s="52"/>
      <c r="Q39" s="52"/>
      <c r="R39" s="52"/>
      <c r="S39" s="52"/>
      <c r="T39" s="52"/>
      <c r="U39" s="52"/>
      <c r="V39" s="52"/>
    </row>
    <row r="40" spans="1:22" ht="16.5" customHeight="1">
      <c r="A40" s="52"/>
      <c r="B40" s="52"/>
      <c r="C40" s="52"/>
      <c r="D40" s="52"/>
      <c r="E40" s="52"/>
      <c r="F40" s="52"/>
      <c r="G40" s="52"/>
      <c r="H40" s="52"/>
      <c r="I40" s="52"/>
      <c r="J40" s="52"/>
      <c r="K40" s="52"/>
      <c r="L40" s="52"/>
      <c r="M40" s="52"/>
      <c r="N40" s="52"/>
      <c r="O40" s="52"/>
      <c r="P40" s="52"/>
      <c r="Q40" s="52"/>
      <c r="R40" s="52"/>
      <c r="S40" s="52"/>
      <c r="T40" s="52"/>
      <c r="U40" s="52"/>
      <c r="V40" s="52"/>
    </row>
    <row r="41" spans="1:22" ht="16.5" customHeight="1">
      <c r="A41" s="52"/>
      <c r="B41" s="52"/>
      <c r="C41" s="52"/>
      <c r="D41" s="52"/>
      <c r="E41" s="52"/>
      <c r="F41" s="52"/>
      <c r="G41" s="52"/>
      <c r="H41" s="52"/>
      <c r="I41" s="52"/>
      <c r="J41" s="52"/>
      <c r="K41" s="52"/>
      <c r="L41" s="52"/>
      <c r="M41" s="52"/>
      <c r="N41" s="52"/>
      <c r="O41" s="52"/>
      <c r="P41" s="52"/>
      <c r="Q41" s="52"/>
      <c r="R41" s="52"/>
      <c r="S41" s="52"/>
      <c r="T41" s="52"/>
      <c r="U41" s="52"/>
      <c r="V41" s="52"/>
    </row>
    <row r="42" spans="1:22" ht="16.5" customHeight="1">
      <c r="A42" s="52"/>
      <c r="B42" s="52"/>
      <c r="C42" s="52"/>
      <c r="D42" s="52"/>
      <c r="E42" s="52"/>
      <c r="F42" s="52"/>
      <c r="G42" s="52"/>
      <c r="H42" s="52"/>
      <c r="I42" s="52"/>
      <c r="J42" s="52"/>
      <c r="K42" s="52"/>
      <c r="L42" s="52"/>
      <c r="M42" s="52"/>
      <c r="N42" s="52"/>
      <c r="O42" s="52"/>
      <c r="P42" s="52"/>
      <c r="Q42" s="52"/>
      <c r="R42" s="52"/>
      <c r="S42" s="52"/>
      <c r="T42" s="52"/>
      <c r="U42" s="52"/>
      <c r="V42" s="52"/>
    </row>
    <row r="43" spans="1:22" ht="16.5" customHeight="1">
      <c r="A43" s="52"/>
      <c r="B43" s="52"/>
      <c r="C43" s="52"/>
      <c r="D43" s="52"/>
      <c r="E43" s="52"/>
      <c r="F43" s="52"/>
      <c r="G43" s="52"/>
      <c r="H43" s="52"/>
      <c r="I43" s="52"/>
      <c r="J43" s="52"/>
      <c r="K43" s="52"/>
      <c r="L43" s="52"/>
      <c r="M43" s="52"/>
      <c r="N43" s="52"/>
      <c r="O43" s="52"/>
      <c r="P43" s="52"/>
      <c r="Q43" s="52"/>
      <c r="R43" s="52"/>
      <c r="S43" s="52"/>
      <c r="T43" s="52"/>
      <c r="U43" s="52"/>
      <c r="V43" s="52"/>
    </row>
    <row r="44" spans="1:22" ht="16.5" customHeight="1">
      <c r="A44" s="52"/>
      <c r="B44" s="52"/>
      <c r="C44" s="52"/>
      <c r="D44" s="52"/>
      <c r="E44" s="52"/>
      <c r="F44" s="52"/>
      <c r="G44" s="52"/>
      <c r="H44" s="52"/>
      <c r="I44" s="52"/>
      <c r="J44" s="52"/>
      <c r="K44" s="52"/>
      <c r="L44" s="52"/>
      <c r="M44" s="52"/>
      <c r="N44" s="52"/>
      <c r="O44" s="52"/>
      <c r="P44" s="52"/>
      <c r="Q44" s="52"/>
      <c r="R44" s="52"/>
      <c r="S44" s="52"/>
      <c r="T44" s="52"/>
      <c r="U44" s="52"/>
      <c r="V44" s="52"/>
    </row>
    <row r="45" spans="1:22" ht="16.5" customHeight="1">
      <c r="A45" s="52"/>
      <c r="B45" s="52"/>
      <c r="C45" s="52"/>
      <c r="D45" s="52"/>
      <c r="E45" s="52"/>
      <c r="F45" s="52"/>
      <c r="G45" s="52"/>
      <c r="H45" s="52"/>
      <c r="I45" s="52"/>
      <c r="J45" s="52"/>
      <c r="K45" s="52"/>
      <c r="L45" s="52"/>
      <c r="M45" s="52"/>
      <c r="N45" s="52"/>
      <c r="O45" s="52"/>
      <c r="P45" s="52"/>
      <c r="Q45" s="52"/>
      <c r="R45" s="52"/>
      <c r="S45" s="52"/>
      <c r="T45" s="52"/>
      <c r="U45" s="52"/>
      <c r="V45" s="52"/>
    </row>
    <row r="46" spans="1:22" ht="16.5" customHeight="1">
      <c r="A46" s="52"/>
      <c r="B46" s="52"/>
      <c r="C46" s="52"/>
      <c r="D46" s="52"/>
      <c r="E46" s="52"/>
      <c r="F46" s="52"/>
      <c r="G46" s="52"/>
      <c r="H46" s="52"/>
      <c r="I46" s="52"/>
      <c r="J46" s="52"/>
      <c r="K46" s="52"/>
      <c r="L46" s="52"/>
      <c r="M46" s="52"/>
      <c r="N46" s="52"/>
      <c r="O46" s="52"/>
      <c r="P46" s="52"/>
      <c r="Q46" s="52"/>
      <c r="R46" s="52"/>
      <c r="S46" s="52"/>
      <c r="T46" s="52"/>
      <c r="U46" s="52"/>
      <c r="V46" s="52"/>
    </row>
    <row r="47" spans="1:22" ht="16.5" customHeight="1">
      <c r="A47" s="52"/>
      <c r="B47" s="52"/>
      <c r="C47" s="52"/>
      <c r="D47" s="52"/>
      <c r="E47" s="52"/>
      <c r="F47" s="52"/>
      <c r="G47" s="52"/>
      <c r="H47" s="52"/>
      <c r="I47" s="52"/>
      <c r="J47" s="52"/>
      <c r="K47" s="52"/>
      <c r="L47" s="52"/>
      <c r="M47" s="52"/>
      <c r="N47" s="52"/>
      <c r="O47" s="52"/>
      <c r="P47" s="52"/>
      <c r="Q47" s="52"/>
      <c r="R47" s="52"/>
      <c r="S47" s="52"/>
      <c r="T47" s="52"/>
      <c r="U47" s="52"/>
      <c r="V47" s="52"/>
    </row>
    <row r="48" spans="1:22" ht="16.5" customHeight="1">
      <c r="A48" s="52"/>
      <c r="B48" s="52"/>
      <c r="C48" s="52"/>
      <c r="D48" s="52"/>
      <c r="E48" s="52"/>
      <c r="F48" s="52"/>
      <c r="G48" s="52"/>
      <c r="H48" s="52"/>
      <c r="I48" s="52"/>
      <c r="J48" s="52"/>
      <c r="K48" s="52"/>
      <c r="L48" s="52"/>
      <c r="M48" s="52"/>
      <c r="N48" s="52"/>
      <c r="O48" s="52"/>
      <c r="P48" s="52"/>
      <c r="Q48" s="52"/>
      <c r="R48" s="52"/>
      <c r="S48" s="52"/>
      <c r="T48" s="52"/>
      <c r="U48" s="52"/>
      <c r="V48" s="52"/>
    </row>
    <row r="49" spans="1:22" ht="16.5" customHeight="1">
      <c r="A49" s="52"/>
      <c r="B49" s="52"/>
      <c r="C49" s="52"/>
      <c r="D49" s="52"/>
      <c r="E49" s="52"/>
      <c r="F49" s="52"/>
      <c r="G49" s="52"/>
      <c r="H49" s="52"/>
      <c r="I49" s="52"/>
      <c r="J49" s="52"/>
      <c r="K49" s="52"/>
      <c r="L49" s="52"/>
      <c r="M49" s="52"/>
      <c r="N49" s="52"/>
      <c r="O49" s="52"/>
      <c r="P49" s="52"/>
      <c r="Q49" s="52"/>
      <c r="R49" s="52"/>
      <c r="S49" s="52"/>
      <c r="T49" s="52"/>
      <c r="U49" s="52"/>
      <c r="V49" s="52"/>
    </row>
    <row r="50" spans="1:22" ht="16.5" customHeight="1">
      <c r="A50" s="52"/>
      <c r="B50" s="52"/>
      <c r="C50" s="52"/>
      <c r="D50" s="52"/>
      <c r="E50" s="52"/>
      <c r="F50" s="52"/>
      <c r="G50" s="52"/>
      <c r="H50" s="52"/>
      <c r="I50" s="52"/>
      <c r="J50" s="52"/>
      <c r="K50" s="52"/>
      <c r="L50" s="52"/>
      <c r="M50" s="52"/>
      <c r="N50" s="52"/>
      <c r="O50" s="52"/>
      <c r="P50" s="52"/>
      <c r="Q50" s="52"/>
      <c r="R50" s="52"/>
      <c r="S50" s="52"/>
      <c r="T50" s="52"/>
      <c r="U50" s="52"/>
      <c r="V50" s="52"/>
    </row>
    <row r="51" spans="1:22" ht="16.5" customHeight="1">
      <c r="A51" s="52"/>
      <c r="B51" s="52"/>
      <c r="C51" s="52"/>
      <c r="D51" s="52"/>
      <c r="E51" s="52"/>
      <c r="F51" s="52"/>
      <c r="G51" s="52"/>
      <c r="H51" s="52"/>
      <c r="I51" s="52"/>
      <c r="J51" s="52"/>
      <c r="K51" s="52"/>
      <c r="L51" s="52"/>
      <c r="M51" s="52"/>
      <c r="N51" s="52"/>
      <c r="O51" s="52"/>
      <c r="P51" s="52"/>
      <c r="Q51" s="52"/>
      <c r="R51" s="52"/>
      <c r="S51" s="52"/>
      <c r="T51" s="52"/>
      <c r="U51" s="52"/>
      <c r="V51" s="52"/>
    </row>
    <row r="52" spans="1:22" ht="16.5" customHeight="1">
      <c r="A52" s="52"/>
      <c r="B52" s="52"/>
      <c r="C52" s="52"/>
      <c r="D52" s="52"/>
      <c r="E52" s="52"/>
      <c r="F52" s="52"/>
      <c r="G52" s="52"/>
      <c r="H52" s="52"/>
      <c r="I52" s="52"/>
      <c r="J52" s="52"/>
      <c r="K52" s="52"/>
      <c r="L52" s="52"/>
      <c r="M52" s="52"/>
      <c r="N52" s="52"/>
      <c r="O52" s="52"/>
      <c r="P52" s="52"/>
      <c r="Q52" s="52"/>
      <c r="R52" s="52"/>
      <c r="S52" s="52"/>
      <c r="T52" s="52"/>
      <c r="U52" s="52"/>
      <c r="V52" s="52"/>
    </row>
    <row r="53" spans="1:22" ht="16.5" customHeight="1">
      <c r="A53" s="52"/>
      <c r="B53" s="52"/>
      <c r="C53" s="52"/>
      <c r="D53" s="52"/>
      <c r="E53" s="52"/>
      <c r="F53" s="52"/>
      <c r="G53" s="52"/>
      <c r="H53" s="52"/>
      <c r="I53" s="52"/>
      <c r="J53" s="52"/>
      <c r="K53" s="52"/>
      <c r="L53" s="52"/>
      <c r="M53" s="52"/>
      <c r="N53" s="52"/>
      <c r="O53" s="52"/>
      <c r="P53" s="52"/>
      <c r="Q53" s="52"/>
      <c r="R53" s="52"/>
      <c r="S53" s="52"/>
      <c r="T53" s="52"/>
      <c r="U53" s="52"/>
      <c r="V53" s="52"/>
    </row>
    <row r="54" spans="1:22" ht="16.5" customHeight="1">
      <c r="A54" s="52"/>
      <c r="B54" s="52"/>
      <c r="C54" s="52"/>
      <c r="D54" s="52"/>
      <c r="E54" s="52"/>
      <c r="F54" s="52"/>
      <c r="G54" s="52"/>
      <c r="H54" s="52"/>
      <c r="I54" s="52"/>
      <c r="J54" s="52"/>
      <c r="K54" s="52"/>
      <c r="L54" s="52"/>
      <c r="M54" s="52"/>
      <c r="N54" s="52"/>
      <c r="O54" s="52"/>
      <c r="P54" s="52"/>
      <c r="Q54" s="52"/>
      <c r="R54" s="52"/>
      <c r="S54" s="52"/>
      <c r="T54" s="52"/>
      <c r="U54" s="52"/>
      <c r="V54" s="52"/>
    </row>
    <row r="55" spans="1:22" ht="16.5" customHeight="1">
      <c r="A55" s="52"/>
      <c r="B55" s="52"/>
      <c r="C55" s="52"/>
      <c r="D55" s="52"/>
      <c r="E55" s="52"/>
      <c r="F55" s="52"/>
      <c r="G55" s="52"/>
      <c r="H55" s="52"/>
      <c r="I55" s="52"/>
      <c r="J55" s="52"/>
      <c r="K55" s="52"/>
      <c r="L55" s="52"/>
      <c r="M55" s="52"/>
      <c r="N55" s="52"/>
      <c r="O55" s="52"/>
      <c r="P55" s="52"/>
      <c r="Q55" s="52"/>
      <c r="R55" s="52"/>
      <c r="S55" s="52"/>
      <c r="T55" s="52"/>
      <c r="U55" s="52"/>
      <c r="V55" s="52"/>
    </row>
    <row r="56" spans="1:22" ht="16.5" customHeight="1">
      <c r="A56" s="52"/>
      <c r="B56" s="52"/>
      <c r="C56" s="52"/>
      <c r="D56" s="52"/>
      <c r="E56" s="52"/>
      <c r="F56" s="52"/>
      <c r="G56" s="52"/>
      <c r="H56" s="52"/>
      <c r="I56" s="52"/>
      <c r="J56" s="52"/>
      <c r="K56" s="52"/>
      <c r="L56" s="52"/>
      <c r="M56" s="52"/>
      <c r="N56" s="52"/>
      <c r="O56" s="52"/>
      <c r="P56" s="52"/>
      <c r="Q56" s="52"/>
      <c r="R56" s="52"/>
      <c r="S56" s="52"/>
      <c r="T56" s="52"/>
      <c r="U56" s="52"/>
      <c r="V56" s="52"/>
    </row>
    <row r="57" spans="1:22" ht="16.5" customHeight="1">
      <c r="A57" s="52"/>
      <c r="B57" s="52"/>
      <c r="C57" s="52"/>
      <c r="D57" s="52"/>
      <c r="E57" s="52"/>
      <c r="F57" s="52"/>
      <c r="G57" s="52"/>
      <c r="H57" s="52"/>
      <c r="I57" s="52"/>
      <c r="J57" s="52"/>
      <c r="K57" s="52"/>
      <c r="L57" s="52"/>
      <c r="M57" s="52"/>
      <c r="N57" s="52"/>
      <c r="O57" s="52"/>
      <c r="P57" s="52"/>
      <c r="Q57" s="52"/>
      <c r="R57" s="52"/>
      <c r="S57" s="52"/>
      <c r="T57" s="52"/>
      <c r="U57" s="52"/>
      <c r="V57" s="52"/>
    </row>
    <row r="58" spans="1:22" ht="16.5" customHeight="1">
      <c r="A58" s="52"/>
      <c r="B58" s="52"/>
      <c r="C58" s="52"/>
      <c r="D58" s="52"/>
      <c r="E58" s="52"/>
      <c r="F58" s="52"/>
      <c r="G58" s="52"/>
      <c r="H58" s="52"/>
      <c r="I58" s="52"/>
      <c r="J58" s="52"/>
      <c r="K58" s="52"/>
      <c r="L58" s="52"/>
      <c r="M58" s="52"/>
      <c r="N58" s="52"/>
      <c r="O58" s="52"/>
      <c r="P58" s="52"/>
      <c r="Q58" s="52"/>
      <c r="R58" s="52"/>
      <c r="S58" s="52"/>
      <c r="T58" s="52"/>
      <c r="U58" s="52"/>
      <c r="V58" s="52"/>
    </row>
    <row r="59" spans="1:22" ht="16.5" customHeight="1">
      <c r="A59" s="52"/>
      <c r="B59" s="52"/>
      <c r="C59" s="52"/>
      <c r="D59" s="52"/>
      <c r="E59" s="52"/>
      <c r="F59" s="52"/>
      <c r="G59" s="52"/>
      <c r="H59" s="52"/>
      <c r="I59" s="52"/>
      <c r="J59" s="52"/>
      <c r="K59" s="52"/>
      <c r="L59" s="52"/>
      <c r="M59" s="52"/>
      <c r="N59" s="52"/>
      <c r="O59" s="52"/>
      <c r="P59" s="52"/>
      <c r="Q59" s="52"/>
      <c r="R59" s="52"/>
      <c r="S59" s="52"/>
      <c r="T59" s="52"/>
      <c r="U59" s="52"/>
      <c r="V59" s="52"/>
    </row>
    <row r="60" spans="1:22" ht="16.5" customHeight="1">
      <c r="A60" s="52"/>
      <c r="B60" s="52"/>
      <c r="C60" s="52"/>
      <c r="D60" s="52"/>
      <c r="E60" s="52"/>
      <c r="F60" s="52"/>
      <c r="G60" s="52"/>
      <c r="H60" s="52"/>
      <c r="I60" s="52"/>
      <c r="J60" s="52"/>
      <c r="K60" s="52"/>
      <c r="L60" s="52"/>
      <c r="M60" s="52"/>
      <c r="N60" s="52"/>
      <c r="O60" s="52"/>
      <c r="P60" s="52"/>
      <c r="Q60" s="52"/>
      <c r="R60" s="52"/>
      <c r="S60" s="52"/>
      <c r="T60" s="52"/>
      <c r="U60" s="52"/>
      <c r="V60" s="52"/>
    </row>
    <row r="61" spans="1:22" ht="16.5" customHeight="1">
      <c r="A61" s="52"/>
      <c r="B61" s="52"/>
      <c r="C61" s="52"/>
      <c r="D61" s="52"/>
      <c r="E61" s="52"/>
      <c r="F61" s="52"/>
      <c r="G61" s="52"/>
      <c r="H61" s="52"/>
      <c r="I61" s="52"/>
      <c r="J61" s="52"/>
      <c r="K61" s="52"/>
      <c r="L61" s="52"/>
      <c r="M61" s="52"/>
      <c r="N61" s="52"/>
      <c r="O61" s="52"/>
      <c r="P61" s="52"/>
      <c r="Q61" s="52"/>
      <c r="R61" s="52"/>
      <c r="S61" s="52"/>
      <c r="T61" s="52"/>
      <c r="U61" s="52"/>
      <c r="V61" s="52"/>
    </row>
    <row r="62" spans="1:22" ht="16.5" customHeight="1">
      <c r="A62" s="52"/>
      <c r="B62" s="52"/>
      <c r="C62" s="52"/>
      <c r="D62" s="52"/>
      <c r="E62" s="52"/>
      <c r="F62" s="52"/>
      <c r="G62" s="52"/>
      <c r="H62" s="52"/>
      <c r="I62" s="52"/>
      <c r="J62" s="52"/>
      <c r="K62" s="52"/>
      <c r="L62" s="52"/>
      <c r="M62" s="52"/>
      <c r="N62" s="52"/>
      <c r="O62" s="52"/>
      <c r="P62" s="52"/>
      <c r="Q62" s="52"/>
      <c r="R62" s="52"/>
      <c r="S62" s="52"/>
      <c r="T62" s="52"/>
      <c r="U62" s="52"/>
      <c r="V62" s="52"/>
    </row>
    <row r="63" spans="1:22" ht="16.5" customHeight="1">
      <c r="A63" s="52"/>
      <c r="B63" s="52"/>
      <c r="C63" s="52"/>
      <c r="D63" s="52"/>
      <c r="E63" s="52"/>
      <c r="F63" s="52"/>
      <c r="G63" s="52"/>
      <c r="H63" s="52"/>
      <c r="I63" s="52"/>
      <c r="J63" s="52"/>
      <c r="K63" s="52"/>
      <c r="L63" s="52"/>
      <c r="M63" s="52"/>
      <c r="N63" s="52"/>
      <c r="O63" s="52"/>
      <c r="P63" s="52"/>
      <c r="Q63" s="52"/>
      <c r="R63" s="52"/>
      <c r="S63" s="52"/>
      <c r="T63" s="52"/>
      <c r="U63" s="52"/>
      <c r="V63" s="52"/>
    </row>
    <row r="64" spans="1:22" ht="16.5" customHeight="1">
      <c r="A64" s="52"/>
      <c r="B64" s="52"/>
      <c r="C64" s="52"/>
      <c r="D64" s="52"/>
      <c r="E64" s="52"/>
      <c r="F64" s="52"/>
      <c r="G64" s="52"/>
      <c r="H64" s="52"/>
      <c r="I64" s="52"/>
      <c r="J64" s="52"/>
      <c r="K64" s="52"/>
      <c r="L64" s="52"/>
      <c r="M64" s="52"/>
      <c r="N64" s="52"/>
      <c r="O64" s="52"/>
      <c r="P64" s="52"/>
      <c r="Q64" s="52"/>
      <c r="R64" s="52"/>
      <c r="S64" s="52"/>
      <c r="T64" s="52"/>
      <c r="U64" s="52"/>
      <c r="V64" s="52"/>
    </row>
    <row r="65" spans="1:22" ht="16.5" customHeight="1">
      <c r="A65" s="52"/>
      <c r="B65" s="52"/>
      <c r="C65" s="52"/>
      <c r="D65" s="52"/>
      <c r="E65" s="52"/>
      <c r="F65" s="52"/>
      <c r="G65" s="52"/>
      <c r="H65" s="52"/>
      <c r="I65" s="52"/>
      <c r="J65" s="52"/>
      <c r="K65" s="52"/>
      <c r="L65" s="52"/>
      <c r="M65" s="52"/>
      <c r="N65" s="52"/>
      <c r="O65" s="52"/>
      <c r="P65" s="52"/>
      <c r="Q65" s="52"/>
      <c r="R65" s="52"/>
      <c r="S65" s="52"/>
      <c r="T65" s="52"/>
      <c r="U65" s="52"/>
      <c r="V65" s="52"/>
    </row>
    <row r="66" spans="1:22" ht="16.5" customHeight="1">
      <c r="A66" s="52"/>
      <c r="B66" s="52"/>
      <c r="C66" s="52"/>
      <c r="D66" s="52"/>
      <c r="E66" s="52"/>
      <c r="F66" s="52"/>
      <c r="G66" s="52"/>
      <c r="H66" s="52"/>
      <c r="I66" s="52"/>
      <c r="J66" s="52"/>
      <c r="K66" s="52"/>
      <c r="L66" s="52"/>
      <c r="M66" s="52"/>
      <c r="N66" s="52"/>
      <c r="O66" s="52"/>
      <c r="P66" s="52"/>
      <c r="Q66" s="52"/>
      <c r="R66" s="52"/>
      <c r="S66" s="52"/>
      <c r="T66" s="52"/>
      <c r="U66" s="52"/>
      <c r="V66" s="52"/>
    </row>
    <row r="67" spans="1:22" ht="16.5" customHeight="1">
      <c r="A67" s="52"/>
      <c r="B67" s="52"/>
      <c r="C67" s="52"/>
      <c r="D67" s="52"/>
      <c r="E67" s="52"/>
      <c r="F67" s="52"/>
      <c r="G67" s="52"/>
      <c r="H67" s="52"/>
      <c r="I67" s="52"/>
      <c r="J67" s="52"/>
      <c r="K67" s="52"/>
      <c r="L67" s="52"/>
      <c r="M67" s="52"/>
      <c r="N67" s="52"/>
      <c r="O67" s="52"/>
      <c r="P67" s="52"/>
      <c r="Q67" s="52"/>
      <c r="R67" s="52"/>
      <c r="S67" s="52"/>
      <c r="T67" s="52"/>
      <c r="U67" s="52"/>
      <c r="V67" s="52"/>
    </row>
    <row r="68" spans="1:22" ht="16.5" customHeight="1">
      <c r="A68" s="52"/>
      <c r="B68" s="52"/>
      <c r="C68" s="52"/>
      <c r="D68" s="52"/>
      <c r="E68" s="52"/>
      <c r="F68" s="52"/>
      <c r="G68" s="52"/>
      <c r="H68" s="52"/>
      <c r="I68" s="52"/>
      <c r="J68" s="52"/>
      <c r="K68" s="52"/>
      <c r="L68" s="52"/>
      <c r="M68" s="52"/>
      <c r="N68" s="52"/>
      <c r="O68" s="52"/>
      <c r="P68" s="52"/>
      <c r="Q68" s="52"/>
      <c r="R68" s="52"/>
      <c r="S68" s="52"/>
      <c r="T68" s="52"/>
      <c r="U68" s="52"/>
      <c r="V68" s="52"/>
    </row>
    <row r="69" spans="1:22" ht="16.5" customHeight="1">
      <c r="A69" s="52"/>
      <c r="B69" s="52"/>
      <c r="C69" s="52"/>
      <c r="D69" s="52"/>
      <c r="E69" s="52"/>
      <c r="F69" s="52"/>
      <c r="G69" s="52"/>
      <c r="H69" s="52"/>
      <c r="I69" s="52"/>
      <c r="J69" s="52"/>
      <c r="K69" s="52"/>
      <c r="L69" s="52"/>
      <c r="M69" s="52"/>
      <c r="N69" s="52"/>
      <c r="O69" s="52"/>
      <c r="P69" s="52"/>
      <c r="Q69" s="52"/>
      <c r="R69" s="52"/>
      <c r="S69" s="52"/>
      <c r="T69" s="52"/>
      <c r="U69" s="52"/>
      <c r="V69" s="52"/>
    </row>
    <row r="70" spans="1:22" ht="16.5" customHeight="1">
      <c r="A70" s="52"/>
      <c r="B70" s="52"/>
      <c r="C70" s="52"/>
      <c r="D70" s="52"/>
      <c r="E70" s="52"/>
      <c r="F70" s="52"/>
      <c r="G70" s="52"/>
      <c r="H70" s="52"/>
      <c r="I70" s="52"/>
      <c r="J70" s="52"/>
      <c r="K70" s="52"/>
      <c r="L70" s="52"/>
      <c r="M70" s="52"/>
      <c r="N70" s="52"/>
      <c r="O70" s="52"/>
      <c r="P70" s="52"/>
      <c r="Q70" s="52"/>
      <c r="R70" s="52"/>
      <c r="S70" s="52"/>
      <c r="T70" s="52"/>
      <c r="U70" s="52"/>
      <c r="V70" s="52"/>
    </row>
    <row r="71" spans="1:22" ht="16.5" customHeight="1">
      <c r="A71" s="52"/>
      <c r="B71" s="52"/>
      <c r="C71" s="52"/>
      <c r="D71" s="52"/>
      <c r="E71" s="52"/>
      <c r="F71" s="52"/>
      <c r="G71" s="52"/>
      <c r="H71" s="52"/>
      <c r="I71" s="52"/>
      <c r="J71" s="52"/>
      <c r="K71" s="52"/>
      <c r="L71" s="52"/>
      <c r="M71" s="52"/>
      <c r="N71" s="52"/>
      <c r="O71" s="52"/>
      <c r="P71" s="52"/>
      <c r="Q71" s="52"/>
      <c r="R71" s="52"/>
      <c r="S71" s="52"/>
      <c r="T71" s="52"/>
      <c r="U71" s="52"/>
      <c r="V71" s="52"/>
    </row>
    <row r="72" spans="1:22" ht="16.5" customHeight="1">
      <c r="A72" s="52"/>
      <c r="B72" s="52"/>
      <c r="C72" s="52"/>
      <c r="D72" s="52"/>
      <c r="E72" s="52"/>
      <c r="F72" s="52"/>
      <c r="G72" s="52"/>
      <c r="H72" s="52"/>
      <c r="I72" s="52"/>
      <c r="J72" s="52"/>
      <c r="K72" s="52"/>
      <c r="L72" s="52"/>
      <c r="M72" s="52"/>
      <c r="N72" s="52"/>
      <c r="O72" s="52"/>
      <c r="P72" s="52"/>
      <c r="Q72" s="52"/>
      <c r="R72" s="52"/>
      <c r="S72" s="52"/>
      <c r="T72" s="52"/>
      <c r="U72" s="52"/>
      <c r="V72" s="52"/>
    </row>
    <row r="73" spans="1:22" ht="16.5" customHeight="1">
      <c r="A73" s="52"/>
      <c r="B73" s="52"/>
      <c r="C73" s="52"/>
      <c r="D73" s="52"/>
      <c r="E73" s="52"/>
      <c r="F73" s="52"/>
      <c r="G73" s="52"/>
      <c r="H73" s="52"/>
      <c r="I73" s="52"/>
      <c r="J73" s="52"/>
      <c r="K73" s="52"/>
      <c r="L73" s="52"/>
      <c r="M73" s="52"/>
      <c r="N73" s="52"/>
      <c r="O73" s="52"/>
      <c r="P73" s="52"/>
      <c r="Q73" s="52"/>
      <c r="R73" s="52"/>
      <c r="S73" s="52"/>
      <c r="T73" s="52"/>
      <c r="U73" s="52"/>
      <c r="V73" s="52"/>
    </row>
    <row r="74" spans="1:22" ht="16.5" customHeight="1">
      <c r="A74" s="52"/>
      <c r="B74" s="52"/>
      <c r="C74" s="52"/>
      <c r="D74" s="52"/>
      <c r="E74" s="52"/>
      <c r="F74" s="52"/>
      <c r="G74" s="52"/>
      <c r="H74" s="52"/>
      <c r="I74" s="52"/>
      <c r="J74" s="52"/>
      <c r="K74" s="52"/>
      <c r="L74" s="52"/>
      <c r="M74" s="52"/>
      <c r="N74" s="52"/>
      <c r="O74" s="52"/>
      <c r="P74" s="52"/>
      <c r="Q74" s="52"/>
      <c r="R74" s="52"/>
      <c r="S74" s="52"/>
      <c r="T74" s="52"/>
      <c r="U74" s="52"/>
      <c r="V74" s="52"/>
    </row>
    <row r="75" spans="1:22" ht="16.5" customHeight="1">
      <c r="A75" s="52"/>
      <c r="B75" s="52"/>
      <c r="C75" s="52"/>
      <c r="D75" s="52"/>
      <c r="E75" s="52"/>
      <c r="F75" s="52"/>
      <c r="G75" s="52"/>
      <c r="H75" s="52"/>
      <c r="I75" s="52"/>
      <c r="J75" s="52"/>
      <c r="K75" s="52"/>
      <c r="L75" s="52"/>
      <c r="M75" s="52"/>
      <c r="N75" s="52"/>
      <c r="O75" s="52"/>
      <c r="P75" s="52"/>
      <c r="Q75" s="52"/>
      <c r="R75" s="52"/>
      <c r="S75" s="52"/>
      <c r="T75" s="52"/>
      <c r="U75" s="52"/>
      <c r="V75" s="52"/>
    </row>
    <row r="76" spans="1:22" ht="16.5" customHeight="1">
      <c r="A76" s="52"/>
      <c r="B76" s="52"/>
      <c r="C76" s="52"/>
      <c r="D76" s="52"/>
      <c r="E76" s="52"/>
      <c r="F76" s="52"/>
      <c r="G76" s="52"/>
      <c r="H76" s="52"/>
      <c r="I76" s="52"/>
      <c r="J76" s="52"/>
      <c r="K76" s="52"/>
      <c r="L76" s="52"/>
      <c r="M76" s="52"/>
      <c r="N76" s="52"/>
      <c r="O76" s="52"/>
      <c r="P76" s="52"/>
      <c r="Q76" s="52"/>
      <c r="R76" s="52"/>
      <c r="S76" s="52"/>
      <c r="T76" s="52"/>
      <c r="U76" s="52"/>
      <c r="V76" s="52"/>
    </row>
    <row r="77" spans="1:22" ht="16.5" customHeight="1">
      <c r="A77" s="52"/>
      <c r="B77" s="52"/>
      <c r="C77" s="52"/>
      <c r="D77" s="52"/>
      <c r="E77" s="52"/>
      <c r="F77" s="52"/>
      <c r="G77" s="52"/>
      <c r="H77" s="52"/>
      <c r="I77" s="52"/>
      <c r="J77" s="52"/>
      <c r="K77" s="52"/>
      <c r="L77" s="52"/>
      <c r="M77" s="52"/>
      <c r="N77" s="52"/>
      <c r="O77" s="52"/>
      <c r="P77" s="52"/>
      <c r="Q77" s="52"/>
      <c r="R77" s="52"/>
      <c r="S77" s="52"/>
      <c r="T77" s="52"/>
      <c r="U77" s="52"/>
      <c r="V77" s="52"/>
    </row>
    <row r="78" spans="1:22" ht="16.5" customHeight="1">
      <c r="A78" s="52"/>
      <c r="B78" s="52"/>
      <c r="C78" s="52"/>
      <c r="D78" s="52"/>
      <c r="E78" s="52"/>
      <c r="F78" s="52"/>
      <c r="G78" s="52"/>
      <c r="H78" s="52"/>
      <c r="I78" s="52"/>
      <c r="J78" s="52"/>
      <c r="K78" s="52"/>
      <c r="L78" s="52"/>
      <c r="M78" s="52"/>
      <c r="N78" s="52"/>
      <c r="O78" s="52"/>
      <c r="P78" s="52"/>
      <c r="Q78" s="52"/>
      <c r="R78" s="52"/>
      <c r="S78" s="52"/>
      <c r="T78" s="52"/>
      <c r="U78" s="52"/>
      <c r="V78" s="52"/>
    </row>
    <row r="79" spans="1:22" ht="16.5" customHeight="1">
      <c r="A79" s="52"/>
      <c r="B79" s="52"/>
      <c r="C79" s="52"/>
      <c r="D79" s="52"/>
      <c r="E79" s="52"/>
      <c r="F79" s="52"/>
      <c r="G79" s="52"/>
      <c r="H79" s="52"/>
      <c r="I79" s="52"/>
      <c r="J79" s="52"/>
      <c r="K79" s="52"/>
      <c r="L79" s="52"/>
      <c r="M79" s="52"/>
      <c r="N79" s="52"/>
      <c r="O79" s="52"/>
      <c r="P79" s="52"/>
      <c r="Q79" s="52"/>
      <c r="R79" s="52"/>
      <c r="S79" s="52"/>
      <c r="T79" s="52"/>
      <c r="U79" s="52"/>
      <c r="V79" s="52"/>
    </row>
    <row r="80" spans="1:22" ht="16.5" customHeight="1">
      <c r="A80" s="52"/>
      <c r="B80" s="52"/>
      <c r="C80" s="52"/>
      <c r="D80" s="52"/>
      <c r="E80" s="52"/>
      <c r="F80" s="52"/>
      <c r="G80" s="52"/>
      <c r="H80" s="52"/>
      <c r="I80" s="52"/>
      <c r="J80" s="52"/>
      <c r="K80" s="52"/>
      <c r="L80" s="52"/>
      <c r="M80" s="52"/>
      <c r="N80" s="52"/>
      <c r="O80" s="52"/>
      <c r="P80" s="52"/>
      <c r="Q80" s="52"/>
      <c r="R80" s="52"/>
      <c r="S80" s="52"/>
      <c r="T80" s="52"/>
      <c r="U80" s="52"/>
      <c r="V80" s="52"/>
    </row>
    <row r="81" spans="1:22" ht="16.5" customHeight="1">
      <c r="A81" s="52"/>
      <c r="B81" s="52"/>
      <c r="C81" s="52"/>
      <c r="D81" s="52"/>
      <c r="E81" s="52"/>
      <c r="F81" s="52"/>
      <c r="G81" s="52"/>
      <c r="H81" s="52"/>
      <c r="I81" s="52"/>
      <c r="J81" s="52"/>
      <c r="K81" s="52"/>
      <c r="L81" s="52"/>
      <c r="M81" s="52"/>
      <c r="N81" s="52"/>
      <c r="O81" s="52"/>
      <c r="P81" s="52"/>
      <c r="Q81" s="52"/>
      <c r="R81" s="52"/>
      <c r="S81" s="52"/>
      <c r="T81" s="52"/>
      <c r="U81" s="52"/>
      <c r="V81" s="52"/>
    </row>
    <row r="82" spans="1:22" ht="16.5" customHeight="1">
      <c r="A82" s="52"/>
      <c r="B82" s="52"/>
      <c r="C82" s="52"/>
      <c r="D82" s="52"/>
      <c r="E82" s="52"/>
      <c r="F82" s="52"/>
      <c r="G82" s="52"/>
      <c r="H82" s="52"/>
      <c r="I82" s="52"/>
      <c r="J82" s="52"/>
      <c r="K82" s="52"/>
      <c r="L82" s="52"/>
      <c r="M82" s="52"/>
      <c r="N82" s="52"/>
      <c r="O82" s="52"/>
      <c r="P82" s="52"/>
      <c r="Q82" s="52"/>
      <c r="R82" s="52"/>
      <c r="S82" s="52"/>
      <c r="T82" s="52"/>
      <c r="U82" s="52"/>
      <c r="V82" s="52"/>
    </row>
    <row r="83" spans="1:22" ht="16.5" customHeight="1">
      <c r="A83" s="52"/>
      <c r="B83" s="52"/>
      <c r="C83" s="52"/>
      <c r="D83" s="52"/>
      <c r="E83" s="52"/>
      <c r="F83" s="52"/>
      <c r="G83" s="52"/>
      <c r="H83" s="52"/>
      <c r="I83" s="52"/>
      <c r="J83" s="52"/>
      <c r="K83" s="52"/>
      <c r="L83" s="52"/>
      <c r="M83" s="52"/>
      <c r="N83" s="52"/>
      <c r="O83" s="52"/>
      <c r="P83" s="52"/>
      <c r="Q83" s="52"/>
      <c r="R83" s="52"/>
      <c r="S83" s="52"/>
      <c r="T83" s="52"/>
      <c r="U83" s="52"/>
      <c r="V83" s="52"/>
    </row>
    <row r="84" spans="1:22" ht="16.5" customHeight="1">
      <c r="A84" s="52"/>
      <c r="B84" s="52"/>
      <c r="C84" s="52"/>
      <c r="D84" s="52"/>
      <c r="E84" s="52"/>
      <c r="F84" s="52"/>
      <c r="G84" s="52"/>
      <c r="H84" s="52"/>
      <c r="I84" s="52"/>
      <c r="J84" s="52"/>
      <c r="K84" s="52"/>
      <c r="L84" s="52"/>
      <c r="M84" s="52"/>
      <c r="N84" s="52"/>
      <c r="O84" s="52"/>
      <c r="P84" s="52"/>
      <c r="Q84" s="52"/>
      <c r="R84" s="52"/>
      <c r="S84" s="52"/>
      <c r="T84" s="52"/>
      <c r="U84" s="52"/>
      <c r="V84" s="52"/>
    </row>
    <row r="85" spans="1:22" ht="16.5" customHeight="1">
      <c r="A85" s="52"/>
      <c r="B85" s="52"/>
      <c r="C85" s="52"/>
      <c r="D85" s="52"/>
      <c r="E85" s="52"/>
      <c r="F85" s="52"/>
      <c r="G85" s="52"/>
      <c r="H85" s="52"/>
      <c r="I85" s="52"/>
      <c r="J85" s="52"/>
      <c r="K85" s="52"/>
      <c r="L85" s="52"/>
      <c r="M85" s="52"/>
      <c r="N85" s="52"/>
      <c r="O85" s="52"/>
      <c r="P85" s="52"/>
      <c r="Q85" s="52"/>
      <c r="R85" s="52"/>
      <c r="S85" s="52"/>
      <c r="T85" s="52"/>
      <c r="U85" s="52"/>
      <c r="V85" s="52"/>
    </row>
    <row r="86" spans="1:22" ht="16.5" customHeight="1">
      <c r="A86" s="52"/>
      <c r="B86" s="52"/>
      <c r="C86" s="52"/>
      <c r="D86" s="52"/>
      <c r="E86" s="52"/>
      <c r="F86" s="52"/>
      <c r="G86" s="52"/>
      <c r="H86" s="52"/>
      <c r="I86" s="52"/>
      <c r="J86" s="52"/>
      <c r="K86" s="52"/>
      <c r="L86" s="52"/>
      <c r="M86" s="52"/>
      <c r="N86" s="52"/>
      <c r="O86" s="52"/>
      <c r="P86" s="52"/>
      <c r="Q86" s="52"/>
      <c r="R86" s="52"/>
      <c r="S86" s="52"/>
      <c r="T86" s="52"/>
      <c r="U86" s="52"/>
      <c r="V86" s="52"/>
    </row>
    <row r="87" spans="1:22" ht="16.5" customHeight="1">
      <c r="A87" s="52"/>
      <c r="B87" s="52"/>
      <c r="C87" s="52"/>
      <c r="D87" s="52"/>
      <c r="E87" s="52"/>
      <c r="F87" s="52"/>
      <c r="G87" s="52"/>
      <c r="H87" s="52"/>
      <c r="I87" s="52"/>
      <c r="J87" s="52"/>
      <c r="K87" s="52"/>
      <c r="L87" s="52"/>
      <c r="M87" s="52"/>
      <c r="N87" s="52"/>
      <c r="O87" s="52"/>
      <c r="P87" s="52"/>
      <c r="Q87" s="52"/>
      <c r="R87" s="52"/>
      <c r="S87" s="52"/>
      <c r="T87" s="52"/>
      <c r="U87" s="52"/>
      <c r="V87" s="52"/>
    </row>
    <row r="88" spans="1:22" ht="16.5" customHeight="1">
      <c r="A88" s="52"/>
      <c r="B88" s="52"/>
      <c r="C88" s="52"/>
      <c r="D88" s="52"/>
      <c r="E88" s="52"/>
      <c r="F88" s="52"/>
      <c r="G88" s="52"/>
      <c r="H88" s="52"/>
      <c r="I88" s="52"/>
      <c r="J88" s="52"/>
      <c r="K88" s="52"/>
      <c r="L88" s="52"/>
      <c r="M88" s="52"/>
      <c r="N88" s="52"/>
      <c r="O88" s="52"/>
      <c r="P88" s="52"/>
      <c r="Q88" s="52"/>
      <c r="R88" s="52"/>
      <c r="S88" s="52"/>
      <c r="T88" s="52"/>
      <c r="U88" s="52"/>
      <c r="V88" s="52"/>
    </row>
    <row r="89" spans="1:22" ht="16.5" customHeight="1">
      <c r="A89" s="52"/>
      <c r="B89" s="52"/>
      <c r="C89" s="52"/>
      <c r="D89" s="52"/>
      <c r="E89" s="52"/>
      <c r="F89" s="52"/>
      <c r="G89" s="52"/>
      <c r="H89" s="52"/>
      <c r="I89" s="52"/>
      <c r="J89" s="52"/>
      <c r="K89" s="52"/>
      <c r="L89" s="52"/>
      <c r="M89" s="52"/>
      <c r="N89" s="52"/>
      <c r="O89" s="52"/>
      <c r="P89" s="52"/>
      <c r="Q89" s="52"/>
      <c r="R89" s="52"/>
      <c r="S89" s="52"/>
      <c r="T89" s="52"/>
      <c r="U89" s="52"/>
      <c r="V89" s="52"/>
    </row>
    <row r="90" spans="1:22" ht="16.5" customHeight="1">
      <c r="A90" s="52"/>
      <c r="B90" s="52"/>
      <c r="C90" s="52"/>
      <c r="D90" s="52"/>
      <c r="E90" s="52"/>
      <c r="F90" s="52"/>
      <c r="G90" s="52"/>
      <c r="H90" s="52"/>
      <c r="I90" s="52"/>
      <c r="J90" s="52"/>
      <c r="K90" s="52"/>
      <c r="L90" s="52"/>
      <c r="M90" s="52"/>
      <c r="N90" s="52"/>
      <c r="O90" s="52"/>
      <c r="P90" s="52"/>
      <c r="Q90" s="52"/>
      <c r="R90" s="52"/>
      <c r="S90" s="52"/>
      <c r="T90" s="52"/>
      <c r="U90" s="52"/>
      <c r="V90" s="52"/>
    </row>
    <row r="91" spans="1:22" ht="16.5" customHeight="1">
      <c r="A91" s="52"/>
      <c r="B91" s="52"/>
      <c r="C91" s="52"/>
      <c r="D91" s="52"/>
      <c r="E91" s="52"/>
      <c r="F91" s="52"/>
      <c r="G91" s="52"/>
      <c r="H91" s="52"/>
      <c r="I91" s="52"/>
      <c r="J91" s="52"/>
      <c r="K91" s="52"/>
      <c r="L91" s="52"/>
      <c r="M91" s="52"/>
      <c r="N91" s="52"/>
      <c r="O91" s="52"/>
      <c r="P91" s="52"/>
      <c r="Q91" s="52"/>
      <c r="R91" s="52"/>
      <c r="S91" s="52"/>
      <c r="T91" s="52"/>
      <c r="U91" s="52"/>
      <c r="V91" s="52"/>
    </row>
    <row r="92" spans="1:22" ht="16.5" customHeight="1">
      <c r="A92" s="52"/>
      <c r="B92" s="52"/>
      <c r="C92" s="52"/>
      <c r="D92" s="52"/>
      <c r="E92" s="52"/>
      <c r="F92" s="52"/>
      <c r="G92" s="52"/>
      <c r="H92" s="52"/>
      <c r="I92" s="52"/>
      <c r="J92" s="52"/>
      <c r="K92" s="52"/>
      <c r="L92" s="52"/>
      <c r="M92" s="52"/>
      <c r="N92" s="52"/>
      <c r="O92" s="52"/>
      <c r="P92" s="52"/>
      <c r="Q92" s="52"/>
      <c r="R92" s="52"/>
      <c r="S92" s="52"/>
      <c r="T92" s="52"/>
      <c r="U92" s="52"/>
      <c r="V92" s="52"/>
    </row>
    <row r="93" spans="1:22" ht="16.5" customHeight="1">
      <c r="A93" s="52"/>
      <c r="B93" s="52"/>
      <c r="C93" s="52"/>
      <c r="D93" s="52"/>
      <c r="E93" s="52"/>
      <c r="F93" s="52"/>
      <c r="G93" s="52"/>
      <c r="H93" s="52"/>
      <c r="I93" s="52"/>
      <c r="J93" s="52"/>
      <c r="K93" s="52"/>
      <c r="L93" s="52"/>
      <c r="M93" s="52"/>
      <c r="N93" s="52"/>
      <c r="O93" s="52"/>
      <c r="P93" s="52"/>
      <c r="Q93" s="52"/>
      <c r="R93" s="52"/>
      <c r="S93" s="52"/>
      <c r="T93" s="52"/>
      <c r="U93" s="52"/>
      <c r="V93" s="52"/>
    </row>
    <row r="94" spans="1:22" ht="16.5" customHeight="1">
      <c r="A94" s="52"/>
      <c r="B94" s="52"/>
      <c r="C94" s="52"/>
      <c r="D94" s="52"/>
      <c r="E94" s="52"/>
      <c r="F94" s="52"/>
      <c r="G94" s="52"/>
      <c r="H94" s="52"/>
      <c r="I94" s="52"/>
      <c r="J94" s="52"/>
      <c r="K94" s="52"/>
      <c r="L94" s="52"/>
      <c r="M94" s="52"/>
      <c r="N94" s="52"/>
      <c r="O94" s="52"/>
      <c r="P94" s="52"/>
      <c r="Q94" s="52"/>
      <c r="R94" s="52"/>
      <c r="S94" s="52"/>
      <c r="T94" s="52"/>
      <c r="U94" s="52"/>
      <c r="V94" s="52"/>
    </row>
    <row r="95" spans="1:22" ht="16.5" customHeight="1">
      <c r="A95" s="52"/>
      <c r="B95" s="52"/>
      <c r="C95" s="52"/>
      <c r="D95" s="52"/>
      <c r="E95" s="52"/>
      <c r="F95" s="52"/>
      <c r="G95" s="52"/>
      <c r="H95" s="52"/>
      <c r="I95" s="52"/>
      <c r="J95" s="52"/>
      <c r="K95" s="52"/>
      <c r="L95" s="52"/>
      <c r="M95" s="52"/>
      <c r="N95" s="52"/>
      <c r="O95" s="52"/>
      <c r="P95" s="52"/>
      <c r="Q95" s="52"/>
      <c r="R95" s="52"/>
      <c r="S95" s="52"/>
      <c r="T95" s="52"/>
      <c r="U95" s="52"/>
      <c r="V95" s="52"/>
    </row>
    <row r="96" spans="1:22" ht="16.5" customHeight="1">
      <c r="A96" s="52"/>
      <c r="B96" s="52"/>
      <c r="C96" s="52"/>
      <c r="D96" s="52"/>
      <c r="E96" s="52"/>
      <c r="F96" s="52"/>
      <c r="G96" s="52"/>
      <c r="H96" s="52"/>
      <c r="I96" s="52"/>
      <c r="J96" s="52"/>
      <c r="K96" s="52"/>
      <c r="L96" s="52"/>
      <c r="M96" s="52"/>
      <c r="N96" s="52"/>
      <c r="O96" s="52"/>
      <c r="P96" s="52"/>
      <c r="Q96" s="52"/>
      <c r="R96" s="52"/>
      <c r="S96" s="52"/>
      <c r="T96" s="52"/>
      <c r="U96" s="52"/>
      <c r="V96" s="52"/>
    </row>
    <row r="97" spans="1:22" ht="16.5" customHeight="1">
      <c r="A97" s="52"/>
      <c r="B97" s="52"/>
      <c r="C97" s="52"/>
      <c r="D97" s="52"/>
      <c r="E97" s="52"/>
      <c r="F97" s="52"/>
      <c r="G97" s="52"/>
      <c r="H97" s="52"/>
      <c r="I97" s="52"/>
      <c r="J97" s="52"/>
      <c r="K97" s="52"/>
      <c r="L97" s="52"/>
      <c r="M97" s="52"/>
      <c r="N97" s="52"/>
      <c r="O97" s="52"/>
      <c r="P97" s="52"/>
      <c r="Q97" s="52"/>
      <c r="R97" s="52"/>
      <c r="S97" s="52"/>
      <c r="T97" s="52"/>
      <c r="U97" s="52"/>
      <c r="V97" s="52"/>
    </row>
    <row r="98" spans="1:22" ht="16.5" customHeight="1">
      <c r="A98" s="52"/>
      <c r="B98" s="52"/>
      <c r="C98" s="52"/>
      <c r="D98" s="52"/>
      <c r="E98" s="52"/>
      <c r="F98" s="52"/>
      <c r="G98" s="52"/>
      <c r="H98" s="52"/>
      <c r="I98" s="52"/>
      <c r="J98" s="52"/>
      <c r="K98" s="52"/>
      <c r="L98" s="52"/>
      <c r="M98" s="52"/>
      <c r="N98" s="52"/>
      <c r="O98" s="52"/>
      <c r="P98" s="52"/>
      <c r="Q98" s="52"/>
      <c r="R98" s="52"/>
      <c r="S98" s="52"/>
      <c r="T98" s="52"/>
      <c r="U98" s="52"/>
      <c r="V98" s="52"/>
    </row>
    <row r="99" spans="1:22" ht="16.5" customHeight="1">
      <c r="A99" s="52"/>
      <c r="B99" s="52"/>
      <c r="C99" s="52"/>
      <c r="D99" s="52"/>
      <c r="E99" s="52"/>
      <c r="F99" s="52"/>
      <c r="G99" s="52"/>
      <c r="H99" s="52"/>
      <c r="I99" s="52"/>
      <c r="J99" s="52"/>
      <c r="K99" s="52"/>
      <c r="L99" s="52"/>
      <c r="M99" s="52"/>
      <c r="N99" s="52"/>
      <c r="O99" s="52"/>
      <c r="P99" s="52"/>
      <c r="Q99" s="52"/>
      <c r="R99" s="52"/>
      <c r="S99" s="52"/>
      <c r="T99" s="52"/>
      <c r="U99" s="52"/>
      <c r="V99" s="52"/>
    </row>
    <row r="100" spans="1:22" ht="16.5" customHeight="1">
      <c r="A100" s="52"/>
      <c r="B100" s="52"/>
      <c r="C100" s="52"/>
      <c r="D100" s="52"/>
      <c r="E100" s="52"/>
      <c r="F100" s="52"/>
      <c r="G100" s="52"/>
      <c r="H100" s="52"/>
      <c r="I100" s="52"/>
      <c r="J100" s="52"/>
      <c r="K100" s="52"/>
      <c r="L100" s="52"/>
      <c r="M100" s="52"/>
      <c r="N100" s="52"/>
      <c r="O100" s="52"/>
      <c r="P100" s="52"/>
      <c r="Q100" s="52"/>
      <c r="R100" s="52"/>
      <c r="S100" s="52"/>
      <c r="T100" s="52"/>
      <c r="U100" s="52"/>
      <c r="V100" s="52"/>
    </row>
  </sheetData>
  <mergeCells count="6">
    <mergeCell ref="A1:M1"/>
    <mergeCell ref="F2:H2"/>
    <mergeCell ref="I2:K2"/>
    <mergeCell ref="L2:M2"/>
    <mergeCell ref="A3:M22"/>
    <mergeCell ref="A2:D2"/>
  </mergeCells>
  <phoneticPr fontId="24" type="noConversion"/>
  <pageMargins left="0.39370078740157483" right="0" top="0.39370078740157483" bottom="0" header="0" footer="0"/>
  <pageSetup paperSize="9" orientation="landscape"/>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6"/>
  <sheetViews>
    <sheetView workbookViewId="0">
      <selection activeCell="E8" sqref="E8"/>
    </sheetView>
  </sheetViews>
  <sheetFormatPr defaultColWidth="9" defaultRowHeight="16.5"/>
  <cols>
    <col min="1" max="1" width="18" style="53" customWidth="1"/>
    <col min="2" max="2" width="11.625" style="53" customWidth="1"/>
    <col min="3" max="3" width="13" style="53" customWidth="1"/>
    <col min="4" max="4" width="13.75" style="53" customWidth="1"/>
    <col min="5" max="5" width="17.75" style="53" customWidth="1"/>
    <col min="6" max="6" width="15.75" style="53" customWidth="1"/>
    <col min="7" max="7" width="18.625" style="53" customWidth="1"/>
    <col min="8" max="8" width="15.25" style="53" customWidth="1"/>
    <col min="9" max="9" width="17.875" style="53" customWidth="1"/>
    <col min="10" max="10" width="16.125" style="53" customWidth="1"/>
    <col min="11" max="11" width="19.875" style="53" customWidth="1"/>
    <col min="12" max="12" width="16.875" style="53" customWidth="1"/>
    <col min="13" max="13" width="17.75" style="53" customWidth="1"/>
    <col min="14" max="16384" width="9" style="53"/>
  </cols>
  <sheetData>
    <row r="1" spans="1:9" ht="8.25" customHeight="1"/>
    <row r="2" spans="1:9" ht="21">
      <c r="A2" s="54" t="s">
        <v>60</v>
      </c>
      <c r="B2" s="55"/>
      <c r="C2" s="55"/>
      <c r="D2" s="55"/>
      <c r="E2" s="55"/>
      <c r="F2" s="55"/>
      <c r="G2" s="55"/>
      <c r="H2" s="55"/>
      <c r="I2" s="55"/>
    </row>
    <row r="3" spans="1:9" ht="43.5" customHeight="1">
      <c r="A3" s="56" t="s">
        <v>61</v>
      </c>
      <c r="B3" s="56" t="s">
        <v>62</v>
      </c>
      <c r="C3" s="56" t="s">
        <v>63</v>
      </c>
      <c r="D3" s="56" t="s">
        <v>64</v>
      </c>
      <c r="E3" s="56" t="s">
        <v>65</v>
      </c>
      <c r="F3" s="56" t="s">
        <v>66</v>
      </c>
      <c r="G3" s="65" t="s">
        <v>67</v>
      </c>
      <c r="H3" s="57" t="s">
        <v>68</v>
      </c>
      <c r="I3" s="56" t="s">
        <v>69</v>
      </c>
    </row>
    <row r="4" spans="1:9" ht="45" customHeight="1">
      <c r="A4" s="77" t="s">
        <v>95</v>
      </c>
      <c r="B4" s="78">
        <v>0.19</v>
      </c>
      <c r="C4" s="59">
        <v>15</v>
      </c>
      <c r="D4" s="58">
        <f>B4*C4/100</f>
        <v>2.8500000000000001E-2</v>
      </c>
      <c r="E4" s="59">
        <v>900</v>
      </c>
      <c r="F4" s="68">
        <v>525</v>
      </c>
      <c r="G4" s="59">
        <v>300</v>
      </c>
      <c r="H4" s="58">
        <f>ROUNDDOWN(D4*F4/E4*G4*86400,0)</f>
        <v>430920</v>
      </c>
      <c r="I4" s="60" t="s">
        <v>70</v>
      </c>
    </row>
    <row r="5" spans="1:9" ht="45" customHeight="1">
      <c r="A5" s="58"/>
      <c r="B5" s="58"/>
      <c r="C5" s="58"/>
      <c r="D5" s="61" t="s">
        <v>71</v>
      </c>
      <c r="E5" s="58"/>
      <c r="F5" s="58"/>
      <c r="G5" s="58"/>
      <c r="H5" s="62" t="s">
        <v>72</v>
      </c>
      <c r="I5" s="63"/>
    </row>
    <row r="6" spans="1:9" ht="19.5">
      <c r="A6" s="55"/>
      <c r="B6" s="55"/>
      <c r="C6" s="55"/>
      <c r="D6" s="55"/>
      <c r="E6" s="55"/>
      <c r="F6" s="55"/>
      <c r="G6" s="55"/>
      <c r="H6" s="55"/>
      <c r="I6" s="55"/>
    </row>
    <row r="7" spans="1:9" ht="21">
      <c r="A7" s="54" t="s">
        <v>73</v>
      </c>
      <c r="B7" s="55"/>
      <c r="C7" s="55"/>
      <c r="D7" s="55"/>
      <c r="E7" s="55"/>
      <c r="F7" s="55"/>
      <c r="G7" s="55"/>
      <c r="H7" s="55"/>
      <c r="I7" s="55"/>
    </row>
    <row r="8" spans="1:9" ht="43.5" customHeight="1">
      <c r="A8" s="64" t="s">
        <v>61</v>
      </c>
      <c r="B8" s="64" t="s">
        <v>62</v>
      </c>
      <c r="C8" s="63" t="s">
        <v>74</v>
      </c>
      <c r="D8" s="64" t="s">
        <v>75</v>
      </c>
      <c r="E8" s="65" t="s">
        <v>101</v>
      </c>
      <c r="F8" s="64" t="s">
        <v>76</v>
      </c>
      <c r="G8" s="64" t="s">
        <v>69</v>
      </c>
    </row>
    <row r="9" spans="1:9" ht="43.5" customHeight="1">
      <c r="A9" s="65" t="s">
        <v>94</v>
      </c>
      <c r="B9" s="66">
        <f>0.029*概要表!O6</f>
        <v>0.58000000000000007</v>
      </c>
      <c r="C9" s="67">
        <v>25</v>
      </c>
      <c r="D9" s="64">
        <f>B9*C9/100</f>
        <v>0.14500000000000002</v>
      </c>
      <c r="E9" s="66">
        <v>41</v>
      </c>
      <c r="F9" s="58">
        <f>D9*E9*86400</f>
        <v>513648</v>
      </c>
      <c r="G9" s="60" t="s">
        <v>77</v>
      </c>
    </row>
    <row r="10" spans="1:9" ht="45" customHeight="1">
      <c r="A10" s="58"/>
      <c r="B10" s="58"/>
      <c r="C10" s="58"/>
      <c r="D10" s="61" t="s">
        <v>78</v>
      </c>
      <c r="E10" s="58"/>
      <c r="F10" s="62" t="s">
        <v>79</v>
      </c>
      <c r="G10" s="58"/>
    </row>
    <row r="36" spans="9:10">
      <c r="I36" s="74">
        <f>2.9/100</f>
        <v>2.8999999999999998E-2</v>
      </c>
      <c r="J36" s="74" t="s">
        <v>91</v>
      </c>
    </row>
  </sheetData>
  <phoneticPr fontId="24" type="noConversion"/>
  <pageMargins left="0.75" right="0.75" top="1" bottom="1" header="0.5" footer="0.5"/>
  <headerFooter alignWithMargins="0"/>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7"/>
  <sheetViews>
    <sheetView view="pageLayout" zoomScaleNormal="100" workbookViewId="0">
      <selection activeCell="J5" sqref="J5"/>
    </sheetView>
  </sheetViews>
  <sheetFormatPr defaultRowHeight="16.5"/>
  <cols>
    <col min="1" max="4" width="9" style="87"/>
    <col min="5" max="5" width="12.25" style="87" customWidth="1"/>
    <col min="6" max="16384" width="9" style="87"/>
  </cols>
  <sheetData>
    <row r="1" spans="1:21" ht="98.25">
      <c r="A1" s="160" t="s">
        <v>113</v>
      </c>
      <c r="B1" s="160"/>
      <c r="C1" s="160"/>
      <c r="D1" s="160"/>
      <c r="E1" s="160"/>
      <c r="F1" s="160"/>
      <c r="G1" s="160"/>
      <c r="H1" s="160"/>
      <c r="I1" s="160"/>
      <c r="J1" s="160"/>
      <c r="K1" s="160"/>
      <c r="L1" s="160"/>
      <c r="M1" s="160"/>
      <c r="N1" s="160"/>
      <c r="O1" s="160"/>
      <c r="P1" s="160"/>
      <c r="Q1" s="160"/>
      <c r="R1" s="160"/>
      <c r="S1" s="160"/>
      <c r="T1" s="160"/>
      <c r="U1" s="160"/>
    </row>
    <row r="2" spans="1:21" ht="44.25" customHeight="1">
      <c r="J2" s="85"/>
      <c r="K2" s="86"/>
    </row>
    <row r="3" spans="1:21" ht="74.25">
      <c r="A3" s="88" t="s">
        <v>114</v>
      </c>
      <c r="F3" s="88" t="str">
        <f>概要表!B3</f>
        <v>○○分處○○站</v>
      </c>
      <c r="G3" s="88"/>
    </row>
    <row r="4" spans="1:21" ht="74.25">
      <c r="A4" s="88" t="s">
        <v>115</v>
      </c>
      <c r="F4" s="88" t="str">
        <f>概要表!A2</f>
        <v>○○縣市○○鄉鎮</v>
      </c>
    </row>
    <row r="5" spans="1:21" ht="74.25">
      <c r="A5" s="88" t="s">
        <v>107</v>
      </c>
    </row>
    <row r="6" spans="1:21" ht="74.25">
      <c r="A6" s="88" t="s">
        <v>108</v>
      </c>
    </row>
    <row r="7" spans="1:21" ht="74.25">
      <c r="A7" s="88" t="s">
        <v>116</v>
      </c>
      <c r="F7" s="88" t="str">
        <f>概要表!B9 &amp; "元"</f>
        <v>0元</v>
      </c>
    </row>
    <row r="8" spans="1:21" ht="74.25">
      <c r="A8" s="88" t="s">
        <v>109</v>
      </c>
    </row>
    <row r="9" spans="1:21" ht="74.25">
      <c r="A9" s="88" t="s">
        <v>110</v>
      </c>
    </row>
    <row r="10" spans="1:21" ht="74.25">
      <c r="A10" s="89"/>
    </row>
    <row r="13" spans="1:21" ht="98.25">
      <c r="A13" s="159" t="s">
        <v>111</v>
      </c>
      <c r="B13" s="159"/>
      <c r="C13" s="159"/>
      <c r="D13" s="159"/>
      <c r="E13" s="159"/>
      <c r="F13" s="159"/>
      <c r="G13" s="159"/>
      <c r="H13" s="159"/>
      <c r="I13" s="159"/>
      <c r="J13" s="159"/>
      <c r="K13" s="159"/>
      <c r="L13" s="159"/>
      <c r="M13" s="159"/>
      <c r="N13" s="159"/>
      <c r="O13" s="159"/>
      <c r="P13" s="159"/>
      <c r="Q13" s="159"/>
      <c r="R13" s="159"/>
      <c r="S13" s="159"/>
      <c r="T13" s="159"/>
      <c r="U13" s="159"/>
    </row>
    <row r="55" spans="1:21" ht="98.25">
      <c r="A55" s="159" t="s">
        <v>112</v>
      </c>
      <c r="B55" s="159"/>
      <c r="C55" s="159"/>
      <c r="D55" s="159"/>
      <c r="E55" s="159"/>
      <c r="F55" s="159"/>
      <c r="G55" s="159"/>
      <c r="H55" s="159"/>
      <c r="I55" s="159"/>
      <c r="J55" s="159"/>
      <c r="K55" s="159"/>
      <c r="L55" s="159"/>
      <c r="M55" s="159"/>
      <c r="N55" s="159"/>
      <c r="O55" s="159"/>
      <c r="P55" s="159"/>
      <c r="Q55" s="159"/>
      <c r="R55" s="159"/>
      <c r="S55" s="159"/>
      <c r="T55" s="159"/>
      <c r="U55" s="159"/>
    </row>
    <row r="56" spans="1:21" ht="56.25">
      <c r="A56" s="90"/>
    </row>
    <row r="57" spans="1:21">
      <c r="A57" s="91"/>
    </row>
  </sheetData>
  <mergeCells count="3">
    <mergeCell ref="A13:U13"/>
    <mergeCell ref="A55:U55"/>
    <mergeCell ref="A1:U1"/>
  </mergeCells>
  <phoneticPr fontId="24" type="noConversion"/>
  <pageMargins left="0.7" right="0.7" top="0.75" bottom="0.75" header="0.3" footer="0.3"/>
  <pageSetup paperSize="8"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已命名的範圍</vt:lpstr>
      </vt:variant>
      <vt:variant>
        <vt:i4>1</vt:i4>
      </vt:variant>
    </vt:vector>
  </HeadingPairs>
  <TitlesOfParts>
    <vt:vector size="7" baseType="lpstr">
      <vt:lpstr>封面</vt:lpstr>
      <vt:lpstr>提報明細表</vt:lpstr>
      <vt:lpstr>概要表</vt:lpstr>
      <vt:lpstr>位置圖</vt:lpstr>
      <vt:lpstr>輸水損失改善</vt:lpstr>
      <vt:lpstr>簡報</vt:lpstr>
      <vt:lpstr>概要表!Print_Area</vt:lpstr>
    </vt:vector>
  </TitlesOfParts>
  <Company>AERC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姚字徽</dc:creator>
  <cp:lastModifiedBy>林宗漢</cp:lastModifiedBy>
  <cp:lastPrinted>2024-06-04T02:18:11Z</cp:lastPrinted>
  <dcterms:created xsi:type="dcterms:W3CDTF">2001-07-10T03:25:03Z</dcterms:created>
  <dcterms:modified xsi:type="dcterms:W3CDTF">2024-06-14T00:29:32Z</dcterms:modified>
</cp:coreProperties>
</file>