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gatech\6300\6300Spring22Team082\GroupProject\docs\"/>
    </mc:Choice>
  </mc:AlternateContent>
  <xr:revisionPtr revIDLastSave="0" documentId="13_ncr:1_{21E3A3E9-6212-46B0-BC74-6AF64E458D5C}" xr6:coauthVersionLast="47" xr6:coauthVersionMax="47" xr10:uidLastSave="{00000000-0000-0000-0000-000000000000}"/>
  <bookViews>
    <workbookView xWindow="3615" yWindow="23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8" i="1"/>
  <c r="M9" i="1"/>
  <c r="M7" i="1"/>
  <c r="M6" i="1"/>
  <c r="M5" i="1"/>
  <c r="M4" i="1"/>
  <c r="M3" i="1"/>
  <c r="M2" i="1"/>
  <c r="L12" i="1"/>
  <c r="K12" i="1"/>
  <c r="J12" i="1"/>
  <c r="G7" i="1"/>
  <c r="L11" i="1" s="1"/>
  <c r="K11" i="1"/>
  <c r="K10" i="1"/>
  <c r="K9" i="1"/>
  <c r="K8" i="1"/>
  <c r="K7" i="1"/>
  <c r="K6" i="1"/>
  <c r="K5" i="1"/>
  <c r="K4" i="1"/>
  <c r="K3" i="1"/>
  <c r="K2" i="1"/>
  <c r="J11" i="1"/>
  <c r="J10" i="1"/>
  <c r="J9" i="1"/>
  <c r="J8" i="1"/>
  <c r="J7" i="1"/>
  <c r="J6" i="1"/>
  <c r="J5" i="1"/>
  <c r="J4" i="1"/>
  <c r="J3" i="1"/>
  <c r="J2" i="1"/>
  <c r="L3" i="1" l="1"/>
  <c r="L7" i="1"/>
  <c r="L4" i="1"/>
  <c r="L9" i="1"/>
  <c r="L8" i="1"/>
  <c r="L5" i="1"/>
  <c r="L2" i="1"/>
  <c r="L6" i="1"/>
  <c r="L10" i="1"/>
</calcChain>
</file>

<file path=xl/sharedStrings.xml><?xml version="1.0" encoding="utf-8"?>
<sst xmlns="http://schemas.openxmlformats.org/spreadsheetml/2006/main" count="25" uniqueCount="25">
  <si>
    <t>COL</t>
  </si>
  <si>
    <t>Salary</t>
  </si>
  <si>
    <t>Bonus</t>
  </si>
  <si>
    <t>Retirenment</t>
  </si>
  <si>
    <t>Relocation</t>
  </si>
  <si>
    <t>Weights (Salary, Bonus, Stipend, Benefit, Stock)</t>
  </si>
  <si>
    <t>Adjusted salary</t>
  </si>
  <si>
    <t>Adjusted bonus</t>
  </si>
  <si>
    <t>Job score</t>
  </si>
  <si>
    <t>Job rank</t>
    <phoneticPr fontId="3" type="noConversion"/>
  </si>
  <si>
    <t>current</t>
    <phoneticPr fontId="3" type="noConversion"/>
  </si>
  <si>
    <t>cost of living</t>
    <phoneticPr fontId="3" type="noConversion"/>
  </si>
  <si>
    <t>State</t>
    <phoneticPr fontId="3" type="noConversion"/>
  </si>
  <si>
    <t>dallas, tx</t>
    <phoneticPr fontId="3" type="noConversion"/>
  </si>
  <si>
    <t>austin, tx</t>
    <phoneticPr fontId="3" type="noConversion"/>
  </si>
  <si>
    <t>atlanta, ga</t>
    <phoneticPr fontId="3" type="noConversion"/>
  </si>
  <si>
    <t>jersey, nj</t>
    <phoneticPr fontId="3" type="noConversion"/>
  </si>
  <si>
    <t>seattle, wa</t>
    <phoneticPr fontId="3" type="noConversion"/>
  </si>
  <si>
    <t>NY, ny</t>
    <phoneticPr fontId="3" type="noConversion"/>
  </si>
  <si>
    <t>los, CA</t>
    <phoneticPr fontId="3" type="noConversion"/>
  </si>
  <si>
    <t>orlando, fl</t>
    <phoneticPr fontId="3" type="noConversion"/>
  </si>
  <si>
    <t>cincinnati, oh</t>
    <phoneticPr fontId="3" type="noConversion"/>
  </si>
  <si>
    <t>houston, tx</t>
    <phoneticPr fontId="3" type="noConversion"/>
  </si>
  <si>
    <t>RSUA</t>
    <phoneticPr fontId="3" type="noConversion"/>
  </si>
  <si>
    <t>salt lake, Utah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</si>
</sst>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16" sqref="M16"/>
    </sheetView>
  </sheetViews>
  <sheetFormatPr defaultRowHeight="14.25" x14ac:dyDescent="0.2"/>
  <cols>
    <col min="10" max="12" width="10.875" bestFit="1" customWidth="1"/>
  </cols>
  <sheetData>
    <row r="1" spans="1:13" ht="77.2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12</v>
      </c>
      <c r="I1" s="1" t="s">
        <v>11</v>
      </c>
      <c r="J1" s="1" t="s">
        <v>6</v>
      </c>
      <c r="K1" s="1" t="s">
        <v>7</v>
      </c>
      <c r="L1" s="1" t="s">
        <v>8</v>
      </c>
      <c r="M1" s="4" t="s">
        <v>9</v>
      </c>
    </row>
    <row r="2" spans="1:13" ht="15" thickBot="1" x14ac:dyDescent="0.25">
      <c r="A2" s="2">
        <v>100</v>
      </c>
      <c r="B2" s="2">
        <v>200000</v>
      </c>
      <c r="C2" s="2">
        <v>3000</v>
      </c>
      <c r="D2" s="2">
        <v>40</v>
      </c>
      <c r="E2" s="2">
        <v>10000</v>
      </c>
      <c r="F2" s="2">
        <v>400000</v>
      </c>
      <c r="G2" s="2">
        <v>2</v>
      </c>
      <c r="H2" s="2" t="s">
        <v>15</v>
      </c>
      <c r="I2" s="2">
        <v>165</v>
      </c>
      <c r="J2" s="2">
        <f t="shared" ref="J2:J11" si="0">B2*100/I2</f>
        <v>121212.12121212122</v>
      </c>
      <c r="K2" s="2">
        <f t="shared" ref="K2:K11" si="1">C2*100/I2</f>
        <v>1818.1818181818182</v>
      </c>
      <c r="L2" s="3">
        <f>(G2/G7)*J2+(G3/G7)*K2+(G4/G7)*E2+(G5/G7)*(D2*J2/100)+(G6/G7)*(F2/4)</f>
        <v>58961.038961038954</v>
      </c>
      <c r="M2">
        <f>RANK(L2,$L$2:$L$12)</f>
        <v>8</v>
      </c>
    </row>
    <row r="3" spans="1:13" ht="15" thickBot="1" x14ac:dyDescent="0.25">
      <c r="A3" s="2">
        <v>101</v>
      </c>
      <c r="B3" s="2">
        <v>210000</v>
      </c>
      <c r="C3" s="2">
        <v>30000</v>
      </c>
      <c r="D3" s="2">
        <v>30</v>
      </c>
      <c r="E3" s="2">
        <v>20000</v>
      </c>
      <c r="F3" s="2">
        <v>600000</v>
      </c>
      <c r="G3" s="2">
        <v>1</v>
      </c>
      <c r="H3" s="2" t="s">
        <v>14</v>
      </c>
      <c r="I3" s="2">
        <v>169</v>
      </c>
      <c r="J3" s="2">
        <f t="shared" si="0"/>
        <v>124260.3550295858</v>
      </c>
      <c r="K3" s="2">
        <f t="shared" si="1"/>
        <v>17751.479289940828</v>
      </c>
      <c r="L3" s="3">
        <f>(G2/G7)*J3+(G3/G7)*K3+(G4/G7)*E3+(G5/G7)*(D3*J3/100)+(G6/G7)*(F3/4)</f>
        <v>70507.185122569732</v>
      </c>
      <c r="M3">
        <f>RANK(L3,$L$2:$L$12)</f>
        <v>4</v>
      </c>
    </row>
    <row r="4" spans="1:13" ht="15" thickBot="1" x14ac:dyDescent="0.25">
      <c r="A4" s="2">
        <v>110</v>
      </c>
      <c r="B4" s="2">
        <v>230000</v>
      </c>
      <c r="C4" s="2">
        <v>10000</v>
      </c>
      <c r="D4" s="2">
        <v>20</v>
      </c>
      <c r="E4" s="2">
        <v>30000</v>
      </c>
      <c r="F4" s="2">
        <v>534000</v>
      </c>
      <c r="G4" s="2">
        <v>2</v>
      </c>
      <c r="H4" s="2" t="s">
        <v>13</v>
      </c>
      <c r="I4" s="2">
        <v>172</v>
      </c>
      <c r="J4" s="2">
        <f t="shared" si="0"/>
        <v>133720.93023255814</v>
      </c>
      <c r="K4" s="2">
        <f t="shared" si="1"/>
        <v>5813.9534883720926</v>
      </c>
      <c r="L4" s="3">
        <f>(G2/G7)*J4+(G3/G7)*K4+(G4/G7)*E4+(G5/G7)*(D4*J4/100)+(G6/G7)*(F4/4)</f>
        <v>70500</v>
      </c>
      <c r="M4">
        <f>RANK(L4,$L$2:$L$12)</f>
        <v>5</v>
      </c>
    </row>
    <row r="5" spans="1:13" ht="15" thickBot="1" x14ac:dyDescent="0.25">
      <c r="A5" s="2">
        <v>103</v>
      </c>
      <c r="B5" s="2">
        <v>130000</v>
      </c>
      <c r="C5" s="2">
        <v>3000</v>
      </c>
      <c r="D5" s="2">
        <v>10</v>
      </c>
      <c r="E5" s="2">
        <v>15000</v>
      </c>
      <c r="F5" s="2">
        <v>300000</v>
      </c>
      <c r="G5" s="2">
        <v>1</v>
      </c>
      <c r="H5" s="2" t="s">
        <v>22</v>
      </c>
      <c r="I5" s="2">
        <v>155</v>
      </c>
      <c r="J5" s="2">
        <f t="shared" si="0"/>
        <v>83870.967741935485</v>
      </c>
      <c r="K5" s="2">
        <f t="shared" si="1"/>
        <v>1935.483870967742</v>
      </c>
      <c r="L5" s="3">
        <f>(G2/G7)*J5+(G3/G7)*K5+(G4/G7)*E5+(G5/G7)*(D5*J5/100)+(G6/G7)*(F5/4)</f>
        <v>40437.788018433173</v>
      </c>
      <c r="M5">
        <f>RANK(L5,$L$2:$L$12)</f>
        <v>11</v>
      </c>
    </row>
    <row r="6" spans="1:13" ht="15" thickBot="1" x14ac:dyDescent="0.25">
      <c r="A6" s="2">
        <v>104</v>
      </c>
      <c r="B6" s="2">
        <v>200000</v>
      </c>
      <c r="C6" s="2">
        <v>5000</v>
      </c>
      <c r="D6" s="2">
        <v>40</v>
      </c>
      <c r="E6" s="2">
        <v>0</v>
      </c>
      <c r="F6" s="2">
        <v>500000</v>
      </c>
      <c r="G6" s="2">
        <v>1</v>
      </c>
      <c r="H6" s="2" t="s">
        <v>20</v>
      </c>
      <c r="I6" s="2">
        <v>161</v>
      </c>
      <c r="J6" s="2">
        <f t="shared" si="0"/>
        <v>124223.60248447205</v>
      </c>
      <c r="K6" s="2">
        <f t="shared" si="1"/>
        <v>3105.5900621118012</v>
      </c>
      <c r="L6" s="3">
        <f>(G2/G7)*J6+(G3/G7)*K6+(G4/G7)*E6+(G5/G7)*(D6*J6/100)+(G6/G7)*(F6/4)</f>
        <v>60891.748003549241</v>
      </c>
      <c r="M6">
        <f>RANK(L6,$L$2:$L$12)</f>
        <v>7</v>
      </c>
    </row>
    <row r="7" spans="1:13" ht="15" thickBot="1" x14ac:dyDescent="0.25">
      <c r="A7" s="2">
        <v>107</v>
      </c>
      <c r="B7" s="2">
        <v>150000</v>
      </c>
      <c r="C7" s="2">
        <v>6000</v>
      </c>
      <c r="D7" s="2">
        <v>45</v>
      </c>
      <c r="E7" s="2">
        <v>10000</v>
      </c>
      <c r="F7" s="2">
        <v>700000</v>
      </c>
      <c r="G7">
        <f>G2+G3+G4+G5+G6</f>
        <v>7</v>
      </c>
      <c r="H7" t="s">
        <v>17</v>
      </c>
      <c r="I7" s="6">
        <v>206</v>
      </c>
      <c r="J7" s="2">
        <f t="shared" si="0"/>
        <v>72815.533980582521</v>
      </c>
      <c r="K7" s="2">
        <f t="shared" si="1"/>
        <v>2912.6213592233012</v>
      </c>
      <c r="L7" s="3">
        <f>(G2/G7)*J7+(G3/G7)*K7+(G4/G7)*E7+(G5/G7)*(D7*J7/100)+(G6/G7)*(F7/4)</f>
        <v>53758.668515950063</v>
      </c>
      <c r="M7">
        <f>RANK(L7,$L$2:$L$12)</f>
        <v>9</v>
      </c>
    </row>
    <row r="8" spans="1:13" ht="15" thickBot="1" x14ac:dyDescent="0.25">
      <c r="A8" s="2">
        <v>111</v>
      </c>
      <c r="B8" s="2">
        <v>230000</v>
      </c>
      <c r="C8" s="2">
        <v>70000</v>
      </c>
      <c r="D8" s="2">
        <v>34</v>
      </c>
      <c r="E8" s="2">
        <v>5000</v>
      </c>
      <c r="F8" s="2">
        <v>625000</v>
      </c>
      <c r="H8" t="s">
        <v>16</v>
      </c>
      <c r="I8" s="6">
        <v>210</v>
      </c>
      <c r="J8" s="2">
        <f t="shared" si="0"/>
        <v>109523.80952380953</v>
      </c>
      <c r="K8" s="2">
        <f t="shared" si="1"/>
        <v>33333.333333333336</v>
      </c>
      <c r="L8" s="3">
        <f>(G2/G7)*J8+(G3/G7)*K8+(G4/G7)*E8+(G5/G7)*(D8*J8/100)+(G6/G7)*(F8/4)</f>
        <v>65124.14965986395</v>
      </c>
      <c r="M8">
        <f>RANK(L8,$L$2:$L$12)</f>
        <v>6</v>
      </c>
    </row>
    <row r="9" spans="1:13" ht="15" thickBot="1" x14ac:dyDescent="0.25">
      <c r="A9" s="2">
        <v>113</v>
      </c>
      <c r="B9" s="2">
        <v>560000</v>
      </c>
      <c r="C9" s="2">
        <v>6000</v>
      </c>
      <c r="D9" s="2">
        <v>20</v>
      </c>
      <c r="E9" s="2">
        <v>15000</v>
      </c>
      <c r="F9" s="2">
        <v>650000</v>
      </c>
      <c r="H9" t="s">
        <v>18</v>
      </c>
      <c r="I9" s="5">
        <v>263</v>
      </c>
      <c r="J9" s="2">
        <f t="shared" si="0"/>
        <v>212927.7566539924</v>
      </c>
      <c r="K9" s="2">
        <f t="shared" si="1"/>
        <v>2281.3688212927755</v>
      </c>
      <c r="L9" s="3">
        <f>(G2/G7)*J9+(G3/G7)*K9+(G4/G7)*E9+(G5/G7)*(D9*J9/100)+(G6/G7)*(F9/4)</f>
        <v>94746.061922868001</v>
      </c>
      <c r="M9">
        <f>RANK(L9,$L$2:$L$12)</f>
        <v>2</v>
      </c>
    </row>
    <row r="10" spans="1:13" ht="15" thickBot="1" x14ac:dyDescent="0.25">
      <c r="A10" s="2">
        <v>115</v>
      </c>
      <c r="B10" s="2">
        <v>435000</v>
      </c>
      <c r="C10" s="2">
        <v>5000</v>
      </c>
      <c r="D10" s="2">
        <v>43</v>
      </c>
      <c r="E10" s="2">
        <v>7500</v>
      </c>
      <c r="F10" s="2">
        <v>450000</v>
      </c>
      <c r="H10" t="s">
        <v>19</v>
      </c>
      <c r="I10" s="6">
        <v>214</v>
      </c>
      <c r="J10" s="2">
        <f t="shared" si="0"/>
        <v>203271.02803738319</v>
      </c>
      <c r="K10" s="2">
        <f t="shared" si="1"/>
        <v>2336.4485981308412</v>
      </c>
      <c r="L10" s="3">
        <f>(G2/G7)*J10+(G3/G7)*K10+(G4/G7)*E10+(G5/G7)*(D10*J10/100)+(G6/G7)*(F10/4)</f>
        <v>89112.149532710275</v>
      </c>
      <c r="M10">
        <f>RANK(L10,$L$2:$L$12)</f>
        <v>3</v>
      </c>
    </row>
    <row r="11" spans="1:13" ht="15" thickBot="1" x14ac:dyDescent="0.25">
      <c r="A11" s="2">
        <v>130</v>
      </c>
      <c r="B11" s="2">
        <v>100000</v>
      </c>
      <c r="C11" s="2">
        <v>40000</v>
      </c>
      <c r="D11" s="2">
        <v>15</v>
      </c>
      <c r="E11" s="2">
        <v>6500</v>
      </c>
      <c r="F11" s="2">
        <v>550000</v>
      </c>
      <c r="H11" t="s">
        <v>21</v>
      </c>
      <c r="I11" s="6">
        <v>147</v>
      </c>
      <c r="J11" s="2">
        <f t="shared" si="0"/>
        <v>68027.210884353743</v>
      </c>
      <c r="K11" s="2">
        <f t="shared" si="1"/>
        <v>27210.884353741498</v>
      </c>
      <c r="L11" s="3">
        <f>(G2/G7)*J11+(G3/G7)*K11+(G4/G7)*E11+(G5/G7)*(D11*J11/100)+(G6/G7)*(F11/4)</f>
        <v>46281.341107871718</v>
      </c>
      <c r="M11">
        <f>RANK(L11,$L$2:$L$12)</f>
        <v>10</v>
      </c>
    </row>
    <row r="12" spans="1:13" x14ac:dyDescent="0.2">
      <c r="A12" t="s">
        <v>10</v>
      </c>
      <c r="B12">
        <v>350000</v>
      </c>
      <c r="C12">
        <v>20000</v>
      </c>
      <c r="D12">
        <v>90</v>
      </c>
      <c r="E12">
        <v>0</v>
      </c>
      <c r="F12">
        <v>900000</v>
      </c>
      <c r="H12" t="s">
        <v>24</v>
      </c>
      <c r="I12">
        <v>161</v>
      </c>
      <c r="J12">
        <f>B12*100/I12</f>
        <v>217391.30434782608</v>
      </c>
      <c r="K12">
        <f>C12*100/I12</f>
        <v>12422.360248447205</v>
      </c>
      <c r="L12" s="7">
        <f>(G2/G7)*J12+(G3/G7)*K12+(G4/G7)*E12+(G5/G7)*(D12*J12/100)+(G6/G7)*(F12/4)</f>
        <v>123979.59183673469</v>
      </c>
      <c r="M12">
        <f>RANK(L12,$L$2:$L$12)</f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Zeng</dc:creator>
  <cp:lastModifiedBy>Andy Zeng</cp:lastModifiedBy>
  <dcterms:created xsi:type="dcterms:W3CDTF">2015-06-05T18:17:20Z</dcterms:created>
  <dcterms:modified xsi:type="dcterms:W3CDTF">2022-03-13T16:46:15Z</dcterms:modified>
</cp:coreProperties>
</file>