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0" yWindow="460" windowWidth="25600" windowHeight="14760" tabRatio="500" activeTab="8"/>
  </bookViews>
  <sheets>
    <sheet name="收票" sheetId="1" r:id="rId1"/>
    <sheet name="开票" sheetId="2" r:id="rId2"/>
    <sheet name="收入" sheetId="3" r:id="rId3"/>
    <sheet name="支出" sheetId="4" r:id="rId4"/>
    <sheet name="记互转" sheetId="6" r:id="rId5"/>
    <sheet name="记固定资产" sheetId="10" r:id="rId6"/>
    <sheet name="记无形资产" sheetId="9" r:id="rId7"/>
    <sheet name="记凭证－利润表" sheetId="14" r:id="rId8"/>
    <sheet name="往来明细表结果" sheetId="5" r:id="rId9"/>
    <sheet name="手工录入薪酬总额" sheetId="19" r:id="rId10"/>
    <sheet name="资产负债表" sheetId="12" r:id="rId11"/>
    <sheet name="利润表" sheetId="13" r:id="rId12"/>
    <sheet name="城建税" sheetId="15" r:id="rId13"/>
    <sheet name="工资薪酬个税模拟申报表" sheetId="16" r:id="rId14"/>
    <sheet name="劳务个税申报模拟表" sheetId="18" r:id="rId15"/>
    <sheet name="Sheet5" sheetId="17" r:id="rId16"/>
    <sheet name="固定资产" sheetId="7" r:id="rId17"/>
    <sheet name="无形资产" sheetId="8" r:id="rId18"/>
    <sheet name="Sheet6" sheetId="11" r:id="rId19"/>
  </sheets>
  <definedNames>
    <definedName name="_xlnm._FilterDatabase" localSheetId="1" hidden="1">开票!$A$1:$M$19</definedName>
    <definedName name="_xlnm._FilterDatabase" localSheetId="8" hidden="1">往来明细表结果!$A$1:$H$41</definedName>
    <definedName name="_xlnm._FilterDatabase" localSheetId="3" hidden="1">支出!$A$1:$K$19</definedName>
    <definedName name="_xlnm._FilterDatabase" localSheetId="2" hidden="1">收入!$A$1:$J$10</definedName>
    <definedName name="_xlnm._FilterDatabase" localSheetId="0" hidden="1">收票!$A$1:$M$73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2" i="10"/>
  <c r="O2" i="10"/>
  <c r="N3" i="9"/>
  <c r="N4" i="9"/>
  <c r="N5" i="9"/>
  <c r="N2" i="9"/>
  <c r="O2" i="9"/>
  <c r="P2" i="10"/>
  <c r="F9" i="5"/>
  <c r="H9" i="5"/>
  <c r="H8" i="5"/>
  <c r="H6" i="5"/>
  <c r="H7" i="5"/>
  <c r="L19" i="11"/>
  <c r="G5" i="5"/>
  <c r="G3" i="5"/>
  <c r="F3" i="5"/>
  <c r="H3" i="5"/>
  <c r="G4" i="5"/>
  <c r="F4" i="5"/>
  <c r="H4" i="5"/>
  <c r="H5" i="5"/>
  <c r="H2" i="5"/>
  <c r="I13" i="6"/>
  <c r="M19" i="2"/>
  <c r="M73" i="1"/>
  <c r="K19" i="4"/>
  <c r="J10" i="3"/>
  <c r="M40" i="1"/>
</calcChain>
</file>

<file path=xl/sharedStrings.xml><?xml version="1.0" encoding="utf-8"?>
<sst xmlns="http://schemas.openxmlformats.org/spreadsheetml/2006/main" count="3638" uniqueCount="669">
  <si>
    <t>发票类型0</t>
    <rPh sb="0" eb="1">
      <t>fa p</t>
    </rPh>
    <rPh sb="2" eb="3">
      <t>lei x</t>
    </rPh>
    <phoneticPr fontId="0" type="noConversion"/>
  </si>
  <si>
    <t>对方信息1</t>
    <rPh sb="0" eb="1">
      <t>duf iang</t>
    </rPh>
    <rPh sb="2" eb="3">
      <t>xin xi</t>
    </rPh>
    <phoneticPr fontId="0" type="noConversion"/>
  </si>
  <si>
    <t>发票号2</t>
    <rPh sb="0" eb="1">
      <t>fa p</t>
    </rPh>
    <rPh sb="2" eb="3">
      <t>hao</t>
    </rPh>
    <phoneticPr fontId="0" type="noConversion"/>
  </si>
  <si>
    <t>类别3</t>
    <rPh sb="0" eb="1">
      <t>lei b</t>
    </rPh>
    <phoneticPr fontId="0" type="noConversion"/>
  </si>
  <si>
    <t>部门性质4</t>
    <rPh sb="0" eb="1">
      <t>bu men</t>
    </rPh>
    <rPh sb="2" eb="3">
      <t>xing zhi</t>
    </rPh>
    <phoneticPr fontId="0" type="noConversion"/>
  </si>
  <si>
    <t>税率5</t>
    <rPh sb="0" eb="1">
      <t>shui lü</t>
    </rPh>
    <phoneticPr fontId="0" type="noConversion"/>
  </si>
  <si>
    <t>进项税类别6</t>
    <rPh sb="0" eb="1">
      <t>jin xiang s</t>
    </rPh>
    <rPh sb="3" eb="4">
      <t>lei b</t>
    </rPh>
    <phoneticPr fontId="0" type="noConversion"/>
  </si>
  <si>
    <t>价税合计7</t>
    <rPh sb="0" eb="1">
      <t>jia shui he j</t>
    </rPh>
    <phoneticPr fontId="0" type="noConversion"/>
  </si>
  <si>
    <t>备注8</t>
    <rPh sb="0" eb="1">
      <t>bei zhu</t>
    </rPh>
    <phoneticPr fontId="0" type="noConversion"/>
  </si>
  <si>
    <t>场景9</t>
    <rPh sb="0" eb="1">
      <t>chang j</t>
    </rPh>
    <phoneticPr fontId="0" type="noConversion"/>
  </si>
  <si>
    <t>结果10</t>
    <rPh sb="0" eb="1">
      <t>jie guo</t>
    </rPh>
    <phoneticPr fontId="0" type="noConversion"/>
  </si>
  <si>
    <t>普票</t>
    <rPh sb="0" eb="1">
      <t>pu p</t>
    </rPh>
    <phoneticPr fontId="0" type="noConversion"/>
  </si>
  <si>
    <t>福利费</t>
    <rPh sb="0" eb="1">
      <t>fu li fei</t>
    </rPh>
    <phoneticPr fontId="0" type="noConversion"/>
  </si>
  <si>
    <t>管理部门</t>
    <rPh sb="0" eb="1">
      <t>guan li</t>
    </rPh>
    <rPh sb="2" eb="3">
      <t>bu m</t>
    </rPh>
    <phoneticPr fontId="0" type="noConversion"/>
  </si>
  <si>
    <t>普票，内部代表，福利费，福利费56020104-临时借入款22410101</t>
    <rPh sb="0" eb="1">
      <t>pu p</t>
    </rPh>
    <rPh sb="3" eb="4">
      <t>nei bu</t>
    </rPh>
    <rPh sb="5" eb="6">
      <t>dai b</t>
    </rPh>
    <rPh sb="8" eb="9">
      <t>fu li fei</t>
    </rPh>
    <rPh sb="12" eb="13">
      <t>f li fei</t>
    </rPh>
    <rPh sb="24" eb="25">
      <t>lin shi</t>
    </rPh>
    <rPh sb="26" eb="27">
      <t>jie ru k</t>
    </rPh>
    <phoneticPr fontId="0" type="noConversion"/>
  </si>
  <si>
    <t>记普票收票</t>
    <rPh sb="0" eb="1">
      <t>ji</t>
    </rPh>
    <rPh sb="1" eb="2">
      <t>pu p</t>
    </rPh>
    <rPh sb="3" eb="4">
      <t>shou p</t>
    </rPh>
    <phoneticPr fontId="0" type="noConversion"/>
  </si>
  <si>
    <t>成功</t>
    <rPh sb="0" eb="1">
      <t>cheng gong</t>
    </rPh>
    <phoneticPr fontId="0" type="noConversion"/>
  </si>
  <si>
    <t>(个)其他</t>
    <rPh sb="4" eb="5">
      <t>qi ta</t>
    </rPh>
    <phoneticPr fontId="0" type="noConversion"/>
  </si>
  <si>
    <t>劳务费</t>
    <rPh sb="0" eb="1">
      <t>lao wu fei</t>
    </rPh>
    <phoneticPr fontId="0" type="noConversion"/>
  </si>
  <si>
    <t>销售部门</t>
    <rPh sb="0" eb="1">
      <t>xiao sh</t>
    </rPh>
    <rPh sb="2" eb="3">
      <t>bu men</t>
    </rPh>
    <phoneticPr fontId="0" type="noConversion"/>
  </si>
  <si>
    <t>3%</t>
    <phoneticPr fontId="0" type="noConversion"/>
  </si>
  <si>
    <t>普票，其他，劳务费，劳务费56020105－临时借入款22410101</t>
    <rPh sb="0" eb="1">
      <t>pu p</t>
    </rPh>
    <rPh sb="3" eb="4">
      <t>qi ta</t>
    </rPh>
    <rPh sb="6" eb="7">
      <t>lao wu f</t>
    </rPh>
    <rPh sb="10" eb="11">
      <t>lao wu f</t>
    </rPh>
    <phoneticPr fontId="0" type="noConversion"/>
  </si>
  <si>
    <t>招待费</t>
    <rPh sb="0" eb="1">
      <t>zhao dai fei</t>
    </rPh>
    <phoneticPr fontId="0" type="noConversion"/>
  </si>
  <si>
    <t>普票，内部代表，招待费，招待费56020201-临时借入款22410101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0" type="noConversion"/>
  </si>
  <si>
    <t>(个)其他</t>
    <rPh sb="3" eb="4">
      <t>qi ta</t>
    </rPh>
    <phoneticPr fontId="0" type="noConversion"/>
  </si>
  <si>
    <t>办公费</t>
    <rPh sb="0" eb="1">
      <t>ban gong fei</t>
    </rPh>
    <phoneticPr fontId="0" type="noConversion"/>
  </si>
  <si>
    <t>6%</t>
    <phoneticPr fontId="0" type="noConversion"/>
  </si>
  <si>
    <t>普票，其他，办公费，办公费56020202-临时借入款22410101</t>
    <rPh sb="0" eb="1">
      <t>pu p</t>
    </rPh>
    <rPh sb="3" eb="4">
      <t>qi ta</t>
    </rPh>
    <rPh sb="6" eb="7">
      <t>ban gong f</t>
    </rPh>
    <rPh sb="10" eb="11">
      <t>ban gong f</t>
    </rPh>
    <phoneticPr fontId="0" type="noConversion"/>
  </si>
  <si>
    <t>快递费</t>
    <rPh sb="0" eb="1">
      <t>kuai di f</t>
    </rPh>
    <phoneticPr fontId="0" type="noConversion"/>
  </si>
  <si>
    <t>11%</t>
    <phoneticPr fontId="0" type="noConversion"/>
  </si>
  <si>
    <t>普票，内部代表，快递费，快递费56020203-临时借入款22410101</t>
    <rPh sb="0" eb="1">
      <t>pu p</t>
    </rPh>
    <rPh sb="3" eb="4">
      <t>nei bu</t>
    </rPh>
    <rPh sb="5" eb="6">
      <t>dai b</t>
    </rPh>
    <rPh sb="8" eb="9">
      <t>kuai di f</t>
    </rPh>
    <rPh sb="12" eb="13">
      <t>kuai di f</t>
    </rPh>
    <phoneticPr fontId="0" type="noConversion"/>
  </si>
  <si>
    <t>维修费</t>
    <rPh sb="0" eb="1">
      <t>wei xiu fei</t>
    </rPh>
    <phoneticPr fontId="0" type="noConversion"/>
  </si>
  <si>
    <t>13%</t>
    <phoneticPr fontId="0" type="noConversion"/>
  </si>
  <si>
    <t>普票，其他，维修费，维修费56020204-临时借入款22410101</t>
    <rPh sb="0" eb="1">
      <t>pu p</t>
    </rPh>
    <rPh sb="3" eb="4">
      <t>qi ta</t>
    </rPh>
    <rPh sb="6" eb="7">
      <t>wei xiu f</t>
    </rPh>
    <rPh sb="10" eb="11">
      <t>wei xiu f</t>
    </rPh>
    <phoneticPr fontId="0" type="noConversion"/>
  </si>
  <si>
    <t>财产保险费</t>
    <rPh sb="0" eb="1">
      <t>cai chan</t>
    </rPh>
    <rPh sb="2" eb="3">
      <t>bao xian fei</t>
    </rPh>
    <phoneticPr fontId="0" type="noConversion"/>
  </si>
  <si>
    <t>普票，内部代表，财产保险费，财产保险费56020206-临时借入款22410101</t>
    <rPh sb="0" eb="1">
      <t>pu p</t>
    </rPh>
    <rPh sb="3" eb="4">
      <t>nei bu</t>
    </rPh>
    <rPh sb="5" eb="6">
      <t>dai b</t>
    </rPh>
    <rPh sb="8" eb="9">
      <t>cai chan bao xian f</t>
    </rPh>
    <rPh sb="14" eb="15">
      <t>cai chan bao xian f</t>
    </rPh>
    <phoneticPr fontId="0" type="noConversion"/>
  </si>
  <si>
    <t>设备租赁费</t>
    <rPh sb="0" eb="1">
      <t>she bei</t>
    </rPh>
    <rPh sb="2" eb="3">
      <t>zu lin fei</t>
    </rPh>
    <phoneticPr fontId="0" type="noConversion"/>
  </si>
  <si>
    <t>普票，其他，设备租赁费，设备租赁费56020207-临时借入款22410101</t>
    <rPh sb="0" eb="1">
      <t>pu p</t>
    </rPh>
    <rPh sb="3" eb="4">
      <t>qi ta</t>
    </rPh>
    <rPh sb="6" eb="7">
      <t>she bei</t>
    </rPh>
    <rPh sb="8" eb="9">
      <t>zu lin f</t>
    </rPh>
    <rPh sb="12" eb="13">
      <t>she bei</t>
    </rPh>
    <rPh sb="14" eb="15">
      <t>zu lin f</t>
    </rPh>
    <phoneticPr fontId="0" type="noConversion"/>
  </si>
  <si>
    <t>银行费用</t>
    <rPh sb="0" eb="1">
      <t>yin hang</t>
    </rPh>
    <rPh sb="2" eb="3">
      <t>fei yong</t>
    </rPh>
    <phoneticPr fontId="0" type="noConversion"/>
  </si>
  <si>
    <t>普票，内部代表，银行费用，手续费560302-临时借入款22410101</t>
    <rPh sb="0" eb="1">
      <t>pu p</t>
    </rPh>
    <rPh sb="3" eb="4">
      <t>nei bu dai b</t>
    </rPh>
    <rPh sb="8" eb="9">
      <t>yin hang</t>
    </rPh>
    <rPh sb="10" eb="11">
      <t>fei y</t>
    </rPh>
    <rPh sb="13" eb="14">
      <t>shou xu f</t>
    </rPh>
    <phoneticPr fontId="0" type="noConversion"/>
  </si>
  <si>
    <t>差旅费</t>
    <rPh sb="0" eb="1">
      <t>chai lü fei</t>
    </rPh>
    <phoneticPr fontId="0" type="noConversion"/>
  </si>
  <si>
    <t>普票，其他，差旅费，差旅费56020301-临时借入款22410101</t>
    <rPh sb="0" eb="1">
      <t>pu p</t>
    </rPh>
    <rPh sb="3" eb="4">
      <t>qi ta</t>
    </rPh>
    <rPh sb="6" eb="7">
      <t>chai lü f</t>
    </rPh>
    <rPh sb="10" eb="11">
      <t>chai lü f</t>
    </rPh>
    <phoneticPr fontId="0" type="noConversion"/>
  </si>
  <si>
    <t>交通费</t>
    <rPh sb="0" eb="1">
      <t>jiao tong fei</t>
    </rPh>
    <phoneticPr fontId="0" type="noConversion"/>
  </si>
  <si>
    <t>普票，内部代表，交通费，交通费56020302-临时借入款22410101</t>
    <rPh sb="0" eb="1">
      <t>pu p</t>
    </rPh>
    <rPh sb="3" eb="4">
      <t>nei bu dai b</t>
    </rPh>
    <rPh sb="8" eb="9">
      <t>jiao tong f</t>
    </rPh>
    <rPh sb="12" eb="13">
      <t>jiao tong f</t>
    </rPh>
    <phoneticPr fontId="0" type="noConversion"/>
  </si>
  <si>
    <t>汽油费</t>
    <rPh sb="0" eb="1">
      <t>qi you fei</t>
    </rPh>
    <phoneticPr fontId="0" type="noConversion"/>
  </si>
  <si>
    <t>普票，其他，汽油费，汽油费56020303-临时借入款22410101</t>
    <rPh sb="0" eb="1">
      <t>pu p</t>
    </rPh>
    <rPh sb="3" eb="4">
      <t>qi ta</t>
    </rPh>
    <rPh sb="6" eb="7">
      <t>qi you f</t>
    </rPh>
    <rPh sb="10" eb="11">
      <t>qi you f</t>
    </rPh>
    <phoneticPr fontId="0" type="noConversion"/>
  </si>
  <si>
    <t>路桥费</t>
    <rPh sb="0" eb="1">
      <t>lu qiao fei</t>
    </rPh>
    <phoneticPr fontId="0" type="noConversion"/>
  </si>
  <si>
    <t>普票，内部代表，路桥费，路桥费56020304－临时借入款22410101</t>
    <rPh sb="0" eb="1">
      <t>pu p</t>
    </rPh>
    <rPh sb="3" eb="4">
      <t>nei bu dai b</t>
    </rPh>
    <rPh sb="8" eb="9">
      <t>lu qiao f</t>
    </rPh>
    <rPh sb="12" eb="13">
      <t>lu qiao f</t>
    </rPh>
    <phoneticPr fontId="0" type="noConversion"/>
  </si>
  <si>
    <t>汽车维修费</t>
    <rPh sb="0" eb="1">
      <t>qi che</t>
    </rPh>
    <rPh sb="2" eb="3">
      <t>wei xiu fei</t>
    </rPh>
    <phoneticPr fontId="0" type="noConversion"/>
  </si>
  <si>
    <t>普票，其他，汽车维修费，汽车维修费56020305-临时借入款22410101</t>
    <rPh sb="0" eb="1">
      <t>pu p</t>
    </rPh>
    <rPh sb="3" eb="4">
      <t>qi ta</t>
    </rPh>
    <rPh sb="6" eb="7">
      <t>qi che</t>
    </rPh>
    <rPh sb="8" eb="9">
      <t>wei x</t>
    </rPh>
    <rPh sb="10" eb="11">
      <t>fei</t>
    </rPh>
    <rPh sb="12" eb="13">
      <t>qi che</t>
    </rPh>
    <rPh sb="14" eb="15">
      <t>wei xiu fi</t>
    </rPh>
    <phoneticPr fontId="0" type="noConversion"/>
  </si>
  <si>
    <t>汽车保险费</t>
    <rPh sb="0" eb="1">
      <t>qi che</t>
    </rPh>
    <rPh sb="2" eb="3">
      <t>bao xian fei</t>
    </rPh>
    <phoneticPr fontId="0" type="noConversion"/>
  </si>
  <si>
    <t>普票，内部代表，汽车保险费，汽车保险费56020306-临时借入款22410101</t>
    <rPh sb="0" eb="1">
      <t>pu p</t>
    </rPh>
    <rPh sb="3" eb="4">
      <t>nei bu dai b</t>
    </rPh>
    <rPh sb="8" eb="9">
      <t>qi che</t>
    </rPh>
    <rPh sb="10" eb="11">
      <t>bao xian f</t>
    </rPh>
    <rPh sb="14" eb="15">
      <t>qi che bao x</t>
    </rPh>
    <rPh sb="18" eb="19">
      <t>fei</t>
    </rPh>
    <phoneticPr fontId="0" type="noConversion"/>
  </si>
  <si>
    <t>物流费</t>
    <rPh sb="0" eb="1">
      <t>wu liu fei</t>
    </rPh>
    <phoneticPr fontId="0" type="noConversion"/>
  </si>
  <si>
    <t>普票，其他，物流费，物流费56020307-临时借入款22410101</t>
    <rPh sb="0" eb="1">
      <t>pu p</t>
    </rPh>
    <rPh sb="3" eb="4">
      <t>qi ta</t>
    </rPh>
    <rPh sb="6" eb="7">
      <t>wu liu f</t>
    </rPh>
    <rPh sb="10" eb="11">
      <t>wu liu f</t>
    </rPh>
    <phoneticPr fontId="0" type="noConversion"/>
  </si>
  <si>
    <t>房租费</t>
    <rPh sb="0" eb="1">
      <t>fang zu fei</t>
    </rPh>
    <phoneticPr fontId="0" type="noConversion"/>
  </si>
  <si>
    <t>普票，内部代表，房租费，房租费56020401-临时借入款22410101</t>
    <rPh sb="0" eb="1">
      <t>pu p</t>
    </rPh>
    <rPh sb="3" eb="4">
      <t>nei bu</t>
    </rPh>
    <rPh sb="5" eb="6">
      <t>dai b</t>
    </rPh>
    <rPh sb="8" eb="9">
      <t>fang zu f</t>
    </rPh>
    <rPh sb="12" eb="13">
      <t>fang zu f</t>
    </rPh>
    <phoneticPr fontId="0" type="noConversion"/>
  </si>
  <si>
    <t>物业费</t>
    <rPh sb="0" eb="1">
      <t>wu ye fei</t>
    </rPh>
    <phoneticPr fontId="0" type="noConversion"/>
  </si>
  <si>
    <t>普票，其他，物业费，物业费56020402-临时借入款22410101</t>
    <rPh sb="0" eb="1">
      <t>pu p</t>
    </rPh>
    <rPh sb="3" eb="4">
      <t>qi ta</t>
    </rPh>
    <rPh sb="6" eb="7">
      <t>wu ye f</t>
    </rPh>
    <rPh sb="10" eb="11">
      <t>wu ye f</t>
    </rPh>
    <phoneticPr fontId="0" type="noConversion"/>
  </si>
  <si>
    <t>水费</t>
    <rPh sb="0" eb="1">
      <t>shui fei</t>
    </rPh>
    <phoneticPr fontId="0" type="noConversion"/>
  </si>
  <si>
    <t>普票，内部代表，水费，水费56020403-临时借入款22410101</t>
    <rPh sb="0" eb="1">
      <t>pu p</t>
    </rPh>
    <rPh sb="3" eb="4">
      <t>nei bu dai b</t>
    </rPh>
    <rPh sb="8" eb="9">
      <t>shui fei</t>
    </rPh>
    <rPh sb="11" eb="12">
      <t>shui fei</t>
    </rPh>
    <phoneticPr fontId="0" type="noConversion"/>
  </si>
  <si>
    <t>电费</t>
    <rPh sb="0" eb="1">
      <t>dian fei</t>
    </rPh>
    <phoneticPr fontId="0" type="noConversion"/>
  </si>
  <si>
    <t>普票，其他，电费，电费56020404-临时借入款22410101</t>
    <rPh sb="0" eb="1">
      <t>pu p</t>
    </rPh>
    <rPh sb="3" eb="4">
      <t>qi ta</t>
    </rPh>
    <rPh sb="6" eb="7">
      <t>dian fei</t>
    </rPh>
    <rPh sb="9" eb="10">
      <t>dian fei</t>
    </rPh>
    <phoneticPr fontId="0" type="noConversion"/>
  </si>
  <si>
    <t>仓储费</t>
    <rPh sb="0" eb="1">
      <t>cang chu fei</t>
    </rPh>
    <phoneticPr fontId="0" type="noConversion"/>
  </si>
  <si>
    <t>普票，内部代表，仓储费，仓储费56020405-临时借入款22410101</t>
    <rPh sb="0" eb="1">
      <t>pu p</t>
    </rPh>
    <rPh sb="3" eb="4">
      <t>nei bu dai b</t>
    </rPh>
    <rPh sb="8" eb="9">
      <t>cang chu fei</t>
    </rPh>
    <rPh sb="12" eb="13">
      <t>cang chu fei</t>
    </rPh>
    <phoneticPr fontId="0" type="noConversion"/>
  </si>
  <si>
    <t>装修费</t>
    <rPh sb="0" eb="1">
      <t>zhuang xiu fei</t>
    </rPh>
    <phoneticPr fontId="0" type="noConversion"/>
  </si>
  <si>
    <t>普票，其他，装修费，装修费56020406-临时借入款22410101</t>
    <rPh sb="0" eb="1">
      <t>pu p</t>
    </rPh>
    <rPh sb="3" eb="4">
      <t>qi ta</t>
    </rPh>
    <rPh sb="6" eb="7">
      <t>zhuang xiu fei</t>
    </rPh>
    <rPh sb="10" eb="11">
      <t>zhuang xiu fei</t>
    </rPh>
    <phoneticPr fontId="0" type="noConversion"/>
  </si>
  <si>
    <t>广告费</t>
    <rPh sb="0" eb="1">
      <t>guang gao fei</t>
    </rPh>
    <phoneticPr fontId="0" type="noConversion"/>
  </si>
  <si>
    <t>普票，内部代表，广告费，广告费56020501-临时借入款22410101</t>
    <rPh sb="0" eb="1">
      <t>pu p</t>
    </rPh>
    <rPh sb="3" eb="4">
      <t>nei bu dai b</t>
    </rPh>
    <rPh sb="8" eb="9">
      <t>guang gao fei</t>
    </rPh>
    <rPh sb="12" eb="13">
      <t>guang gao f</t>
    </rPh>
    <phoneticPr fontId="0" type="noConversion"/>
  </si>
  <si>
    <t>宣传费</t>
    <rPh sb="0" eb="1">
      <t>xuan chuan fei</t>
    </rPh>
    <phoneticPr fontId="0" type="noConversion"/>
  </si>
  <si>
    <t>普票，其他，宣传费，宣传费56020502-临时借入款22410101</t>
    <rPh sb="0" eb="1">
      <t>pu p</t>
    </rPh>
    <rPh sb="3" eb="4">
      <t>qi ta</t>
    </rPh>
    <rPh sb="6" eb="7">
      <t>xuan chuan f</t>
    </rPh>
    <rPh sb="10" eb="11">
      <t>xuan chuan f</t>
    </rPh>
    <phoneticPr fontId="0" type="noConversion"/>
  </si>
  <si>
    <t>研发费</t>
    <rPh sb="0" eb="1">
      <t>yan fa fe</t>
    </rPh>
    <phoneticPr fontId="0" type="noConversion"/>
  </si>
  <si>
    <t>普票，内部代表，研发费，研发费56020503-临时借入款22410101</t>
    <rPh sb="0" eb="1">
      <t>pu p</t>
    </rPh>
    <rPh sb="3" eb="4">
      <t>nei bu dai b</t>
    </rPh>
    <rPh sb="8" eb="9">
      <t>yan fa f</t>
    </rPh>
    <rPh sb="12" eb="13">
      <t>yan fa f</t>
    </rPh>
    <phoneticPr fontId="0" type="noConversion"/>
  </si>
  <si>
    <t>会议费</t>
    <rPh sb="0" eb="1">
      <t>hui yi</t>
    </rPh>
    <rPh sb="2" eb="3">
      <t>fei</t>
    </rPh>
    <phoneticPr fontId="0" type="noConversion"/>
  </si>
  <si>
    <t>普票，其他，会议费，会议费56020504-临时借入款22410101</t>
    <rPh sb="0" eb="1">
      <t>pu p</t>
    </rPh>
    <rPh sb="3" eb="4">
      <t>qi ta</t>
    </rPh>
    <rPh sb="6" eb="7">
      <t>hui yi f</t>
    </rPh>
    <rPh sb="10" eb="11">
      <t>hui yi f</t>
    </rPh>
    <phoneticPr fontId="0" type="noConversion"/>
  </si>
  <si>
    <t>服务费</t>
    <rPh sb="0" eb="1">
      <t>fu wu fei</t>
    </rPh>
    <phoneticPr fontId="0" type="noConversion"/>
  </si>
  <si>
    <t>普票，内部代表，服务费，服务费56020505-临时借入款22410101</t>
    <rPh sb="0" eb="1">
      <t>pu p</t>
    </rPh>
    <rPh sb="3" eb="4">
      <t>nei bu dai b</t>
    </rPh>
    <rPh sb="8" eb="9">
      <t>fu wu f</t>
    </rPh>
    <rPh sb="12" eb="13">
      <t>fu wu f</t>
    </rPh>
    <phoneticPr fontId="0" type="noConversion"/>
  </si>
  <si>
    <t>咨询费</t>
    <rPh sb="0" eb="1">
      <t>zi xun fei</t>
    </rPh>
    <phoneticPr fontId="0" type="noConversion"/>
  </si>
  <si>
    <t>普票，其他，咨询费，咨询费56020506-临时借入款22410101</t>
    <rPh sb="0" eb="1">
      <t>pu p</t>
    </rPh>
    <rPh sb="3" eb="4">
      <t>qi ta</t>
    </rPh>
    <rPh sb="6" eb="7">
      <t>zi xun f</t>
    </rPh>
    <rPh sb="10" eb="11">
      <t>zi xun f</t>
    </rPh>
    <phoneticPr fontId="0" type="noConversion"/>
  </si>
  <si>
    <t>认证费</t>
    <rPh sb="0" eb="1">
      <t>ren zheng</t>
    </rPh>
    <rPh sb="2" eb="3">
      <t>fei</t>
    </rPh>
    <phoneticPr fontId="0" type="noConversion"/>
  </si>
  <si>
    <t>普票，内部代表，认证费，认证费56020507-临时借入款22410101</t>
    <rPh sb="0" eb="1">
      <t>pu p</t>
    </rPh>
    <rPh sb="3" eb="4">
      <t>nei bu dai b</t>
    </rPh>
    <rPh sb="8" eb="9">
      <t>ren zheng fei</t>
    </rPh>
    <rPh sb="12" eb="13">
      <t>ren zheng f</t>
    </rPh>
    <phoneticPr fontId="0" type="noConversion"/>
  </si>
  <si>
    <t>专利费</t>
    <rPh sb="0" eb="1">
      <t>zhuan li</t>
    </rPh>
    <rPh sb="2" eb="3">
      <t>fei</t>
    </rPh>
    <phoneticPr fontId="0" type="noConversion"/>
  </si>
  <si>
    <t>普票，其他，专利费，专利费56020508-临时借入款22410101</t>
    <rPh sb="0" eb="1">
      <t>pu p</t>
    </rPh>
    <rPh sb="3" eb="4">
      <t>qi ta</t>
    </rPh>
    <rPh sb="6" eb="7">
      <t>zhuan li fei</t>
    </rPh>
    <rPh sb="10" eb="11">
      <t>zhuan li fei</t>
    </rPh>
    <phoneticPr fontId="0" type="noConversion"/>
  </si>
  <si>
    <t>工会经费</t>
    <rPh sb="0" eb="1">
      <t>gong hui</t>
    </rPh>
    <rPh sb="2" eb="3">
      <t>jing fei</t>
    </rPh>
    <phoneticPr fontId="0" type="noConversion"/>
  </si>
  <si>
    <t>普票，内部代表，工会经费，工会经费56020509-临时借入款22410101</t>
    <rPh sb="0" eb="1">
      <t>pu p</t>
    </rPh>
    <rPh sb="3" eb="4">
      <t>nei bu dai b</t>
    </rPh>
    <rPh sb="8" eb="9">
      <t>gong hui</t>
    </rPh>
    <rPh sb="10" eb="11">
      <t>jing fei</t>
    </rPh>
    <rPh sb="13" eb="14">
      <t>gong hui jing fei</t>
    </rPh>
    <phoneticPr fontId="0" type="noConversion"/>
  </si>
  <si>
    <t>其他</t>
    <rPh sb="0" eb="1">
      <t>qi ta</t>
    </rPh>
    <phoneticPr fontId="0" type="noConversion"/>
  </si>
  <si>
    <t>普票，其他，其他，其他560299-临时借入款22410101</t>
    <rPh sb="0" eb="1">
      <t>pu p</t>
    </rPh>
    <rPh sb="3" eb="4">
      <t>qi ta</t>
    </rPh>
    <rPh sb="6" eb="7">
      <t>qi ta</t>
    </rPh>
    <rPh sb="9" eb="10">
      <t>qi ta</t>
    </rPh>
    <phoneticPr fontId="0" type="noConversion"/>
  </si>
  <si>
    <t>行政罚款</t>
    <rPh sb="0" eb="1">
      <t>xing zhng fa k</t>
    </rPh>
    <phoneticPr fontId="0" type="noConversion"/>
  </si>
  <si>
    <t>普票，内部代表，行政罚款，行政罚款571106-临时借入款22410101</t>
    <rPh sb="0" eb="1">
      <t>pu p</t>
    </rPh>
    <rPh sb="3" eb="4">
      <t>nei bu dai b</t>
    </rPh>
    <rPh sb="8" eb="9">
      <t>xing zheng fa kuan</t>
    </rPh>
    <rPh sb="13" eb="14">
      <t>xing zheng fa k</t>
    </rPh>
    <phoneticPr fontId="0" type="noConversion"/>
  </si>
  <si>
    <t>税务滞纳金</t>
    <rPh sb="0" eb="1">
      <t>shui wu</t>
    </rPh>
    <rPh sb="2" eb="3">
      <t>zhi na j</t>
    </rPh>
    <phoneticPr fontId="0" type="noConversion"/>
  </si>
  <si>
    <t>普票，其他，税务滞纳金，税务滞纳金571105-临时借入款22410101</t>
    <rPh sb="0" eb="1">
      <t>pu p</t>
    </rPh>
    <rPh sb="3" eb="4">
      <t>qi ta</t>
    </rPh>
    <rPh sb="6" eb="7">
      <t>shui wu</t>
    </rPh>
    <rPh sb="8" eb="9">
      <t>zhi na jin</t>
    </rPh>
    <rPh sb="12" eb="13">
      <t>shui wu zhi na j</t>
    </rPh>
    <phoneticPr fontId="0" type="noConversion"/>
  </si>
  <si>
    <t>印花税</t>
    <rPh sb="0" eb="1">
      <t>yin hua s</t>
    </rPh>
    <phoneticPr fontId="0" type="noConversion"/>
  </si>
  <si>
    <t>残保金</t>
    <rPh sb="0" eb="1">
      <t>can bao j</t>
    </rPh>
    <phoneticPr fontId="0" type="noConversion"/>
  </si>
  <si>
    <t>普票，其他，残保金，残保金540314-临时借入款22410101</t>
    <rPh sb="0" eb="1">
      <t>pu p</t>
    </rPh>
    <rPh sb="3" eb="4">
      <t>qi ta</t>
    </rPh>
    <rPh sb="6" eb="7">
      <t>can bao j</t>
    </rPh>
    <rPh sb="10" eb="11">
      <t>can bao j</t>
    </rPh>
    <phoneticPr fontId="0" type="noConversion"/>
  </si>
  <si>
    <t>减免税款</t>
    <rPh sb="0" eb="1">
      <t>jian mian shui k</t>
    </rPh>
    <phoneticPr fontId="0" type="noConversion"/>
  </si>
  <si>
    <t>普票，内部代表，减免税款，减免税款222117-临时借入款22410102</t>
    <rPh sb="0" eb="1">
      <t>pu p</t>
    </rPh>
    <rPh sb="3" eb="4">
      <t>nei bu dai b</t>
    </rPh>
    <rPh sb="8" eb="9">
      <t>jian mian</t>
    </rPh>
    <rPh sb="10" eb="11">
      <t>shui k</t>
    </rPh>
    <rPh sb="13" eb="14">
      <t>jian mian shui k</t>
    </rPh>
    <phoneticPr fontId="0" type="noConversion"/>
  </si>
  <si>
    <t>原材料</t>
    <rPh sb="0" eb="1">
      <t>yuan cai l</t>
    </rPh>
    <phoneticPr fontId="0" type="noConversion"/>
  </si>
  <si>
    <t>商品产品</t>
    <rPh sb="0" eb="1">
      <t>shang p</t>
    </rPh>
    <rPh sb="2" eb="3">
      <t>chan p</t>
    </rPh>
    <phoneticPr fontId="0" type="noConversion"/>
  </si>
  <si>
    <t>专票</t>
    <rPh sb="0" eb="1">
      <t>zhuan p</t>
    </rPh>
    <phoneticPr fontId="0" type="noConversion"/>
  </si>
  <si>
    <t>专票，其他，福利费，福利费56020104、待抵扣进项税1221033-临时借入款22410101</t>
    <rPh sb="0" eb="1">
      <t>zhuan p</t>
    </rPh>
    <rPh sb="3" eb="4">
      <t>qi ta</t>
    </rPh>
    <rPh sb="6" eb="7">
      <t>fu li fei</t>
    </rPh>
    <rPh sb="10" eb="11">
      <t>fu li fei</t>
    </rPh>
    <rPh sb="22" eb="23">
      <t>dai di k</t>
    </rPh>
    <rPh sb="25" eb="26">
      <t>jin xiang s</t>
    </rPh>
    <rPh sb="36" eb="37">
      <t>lin shi</t>
    </rPh>
    <rPh sb="38" eb="39">
      <t>jie ru k</t>
    </rPh>
    <phoneticPr fontId="0" type="noConversion"/>
  </si>
  <si>
    <t>记专票收票</t>
    <rPh sb="0" eb="1">
      <t>ji</t>
    </rPh>
    <rPh sb="1" eb="2">
      <t>zhuan p</t>
    </rPh>
    <rPh sb="3" eb="4">
      <t>sho p</t>
    </rPh>
    <phoneticPr fontId="0" type="noConversion"/>
  </si>
  <si>
    <t>普票，内部代表，招待费，招待费56020201、待抵扣进项税122103-临时借入款22410101</t>
    <rPh sb="0" eb="1">
      <t>pu p</t>
    </rPh>
    <rPh sb="3" eb="4">
      <t>nei bu</t>
    </rPh>
    <rPh sb="5" eb="6">
      <t>dai b</t>
    </rPh>
    <rPh sb="8" eb="9">
      <t>zhao dai f</t>
    </rPh>
    <rPh sb="12" eb="13">
      <t>zhao dai f</t>
    </rPh>
    <phoneticPr fontId="0" type="noConversion"/>
  </si>
  <si>
    <t>有形动产租赁</t>
    <rPh sb="0" eb="1">
      <t>you xing dong chan</t>
    </rPh>
    <rPh sb="4" eb="5">
      <t>zu lin</t>
    </rPh>
    <phoneticPr fontId="0" type="noConversion"/>
  </si>
  <si>
    <t>普票，其他，办公费，办公费56020202、待抵扣进项税122103-临时借入款22410101</t>
    <rPh sb="0" eb="1">
      <t>pu p</t>
    </rPh>
    <rPh sb="3" eb="4">
      <t>qi ta</t>
    </rPh>
    <rPh sb="6" eb="7">
      <t>ban gong f</t>
    </rPh>
    <rPh sb="10" eb="11">
      <t>ban gong f</t>
    </rPh>
    <phoneticPr fontId="0" type="noConversion"/>
  </si>
  <si>
    <t>运输服务</t>
    <rPh sb="0" eb="1">
      <t>yun shu</t>
    </rPh>
    <rPh sb="2" eb="3">
      <t>fu wu</t>
    </rPh>
    <phoneticPr fontId="0" type="noConversion"/>
  </si>
  <si>
    <t>普票，内部代表，快递费，快递费56020203、待抵扣进项税122103-临时借入款22410101</t>
    <rPh sb="0" eb="1">
      <t>pu p</t>
    </rPh>
    <rPh sb="3" eb="4">
      <t>nei bu</t>
    </rPh>
    <rPh sb="5" eb="6">
      <t>dai b</t>
    </rPh>
    <rPh sb="8" eb="9">
      <t>kuai di f</t>
    </rPh>
    <rPh sb="12" eb="13">
      <t>kuai di f</t>
    </rPh>
    <phoneticPr fontId="0" type="noConversion"/>
  </si>
  <si>
    <t>电信服务</t>
    <rPh sb="0" eb="1">
      <t>dian xin</t>
    </rPh>
    <rPh sb="2" eb="3">
      <t>fu wu</t>
    </rPh>
    <phoneticPr fontId="0" type="noConversion"/>
  </si>
  <si>
    <t>普票，其他，维修费，维修费56020204、待抵扣进项税122103-临时借入款22410101</t>
    <rPh sb="0" eb="1">
      <t>pu p</t>
    </rPh>
    <rPh sb="3" eb="4">
      <t>qi ta</t>
    </rPh>
    <rPh sb="6" eb="7">
      <t>wei xiu f</t>
    </rPh>
    <rPh sb="10" eb="11">
      <t>wei xiu f</t>
    </rPh>
    <phoneticPr fontId="0" type="noConversion"/>
  </si>
  <si>
    <t>建筑安装服务</t>
    <rPh sb="0" eb="1">
      <t>jian zhu</t>
    </rPh>
    <rPh sb="2" eb="3">
      <t>an zhuang</t>
    </rPh>
    <rPh sb="4" eb="5">
      <t>fu wu</t>
    </rPh>
    <phoneticPr fontId="0" type="noConversion"/>
  </si>
  <si>
    <t>普票，内部代表，财产保险费，财产保险费56020206、待抵扣进项税122103-临时借入款22410101</t>
    <rPh sb="0" eb="1">
      <t>pu p</t>
    </rPh>
    <rPh sb="3" eb="4">
      <t>nei bu</t>
    </rPh>
    <rPh sb="5" eb="6">
      <t>dai b</t>
    </rPh>
    <rPh sb="8" eb="9">
      <t>cai chan bao xian f</t>
    </rPh>
    <rPh sb="14" eb="15">
      <t>cai chan bao xian f</t>
    </rPh>
    <phoneticPr fontId="0" type="noConversion"/>
  </si>
  <si>
    <t>金融保险服务</t>
    <rPh sb="0" eb="1">
      <t>jin rong</t>
    </rPh>
    <rPh sb="2" eb="3">
      <t>bao xian</t>
    </rPh>
    <rPh sb="4" eb="5">
      <t>fu wu</t>
    </rPh>
    <phoneticPr fontId="0" type="noConversion"/>
  </si>
  <si>
    <t>普票，其他，设备租赁费，设备租赁费56020207、待抵扣进项税122103-临时借入款22410101</t>
    <rPh sb="0" eb="1">
      <t>pu p</t>
    </rPh>
    <rPh sb="3" eb="4">
      <t>qi ta</t>
    </rPh>
    <rPh sb="6" eb="7">
      <t>she bei</t>
    </rPh>
    <rPh sb="8" eb="9">
      <t>zu lin f</t>
    </rPh>
    <rPh sb="12" eb="13">
      <t>she bei</t>
    </rPh>
    <rPh sb="14" eb="15">
      <t>zu lin f</t>
    </rPh>
    <phoneticPr fontId="0" type="noConversion"/>
  </si>
  <si>
    <t>生活服务</t>
    <rPh sb="0" eb="1">
      <t>sheng huo</t>
    </rPh>
    <rPh sb="2" eb="3">
      <t>fu wu</t>
    </rPh>
    <phoneticPr fontId="0" type="noConversion"/>
  </si>
  <si>
    <t>普票，内部代表，银行费用，手续费560302、待抵扣进项税122103-临时借入款22410101</t>
    <rPh sb="0" eb="1">
      <t>pu p</t>
    </rPh>
    <rPh sb="3" eb="4">
      <t>nei bu dai b</t>
    </rPh>
    <rPh sb="8" eb="9">
      <t>yin hang</t>
    </rPh>
    <rPh sb="10" eb="11">
      <t>fei y</t>
    </rPh>
    <rPh sb="13" eb="14">
      <t>shou xu f</t>
    </rPh>
    <phoneticPr fontId="0" type="noConversion"/>
  </si>
  <si>
    <t>货物及加工，修理修配劳务</t>
    <rPh sb="0" eb="1">
      <t>huo wu</t>
    </rPh>
    <rPh sb="2" eb="3">
      <t>ji</t>
    </rPh>
    <rPh sb="3" eb="4">
      <t>jia gong</t>
    </rPh>
    <rPh sb="6" eb="7">
      <t>xiu li</t>
    </rPh>
    <rPh sb="8" eb="9">
      <t>xiu pei</t>
    </rPh>
    <rPh sb="10" eb="11">
      <t>lao wu</t>
    </rPh>
    <phoneticPr fontId="0" type="noConversion"/>
  </si>
  <si>
    <t>普票，其他，差旅费，差旅费56020301、待抵扣进项税122103-临时借入款22410101</t>
    <rPh sb="0" eb="1">
      <t>pu p</t>
    </rPh>
    <rPh sb="3" eb="4">
      <t>qi ta</t>
    </rPh>
    <rPh sb="6" eb="7">
      <t>chai lü f</t>
    </rPh>
    <rPh sb="10" eb="11">
      <t>chai lü f</t>
    </rPh>
    <phoneticPr fontId="0" type="noConversion"/>
  </si>
  <si>
    <t>普票，内部代表，交通费，交通费56020302、待抵扣进项税122103-临时借入款22410101</t>
    <rPh sb="0" eb="1">
      <t>pu p</t>
    </rPh>
    <rPh sb="3" eb="4">
      <t>nei bu dai b</t>
    </rPh>
    <rPh sb="8" eb="9">
      <t>jiao tong f</t>
    </rPh>
    <rPh sb="12" eb="13">
      <t>jiao tong f</t>
    </rPh>
    <phoneticPr fontId="0" type="noConversion"/>
  </si>
  <si>
    <t>不动产租赁服务</t>
    <rPh sb="0" eb="1">
      <t>bu dong c</t>
    </rPh>
    <rPh sb="3" eb="4">
      <t>zu lin</t>
    </rPh>
    <rPh sb="5" eb="6">
      <t>fu wu</t>
    </rPh>
    <phoneticPr fontId="0" type="noConversion"/>
  </si>
  <si>
    <t>普票，其他，汽油费，汽油费56020303、待抵扣进项税122103-临时借入款22410101</t>
    <rPh sb="0" eb="1">
      <t>pu p</t>
    </rPh>
    <rPh sb="3" eb="4">
      <t>qi ta</t>
    </rPh>
    <rPh sb="6" eb="7">
      <t>qi you f</t>
    </rPh>
    <rPh sb="10" eb="11">
      <t>qi you f</t>
    </rPh>
    <phoneticPr fontId="0" type="noConversion"/>
  </si>
  <si>
    <t>普票，内部代表，路桥费，路桥费56020304、待抵扣进项税122103－临时借入款22410101</t>
    <rPh sb="0" eb="1">
      <t>pu p</t>
    </rPh>
    <rPh sb="3" eb="4">
      <t>nei bu dai b</t>
    </rPh>
    <rPh sb="8" eb="9">
      <t>lu qiao f</t>
    </rPh>
    <rPh sb="12" eb="13">
      <t>lu qiao f</t>
    </rPh>
    <phoneticPr fontId="0" type="noConversion"/>
  </si>
  <si>
    <t>普票，其他，汽车维修费，汽车维修费56020305、待抵扣进项税122103-临时借入款22410101</t>
    <rPh sb="0" eb="1">
      <t>pu p</t>
    </rPh>
    <rPh sb="3" eb="4">
      <t>qi ta</t>
    </rPh>
    <rPh sb="6" eb="7">
      <t>qi che</t>
    </rPh>
    <rPh sb="8" eb="9">
      <t>wei x</t>
    </rPh>
    <rPh sb="10" eb="11">
      <t>fei</t>
    </rPh>
    <rPh sb="12" eb="13">
      <t>qi che</t>
    </rPh>
    <rPh sb="14" eb="15">
      <t>wei xiu fi</t>
    </rPh>
    <phoneticPr fontId="0" type="noConversion"/>
  </si>
  <si>
    <t>普票，内部代表，汽车保险费，汽车保险费56020306、待抵扣进项税122103-临时借入款22410101</t>
    <rPh sb="0" eb="1">
      <t>pu p</t>
    </rPh>
    <rPh sb="3" eb="4">
      <t>nei bu dai b</t>
    </rPh>
    <rPh sb="8" eb="9">
      <t>qi che</t>
    </rPh>
    <rPh sb="10" eb="11">
      <t>bao xian f</t>
    </rPh>
    <rPh sb="14" eb="15">
      <t>qi che bao x</t>
    </rPh>
    <rPh sb="18" eb="19">
      <t>fei</t>
    </rPh>
    <phoneticPr fontId="0" type="noConversion"/>
  </si>
  <si>
    <t>生活服务</t>
    <rPh sb="0" eb="1">
      <t>sehng huo</t>
    </rPh>
    <rPh sb="2" eb="3">
      <t>fu wu</t>
    </rPh>
    <phoneticPr fontId="0" type="noConversion"/>
  </si>
  <si>
    <t>普票，其他，物流费，物流费56020307、待抵扣进项税122103-临时借入款22410101</t>
    <rPh sb="0" eb="1">
      <t>pu p</t>
    </rPh>
    <rPh sb="3" eb="4">
      <t>qi ta</t>
    </rPh>
    <rPh sb="6" eb="7">
      <t>wu liu f</t>
    </rPh>
    <rPh sb="10" eb="11">
      <t>wu liu f</t>
    </rPh>
    <phoneticPr fontId="0" type="noConversion"/>
  </si>
  <si>
    <t>普票，内部代表，房租费，房租费56020401、待抵扣进项税122103-临时借入款22410101</t>
    <rPh sb="0" eb="1">
      <t>pu p</t>
    </rPh>
    <rPh sb="3" eb="4">
      <t>nei bu</t>
    </rPh>
    <rPh sb="5" eb="6">
      <t>dai b</t>
    </rPh>
    <rPh sb="8" eb="9">
      <t>fang zu f</t>
    </rPh>
    <rPh sb="12" eb="13">
      <t>fang zu f</t>
    </rPh>
    <phoneticPr fontId="0" type="noConversion"/>
  </si>
  <si>
    <t>普票，其他，物业费，物业费56020402、待抵扣进项税122103-临时借入款22410101</t>
    <rPh sb="0" eb="1">
      <t>pu p</t>
    </rPh>
    <rPh sb="3" eb="4">
      <t>qi ta</t>
    </rPh>
    <rPh sb="6" eb="7">
      <t>wu ye f</t>
    </rPh>
    <rPh sb="10" eb="11">
      <t>wu ye f</t>
    </rPh>
    <phoneticPr fontId="0" type="noConversion"/>
  </si>
  <si>
    <t>普票，内部代表，水费，水费56020403、待抵扣进项税122103-临时借入款22410101</t>
    <rPh sb="0" eb="1">
      <t>pu p</t>
    </rPh>
    <rPh sb="3" eb="4">
      <t>nei bu dai b</t>
    </rPh>
    <rPh sb="8" eb="9">
      <t>shui fei</t>
    </rPh>
    <rPh sb="11" eb="12">
      <t>shui fei</t>
    </rPh>
    <phoneticPr fontId="0" type="noConversion"/>
  </si>
  <si>
    <t>建筑安装服务</t>
    <rPh sb="0" eb="1">
      <t>jian zh</t>
    </rPh>
    <rPh sb="2" eb="3">
      <t>an zhuang</t>
    </rPh>
    <rPh sb="4" eb="5">
      <t>fu wu</t>
    </rPh>
    <phoneticPr fontId="0" type="noConversion"/>
  </si>
  <si>
    <t>普票，其他，电费，电费56020404、待抵扣进项税122103-临时借入款22410101</t>
    <rPh sb="0" eb="1">
      <t>pu p</t>
    </rPh>
    <rPh sb="3" eb="4">
      <t>qi ta</t>
    </rPh>
    <rPh sb="6" eb="7">
      <t>dian fei</t>
    </rPh>
    <rPh sb="9" eb="10">
      <t>dian fei</t>
    </rPh>
    <phoneticPr fontId="0" type="noConversion"/>
  </si>
  <si>
    <t>不动产租赁服务</t>
    <rPh sb="0" eb="1">
      <t>bu dong chan</t>
    </rPh>
    <rPh sb="3" eb="4">
      <t>zu lin</t>
    </rPh>
    <rPh sb="5" eb="6">
      <t>fu wu</t>
    </rPh>
    <phoneticPr fontId="0" type="noConversion"/>
  </si>
  <si>
    <t>普票，内部代表，仓储费，仓储费56020405、待抵扣进项税122103-临时借入款22410101</t>
    <rPh sb="0" eb="1">
      <t>pu p</t>
    </rPh>
    <rPh sb="3" eb="4">
      <t>nei bu dai b</t>
    </rPh>
    <rPh sb="8" eb="9">
      <t>cang chu fei</t>
    </rPh>
    <rPh sb="12" eb="13">
      <t>cang chu fei</t>
    </rPh>
    <phoneticPr fontId="0" type="noConversion"/>
  </si>
  <si>
    <t>普票，其他，装修费，装修费56020406、待抵扣进项税122103-临时借入款22410101</t>
    <rPh sb="0" eb="1">
      <t>pu p</t>
    </rPh>
    <rPh sb="3" eb="4">
      <t>qi ta</t>
    </rPh>
    <rPh sb="6" eb="7">
      <t>zhuang xiu fei</t>
    </rPh>
    <rPh sb="10" eb="11">
      <t>zhuang xiu fei</t>
    </rPh>
    <phoneticPr fontId="0" type="noConversion"/>
  </si>
  <si>
    <t>17%</t>
    <phoneticPr fontId="0" type="noConversion"/>
  </si>
  <si>
    <t>其他</t>
    <rPh sb="0" eb="1">
      <t>qi t</t>
    </rPh>
    <phoneticPr fontId="0" type="noConversion"/>
  </si>
  <si>
    <t>普票，内部代表，广告费，广告费56020501、待抵扣进项税122103-临时借入款22410101</t>
    <rPh sb="0" eb="1">
      <t>pu p</t>
    </rPh>
    <rPh sb="3" eb="4">
      <t>nei bu dai b</t>
    </rPh>
    <rPh sb="8" eb="9">
      <t>guang gao fei</t>
    </rPh>
    <rPh sb="12" eb="13">
      <t>guang gao f</t>
    </rPh>
    <phoneticPr fontId="0" type="noConversion"/>
  </si>
  <si>
    <t>有形动产租赁</t>
    <rPh sb="0" eb="1">
      <t>you xing dong chan</t>
    </rPh>
    <rPh sb="4" eb="5">
      <t>zu l</t>
    </rPh>
    <phoneticPr fontId="0" type="noConversion"/>
  </si>
  <si>
    <t>普票，其他，宣传费，宣传费56020502、待抵扣进项税122103-临时借入款22410101</t>
    <rPh sb="0" eb="1">
      <t>pu p</t>
    </rPh>
    <rPh sb="3" eb="4">
      <t>qi ta</t>
    </rPh>
    <rPh sb="6" eb="7">
      <t>xuan chuan f</t>
    </rPh>
    <rPh sb="10" eb="11">
      <t>xuan chuan f</t>
    </rPh>
    <phoneticPr fontId="0" type="noConversion"/>
  </si>
  <si>
    <t>普票，内部代表，研发费，研发费56020503、待抵扣进项税122103-临时借入款22410101</t>
    <rPh sb="0" eb="1">
      <t>pu p</t>
    </rPh>
    <rPh sb="3" eb="4">
      <t>nei bu dai b</t>
    </rPh>
    <rPh sb="8" eb="9">
      <t>yan fa f</t>
    </rPh>
    <rPh sb="12" eb="13">
      <t>yan fa f</t>
    </rPh>
    <phoneticPr fontId="0" type="noConversion"/>
  </si>
  <si>
    <t>普票，其他，会议费，会议费56020504、待抵扣进项税122103-临时借入款22410101</t>
    <rPh sb="0" eb="1">
      <t>pu p</t>
    </rPh>
    <rPh sb="3" eb="4">
      <t>qi ta</t>
    </rPh>
    <rPh sb="6" eb="7">
      <t>hui yi f</t>
    </rPh>
    <rPh sb="10" eb="11">
      <t>hui yi f</t>
    </rPh>
    <phoneticPr fontId="0" type="noConversion"/>
  </si>
  <si>
    <t>普票，内部代表，服务费，服务费56020505、待抵扣进项税122103-临时借入款22410101</t>
    <rPh sb="0" eb="1">
      <t>pu p</t>
    </rPh>
    <rPh sb="3" eb="4">
      <t>nei bu dai b</t>
    </rPh>
    <rPh sb="8" eb="9">
      <t>fu wu f</t>
    </rPh>
    <rPh sb="12" eb="13">
      <t>fu wu f</t>
    </rPh>
    <phoneticPr fontId="0" type="noConversion"/>
  </si>
  <si>
    <t>普票，其他，咨询费，咨询费56020506、待抵扣进项税122103-临时借入款22410101</t>
    <rPh sb="0" eb="1">
      <t>pu p</t>
    </rPh>
    <rPh sb="3" eb="4">
      <t>qi ta</t>
    </rPh>
    <rPh sb="6" eb="7">
      <t>zi xun f</t>
    </rPh>
    <rPh sb="10" eb="11">
      <t>zi xun f</t>
    </rPh>
    <phoneticPr fontId="0" type="noConversion"/>
  </si>
  <si>
    <t>普票，内部代表，认证费，认证费56020507、待抵扣进项税122103-临时借入款22410101</t>
    <rPh sb="0" eb="1">
      <t>pu p</t>
    </rPh>
    <rPh sb="3" eb="4">
      <t>nei bu dai b</t>
    </rPh>
    <rPh sb="8" eb="9">
      <t>ren zheng fei</t>
    </rPh>
    <rPh sb="12" eb="13">
      <t>ren zheng f</t>
    </rPh>
    <phoneticPr fontId="0" type="noConversion"/>
  </si>
  <si>
    <t>普票，其他，专利费，专利费56020508、待抵扣进项税122103-临时借入款22410101</t>
    <rPh sb="0" eb="1">
      <t>pu p</t>
    </rPh>
    <rPh sb="3" eb="4">
      <t>qi ta</t>
    </rPh>
    <rPh sb="6" eb="7">
      <t>zhuan li fei</t>
    </rPh>
    <rPh sb="10" eb="11">
      <t>zhuan li fei</t>
    </rPh>
    <phoneticPr fontId="0" type="noConversion"/>
  </si>
  <si>
    <t>工会经费</t>
    <rPh sb="0" eb="1">
      <t>gong hui</t>
    </rPh>
    <rPh sb="2" eb="3">
      <t>jing li</t>
    </rPh>
    <rPh sb="3" eb="4">
      <t>fei</t>
    </rPh>
    <phoneticPr fontId="0" type="noConversion"/>
  </si>
  <si>
    <t>普票，内部代表，工会经费，工会经费56020509、待抵扣进项税122103-临时借入款22410101</t>
    <rPh sb="0" eb="1">
      <t>pu p</t>
    </rPh>
    <rPh sb="3" eb="4">
      <t>nei bu dai b</t>
    </rPh>
    <rPh sb="8" eb="9">
      <t>gong hui</t>
    </rPh>
    <rPh sb="10" eb="11">
      <t>jing fei</t>
    </rPh>
    <rPh sb="13" eb="14">
      <t>gong hui jing fei</t>
    </rPh>
    <phoneticPr fontId="0" type="noConversion"/>
  </si>
  <si>
    <t>普票，其他，其他，其他560299、待抵扣进项税122103-临时借入款22410101</t>
    <rPh sb="0" eb="1">
      <t>pu p</t>
    </rPh>
    <rPh sb="3" eb="4">
      <t>qi ta</t>
    </rPh>
    <rPh sb="6" eb="7">
      <t>qi ta</t>
    </rPh>
    <rPh sb="9" eb="10">
      <t>qi ta</t>
    </rPh>
    <phoneticPr fontId="0" type="noConversion"/>
  </si>
  <si>
    <t>普票，内部代表，原材料，原材料140301、待抵扣进项税1221033-单位220201</t>
    <rPh sb="0" eb="1">
      <t>pu p</t>
    </rPh>
    <rPh sb="3" eb="4">
      <t>nei bu dai b</t>
    </rPh>
    <rPh sb="8" eb="9">
      <t>yuan cai l</t>
    </rPh>
    <rPh sb="12" eb="13">
      <t>yuan cai l</t>
    </rPh>
    <rPh sb="36" eb="37">
      <t>dan wei</t>
    </rPh>
    <phoneticPr fontId="0" type="noConversion"/>
  </si>
  <si>
    <t>普票，其他，商品产品，库存商品140501、待抵扣进项税1221033-单位220202</t>
    <rPh sb="0" eb="1">
      <t>pu p</t>
    </rPh>
    <rPh sb="3" eb="4">
      <t>qi ta</t>
    </rPh>
    <rPh sb="6" eb="7">
      <t>shang p</t>
    </rPh>
    <rPh sb="8" eb="9">
      <t>chan p</t>
    </rPh>
    <rPh sb="11" eb="12">
      <t>ku cun</t>
    </rPh>
    <rPh sb="13" eb="14">
      <t>shang p</t>
    </rPh>
    <rPh sb="36" eb="37">
      <t>dan wei</t>
    </rPh>
    <phoneticPr fontId="0" type="noConversion"/>
  </si>
  <si>
    <t>发票类型0</t>
    <rPh sb="0" eb="1">
      <t>f p</t>
    </rPh>
    <rPh sb="2" eb="3">
      <t>lei x</t>
    </rPh>
    <phoneticPr fontId="0" type="noConversion"/>
  </si>
  <si>
    <t>发票状态1</t>
    <rPh sb="0" eb="1">
      <t>fa p</t>
    </rPh>
    <rPh sb="2" eb="3">
      <t>zhuang t</t>
    </rPh>
    <phoneticPr fontId="0" type="noConversion"/>
  </si>
  <si>
    <t>对方信息2</t>
    <rPh sb="0" eb="1">
      <t>duf iang</t>
    </rPh>
    <rPh sb="2" eb="3">
      <t>xin xi</t>
    </rPh>
    <phoneticPr fontId="0" type="noConversion"/>
  </si>
  <si>
    <t>发票号码3</t>
    <rPh sb="0" eb="1">
      <t>fa p</t>
    </rPh>
    <rPh sb="2" eb="3">
      <t>hao ma</t>
    </rPh>
    <phoneticPr fontId="0" type="noConversion"/>
  </si>
  <si>
    <t>类别4</t>
    <rPh sb="0" eb="1">
      <t>lei b</t>
    </rPh>
    <phoneticPr fontId="0" type="noConversion"/>
  </si>
  <si>
    <t>部门性质5</t>
    <rPh sb="0" eb="1">
      <t>bu men</t>
    </rPh>
    <rPh sb="2" eb="3">
      <t>xing zhi</t>
    </rPh>
    <phoneticPr fontId="0" type="noConversion"/>
  </si>
  <si>
    <t>税率6</t>
    <rPh sb="0" eb="1">
      <t>shui lü</t>
    </rPh>
    <phoneticPr fontId="0" type="noConversion"/>
  </si>
  <si>
    <t>税控自开</t>
    <rPh sb="0" eb="1">
      <t>shui k</t>
    </rPh>
    <rPh sb="2" eb="3">
      <t>zi k</t>
    </rPh>
    <rPh sb="3" eb="4">
      <t>kai</t>
    </rPh>
    <phoneticPr fontId="0" type="noConversion"/>
  </si>
  <si>
    <t>商品销售</t>
    <rPh sb="0" eb="1">
      <t>shang p</t>
    </rPh>
    <rPh sb="2" eb="3">
      <t>xiao shou</t>
    </rPh>
    <phoneticPr fontId="0" type="noConversion"/>
  </si>
  <si>
    <t>普票，税控自开，其他，商品销售，单位112201－商品销售收入500101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</si>
  <si>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记普票开票</t>
    <rPh sb="0" eb="1">
      <t>ji</t>
    </rPh>
    <rPh sb="1" eb="2">
      <t>pu p</t>
    </rPh>
    <rPh sb="3" eb="4">
      <t>kai p</t>
    </rPh>
    <phoneticPr fontId="0" type="noConversion"/>
  </si>
  <si>
    <t>成功</t>
    <rPh sb="0" eb="1">
      <t>cheng g</t>
    </rPh>
    <phoneticPr fontId="0" type="noConversion"/>
  </si>
  <si>
    <t>税务代开</t>
    <rPh sb="0" eb="1">
      <t>shui wu</t>
    </rPh>
    <rPh sb="2" eb="3">
      <t>dai k</t>
    </rPh>
    <phoneticPr fontId="0" type="noConversion"/>
  </si>
  <si>
    <t>服务收入</t>
    <rPh sb="0" eb="1">
      <t>fu wu</t>
    </rPh>
    <rPh sb="2" eb="3">
      <t>shou ru</t>
    </rPh>
    <phoneticPr fontId="0" type="noConversion"/>
  </si>
  <si>
    <t>销售部门</t>
    <rPh sb="0" eb="1">
      <t>xiao shou</t>
    </rPh>
    <rPh sb="2" eb="3">
      <t>bu m</t>
    </rPh>
    <phoneticPr fontId="0" type="noConversion"/>
  </si>
  <si>
    <t>5%</t>
    <phoneticPr fontId="0" type="noConversion"/>
  </si>
  <si>
    <t>普票，税务代开，内部代表，服务收入，单位112201－服务收入500103、销项税22210106</t>
    <rPh sb="0" eb="1">
      <t>pu p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0" type="noConversion"/>
  </si>
  <si>
    <t>6%</t>
    <phoneticPr fontId="0" type="noConversion"/>
  </si>
  <si>
    <t>普票，税控自开，其他，商品销售，单位112201－商品销售收入500101、销项税22210106</t>
    <rPh sb="0" eb="1">
      <t>pu p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</si>
  <si>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11%</t>
    <phoneticPr fontId="0" type="noConversion"/>
  </si>
  <si>
    <t>13%</t>
    <phoneticPr fontId="0" type="noConversion"/>
  </si>
  <si>
    <t>17%</t>
    <phoneticPr fontId="0" type="noConversion"/>
  </si>
  <si>
    <t>专票，税控自开，其他，商品销售，单位112201－商品销售收入500101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</si>
  <si>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记专票开票</t>
    <rPh sb="0" eb="1">
      <t>ji</t>
    </rPh>
    <rPh sb="1" eb="2">
      <t>zhuan p</t>
    </rPh>
    <rPh sb="3" eb="4">
      <t>kai p</t>
    </rPh>
    <phoneticPr fontId="0" type="noConversion"/>
  </si>
  <si>
    <t>专票，税务代开，内部代表，服务收入，单位112201－服务收入500103、销项税22210106</t>
    <rPh sb="0" eb="1">
      <t>zhuan</t>
    </rPh>
    <rPh sb="3" eb="4">
      <t>shui wu dai k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0" type="noConversion"/>
  </si>
  <si>
    <t>专票，税控自开，其他，商品销售，单位112201－商品销售收入500101、销项税22210106</t>
    <rPh sb="0" eb="1">
      <t>zhuan</t>
    </rPh>
    <rPh sb="3" eb="4">
      <t>shui kong</t>
    </rPh>
    <rPh sb="5" eb="6">
      <t>zi k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</si>
  <si>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无票</t>
    <rPh sb="0" eb="1">
      <t>wu p</t>
    </rPh>
    <phoneticPr fontId="0" type="noConversion"/>
  </si>
  <si>
    <t>未开发票</t>
    <rPh sb="0" eb="1">
      <t>wei kai</t>
    </rPh>
    <rPh sb="2" eb="3">
      <t>fa p</t>
    </rPh>
    <phoneticPr fontId="0" type="noConversion"/>
  </si>
  <si>
    <t>普票，不开发票，其他，商品销售，单位112201－商品销售收入500101</t>
    <rPh sb="0" eb="1">
      <t>pu p</t>
    </rPh>
    <rPh sb="3" eb="4">
      <t>bu kai</t>
    </rPh>
    <rPh sb="5" eb="6">
      <t>fa p</t>
    </rPh>
    <rPh sb="8" eb="9">
      <t>qi ta</t>
    </rPh>
    <rPh sb="11" eb="12">
      <t>shang p</t>
    </rPh>
    <rPh sb="13" eb="14">
      <t>xiao shou</t>
    </rPh>
    <rPh sb="16" eb="17">
      <t>dan wei</t>
    </rPh>
    <rPh sb="25" eb="26">
      <t>sahng p</t>
    </rPh>
    <rPh sb="27" eb="28">
      <t>xiao shou</t>
    </rPh>
    <rPh sb="29" eb="30">
      <t>shou ru</t>
    </rPh>
    <phoneticPr fontId="0" type="noConversion"/>
  </si>
  <si>
    <t>记无票开票</t>
    <rPh sb="0" eb="1">
      <t>ji</t>
    </rPh>
    <rPh sb="1" eb="2">
      <t>wu p</t>
    </rPh>
    <rPh sb="3" eb="4">
      <t>kai p</t>
    </rPh>
    <phoneticPr fontId="0" type="noConversion"/>
  </si>
  <si>
    <t>普票，不开发票，内部代表，服务收入，单位112201－服务收入500103、销项税22210106</t>
    <rPh sb="0" eb="1">
      <t>pu p</t>
    </rPh>
    <rPh sb="3" eb="4">
      <t>bu ukai fa p</t>
    </rPh>
    <rPh sb="8" eb="9">
      <t>nei bu dai b</t>
    </rPh>
    <rPh sb="13" eb="14">
      <t>fu wu shou ru</t>
    </rPh>
    <rPh sb="18" eb="19">
      <t>dan wei</t>
    </rPh>
    <rPh sb="27" eb="28">
      <t>fu wu shjou ru</t>
    </rPh>
    <phoneticPr fontId="0" type="noConversion"/>
  </si>
  <si>
    <t>record_type0</t>
  </si>
  <si>
    <t>record_name1</t>
  </si>
  <si>
    <t>账户名2</t>
  </si>
  <si>
    <t>往来信息3</t>
  </si>
  <si>
    <t>收支类别4</t>
  </si>
  <si>
    <t>金额（收入／支出）5</t>
  </si>
  <si>
    <t>备注6</t>
  </si>
  <si>
    <t>测试场景7</t>
  </si>
  <si>
    <t>结果8</t>
  </si>
  <si>
    <t>Income</t>
  </si>
  <si>
    <t>income</t>
  </si>
  <si>
    <t>银行</t>
  </si>
  <si>
    <t>(个)内部代表</t>
  </si>
  <si>
    <t>利息收入</t>
  </si>
  <si>
    <t>内部代表，利息收入，银行100201-利息费用560301</t>
  </si>
  <si>
    <t>记收入</t>
  </si>
  <si>
    <t>微信</t>
  </si>
  <si>
    <t>(个)其他</t>
  </si>
  <si>
    <t>回收借出资金(收入)</t>
  </si>
  <si>
    <t>其他，回收借出资金（收入），微信100221-临时借出资金12210101</t>
  </si>
  <si>
    <t>支付宝</t>
  </si>
  <si>
    <t>收到临时借入款(收入)</t>
  </si>
  <si>
    <t>内部代表，收到临时借入款（收入），支付宝100211-22410101临时借入款</t>
  </si>
  <si>
    <t>现金</t>
  </si>
  <si>
    <t>收回投资利息(收入)</t>
  </si>
  <si>
    <t>其他，收回投资利息（收入），现金100101-投资收益511101</t>
  </si>
  <si>
    <t>收回投资本金(收入)</t>
  </si>
  <si>
    <t>内部代表，收回投资本金（收入），银行100201-151101投资收益</t>
  </si>
  <si>
    <t>收到投资款</t>
  </si>
  <si>
    <t>其他，收到投资款，微信100221-股东名称300101</t>
  </si>
  <si>
    <t>银行贷款(收入)</t>
  </si>
  <si>
    <t>内部代表，银行贷款（收入），支付宝100211-200101银行贷款</t>
  </si>
  <si>
    <t>应收账款</t>
  </si>
  <si>
    <t>其他，应收账款，现金100101-单位112201</t>
  </si>
  <si>
    <t>收入合计＝</t>
    <rPh sb="0" eb="1">
      <t>shor uu</t>
    </rPh>
    <rPh sb="2" eb="3">
      <t>he ji</t>
    </rPh>
    <phoneticPr fontId="0" type="noConversion"/>
  </si>
  <si>
    <t>Outcome</t>
  </si>
  <si>
    <t>outcome</t>
  </si>
  <si>
    <t>银行费用</t>
  </si>
  <si>
    <t>内部代表，银行费用，手续费用560302-银行100201</t>
  </si>
  <si>
    <t>记支出</t>
  </si>
  <si>
    <t>成功</t>
  </si>
  <si>
    <t>临时借出资金</t>
  </si>
  <si>
    <t>其他，临时借出资金，临时借出资金12210101-微信100221</t>
  </si>
  <si>
    <t>归还临时借入</t>
  </si>
  <si>
    <t>内部代表，归还临时借入，临时借入款22410101-支付宝100211</t>
  </si>
  <si>
    <t>对外投资款</t>
  </si>
  <si>
    <t>其他，对外投资款，某某公司151101-现金100101</t>
  </si>
  <si>
    <t>归还银行贷款</t>
  </si>
  <si>
    <t>内部代表，归还银行贷款，银行贷款200101-银行100201</t>
  </si>
  <si>
    <t>贷款利息</t>
  </si>
  <si>
    <t>内部代表，贷款利息，利息费用560301-支付宝100211</t>
  </si>
  <si>
    <t>应付工资奖金</t>
  </si>
  <si>
    <t>其他，应付工资奖金，工资奖金221101-微信100221</t>
  </si>
  <si>
    <t>应付社保费</t>
  </si>
  <si>
    <t>其他，应付社保费，应付社保22410103-现金100101</t>
  </si>
  <si>
    <t>应付公积金</t>
  </si>
  <si>
    <t>内部代表，应付公积金，应付公积金22410104-银行100201</t>
  </si>
  <si>
    <t>应付劳务费</t>
  </si>
  <si>
    <t>其他，应付劳务费，单位22410101-微信100221</t>
  </si>
  <si>
    <t>应交增值税</t>
  </si>
  <si>
    <t>内部代表，应交增值税，应交增值税222101-支付宝100211</t>
  </si>
  <si>
    <t>应交城建税</t>
  </si>
  <si>
    <t>其他，应交城建设，应交城市维护建设税222108－现金100101</t>
  </si>
  <si>
    <t>应交教育附加</t>
  </si>
  <si>
    <t>内部代表，应交教育附加，教育附加税222113-银行100201</t>
  </si>
  <si>
    <t>应交地方教育附加</t>
  </si>
  <si>
    <t>其他，应交地方教育附加，地方教育费附加222114-微信100221</t>
  </si>
  <si>
    <t>应交个税</t>
  </si>
  <si>
    <t>内部代表，应交个税，应交个人所得税222112-支付宝100211</t>
  </si>
  <si>
    <t>应交印花税</t>
  </si>
  <si>
    <t>其他，应交印花税，应交印花税222118-现金100101</t>
  </si>
  <si>
    <t>应交所得税</t>
  </si>
  <si>
    <t>内部代表，应交所得税，应交所得税222106-银行100201</t>
  </si>
  <si>
    <t>应付账款</t>
  </si>
  <si>
    <t>其他，应付账款，单位220201-微信100221</t>
  </si>
  <si>
    <t>支出合计＝</t>
    <rPh sb="0" eb="1">
      <t>zhi chu</t>
    </rPh>
    <rPh sb="2" eb="3">
      <t>he j</t>
    </rPh>
    <phoneticPr fontId="0" type="noConversion"/>
  </si>
  <si>
    <t>开票合计＝</t>
  </si>
  <si>
    <t>收票合计＝</t>
  </si>
  <si>
    <t>名称</t>
  </si>
  <si>
    <t>性质</t>
  </si>
  <si>
    <t>类别</t>
  </si>
  <si>
    <t>年初</t>
  </si>
  <si>
    <t>期初</t>
  </si>
  <si>
    <t>本期增加</t>
  </si>
  <si>
    <t>本期减少</t>
  </si>
  <si>
    <t>期末余额</t>
  </si>
  <si>
    <r>
      <t>其他</t>
    </r>
    <r>
      <rPr>
        <sz val="14"/>
        <color rgb="FF1AB394"/>
        <rFont val="PingFang SC"/>
        <charset val="134"/>
      </rPr>
      <t>查看往来详情</t>
    </r>
  </si>
  <si>
    <t>个人</t>
  </si>
  <si>
    <t>-</t>
  </si>
  <si>
    <t>其他应收账款</t>
  </si>
  <si>
    <t>其他应付账款</t>
  </si>
  <si>
    <r>
      <t>内部代表</t>
    </r>
    <r>
      <rPr>
        <sz val="14"/>
        <color rgb="FF1AB394"/>
        <rFont val="PingFang SC"/>
        <charset val="134"/>
      </rPr>
      <t>查看往来详情</t>
    </r>
  </si>
  <si>
    <t>(个)内部代表</t>
    <phoneticPr fontId="0" type="noConversion"/>
  </si>
  <si>
    <t>1.5%</t>
    <phoneticPr fontId="0" type="noConversion"/>
  </si>
  <si>
    <t>(个)内部代表</t>
    <phoneticPr fontId="0" type="noConversion"/>
  </si>
  <si>
    <t>5%</t>
    <phoneticPr fontId="0" type="noConversion"/>
  </si>
  <si>
    <t>价税合计总计＝</t>
  </si>
  <si>
    <t>0%</t>
    <phoneticPr fontId="0" type="noConversion"/>
  </si>
  <si>
    <t>政府补贴(收入)</t>
  </si>
  <si>
    <t>内部代表，政府补贴（收入），支付宝100211-530101营业外收入-政府补助</t>
  </si>
  <si>
    <t>转出账户2</t>
  </si>
  <si>
    <t>转入账户3</t>
  </si>
  <si>
    <t>金额4</t>
  </si>
  <si>
    <t>备注5</t>
  </si>
  <si>
    <t>场景6</t>
  </si>
  <si>
    <t>结果7</t>
  </si>
  <si>
    <t>互转，银行到现金，现金100101-银行100201</t>
  </si>
  <si>
    <t>记互转</t>
  </si>
  <si>
    <t>互转，银行到支付宝，支付宝100211-银行100201</t>
  </si>
  <si>
    <t>互转，银行到微信，微信100221－银行100201</t>
  </si>
  <si>
    <t>互转，支付宝到银行，银行100201-支付宝100211</t>
  </si>
  <si>
    <t>互转，支付宝到微信，银行100201-微信100221</t>
  </si>
  <si>
    <t>互转，支付宝到现金，银行100201-现金100101</t>
  </si>
  <si>
    <t>互转，微信到银行，银行100201－微信100221</t>
  </si>
  <si>
    <t>互转，微信到支付宝，支付宝100211-微信100221</t>
  </si>
  <si>
    <t>互转，微信到现金，现金100101-微信100221</t>
  </si>
  <si>
    <t>互转，现金到银行，银行100201-现金100101</t>
  </si>
  <si>
    <t>互转，现金到微信，微信1002210现金100101</t>
  </si>
  <si>
    <t>互转，现金到支付宝，支付宝100211-现金100101</t>
  </si>
  <si>
    <t>收入／支出合计＝</t>
    <rPh sb="0" eb="1">
      <t>sho ru</t>
    </rPh>
    <rPh sb="3" eb="4">
      <t>zhi chu</t>
    </rPh>
    <rPh sb="5" eb="6">
      <t>he ji</t>
    </rPh>
    <phoneticPr fontId="3" type="noConversion"/>
  </si>
  <si>
    <t>发票类型0</t>
  </si>
  <si>
    <t>部门性质1</t>
  </si>
  <si>
    <t>对方信息2</t>
  </si>
  <si>
    <t>发票号3</t>
  </si>
  <si>
    <t>税率4</t>
  </si>
  <si>
    <t>进项税类别5</t>
  </si>
  <si>
    <t>名称6</t>
  </si>
  <si>
    <t>分类7</t>
  </si>
  <si>
    <t>数量8</t>
  </si>
  <si>
    <t>总额9</t>
  </si>
  <si>
    <t>备注10</t>
  </si>
  <si>
    <t>残值率11</t>
  </si>
  <si>
    <t>折旧期12</t>
  </si>
  <si>
    <t>普票</t>
  </si>
  <si>
    <t>管理部门</t>
  </si>
  <si>
    <t>电子设备</t>
  </si>
  <si>
    <t>工器具、家具</t>
  </si>
  <si>
    <t>交通工具</t>
  </si>
  <si>
    <t>机械设备、运输工具</t>
  </si>
  <si>
    <t>房屋、建筑</t>
  </si>
  <si>
    <t>普票，管理部门，内部代表，电子设备</t>
  </si>
  <si>
    <t>普票，管理部门，内部代表，工器具、家具</t>
  </si>
  <si>
    <t>普票，管理部门，内部代表，交通工具</t>
  </si>
  <si>
    <t>普票，管理部门，内部代表，机械设备、运输工具</t>
  </si>
  <si>
    <t>普票，管理部门，内部代表，房屋、建筑</t>
  </si>
  <si>
    <t>销售部门</t>
  </si>
  <si>
    <t>普票，管理部门，其他，电子设备</t>
  </si>
  <si>
    <t>普票，管理部门，其他，工器具、家具</t>
  </si>
  <si>
    <t>普票，管理部门，其他，交通工具</t>
  </si>
  <si>
    <t>普票，管理部门，其他，机械设备、运输工具</t>
  </si>
  <si>
    <t>普票，管理部门，其他，房屋、建筑</t>
  </si>
  <si>
    <t>电脑</t>
  </si>
  <si>
    <t>办公桌</t>
  </si>
  <si>
    <t>自行车</t>
  </si>
  <si>
    <t>皮卡</t>
  </si>
  <si>
    <t>办公室</t>
  </si>
  <si>
    <t>手机</t>
  </si>
  <si>
    <t>微波炉</t>
  </si>
  <si>
    <t>奥迪</t>
  </si>
  <si>
    <t>打印机</t>
  </si>
  <si>
    <t>库房</t>
  </si>
  <si>
    <t>普票 ，销售部门，内部代表，电子设备</t>
  </si>
  <si>
    <t>普票，销售部门，内部代表，工器具、家具</t>
  </si>
  <si>
    <t>普票，销售部门，内部代表，交通工具</t>
  </si>
  <si>
    <t>普票，销售部门，内部代表，机械设备、运输工具</t>
  </si>
  <si>
    <t>普票，销售部门，内部代表，房屋、建筑</t>
  </si>
  <si>
    <t>普票，销售部门，其他，电子设备</t>
  </si>
  <si>
    <t>普票，销售部门，其他，工器具、家具</t>
  </si>
  <si>
    <t>普票，销售部门，其他，交通工具</t>
  </si>
  <si>
    <t>普票，销售部门，其他，机械设备、运输工具</t>
  </si>
  <si>
    <t>普票，销售部门，其他，房屋、建筑</t>
  </si>
  <si>
    <t>专票</t>
  </si>
  <si>
    <t>1.5%</t>
  </si>
  <si>
    <t>3%</t>
  </si>
  <si>
    <t>5%</t>
  </si>
  <si>
    <t>6%</t>
  </si>
  <si>
    <t>11%</t>
  </si>
  <si>
    <t>13%</t>
  </si>
  <si>
    <t>17%</t>
  </si>
  <si>
    <t>固定资产</t>
  </si>
  <si>
    <t>专票，管理部门，1.5%，内部代表，电子设备</t>
  </si>
  <si>
    <t>专票，管理部门，1.5%，内部代表，工器具、家具</t>
  </si>
  <si>
    <t>专票，管理部门，1.5%，内部代表，交通工具</t>
  </si>
  <si>
    <t>专票，管理部门，1.5%，内部代表，机械设备、运输工具</t>
  </si>
  <si>
    <t>专票，管理部门，1.5%，内部代表，房屋、建筑</t>
  </si>
  <si>
    <t>专票，管理部门，1.5%，其他，电子设备</t>
  </si>
  <si>
    <t>专票，管理部门，1.5%，其他，工器具、家具</t>
  </si>
  <si>
    <t>专票，管理部门，1.5%，其他，交通工具</t>
  </si>
  <si>
    <t>专票，管理部门，1.5%，其他，机械设备、运输工具</t>
  </si>
  <si>
    <t>专票，管理部门，1.5%，其他，房屋、建筑</t>
  </si>
  <si>
    <t>专票，管理部门，3%，内部代表，电子设备</t>
  </si>
  <si>
    <t>专票，管理部门，3%，内部代表，工器具、家具</t>
  </si>
  <si>
    <t>专票，管理部门，3%，内部代表，交通工具</t>
  </si>
  <si>
    <t>专票，管理部门，3%，内部代表，机械设备、运输工具</t>
  </si>
  <si>
    <t>专票，管理部门，3%，内部代表，房屋、建筑</t>
  </si>
  <si>
    <t>摊销期11</t>
  </si>
  <si>
    <t>标记</t>
  </si>
  <si>
    <t>软件</t>
  </si>
  <si>
    <t>普票，管理部门，内部代表，软件</t>
  </si>
  <si>
    <t>知识产权(IP)</t>
  </si>
  <si>
    <t>专利／非专利技术</t>
  </si>
  <si>
    <t>特许权、使用权</t>
  </si>
  <si>
    <t>其他</t>
  </si>
  <si>
    <t>普票，管理部门，内部代表，知识产权</t>
  </si>
  <si>
    <t>普票，管理部门，内部代表，专利／非专利技术</t>
  </si>
  <si>
    <t>普票，管理部门，内部代表，特许权、使用权</t>
  </si>
  <si>
    <t>普票，管理部门，内部代表，其他</t>
  </si>
  <si>
    <t>普票，管理部门，其他，软件</t>
  </si>
  <si>
    <t>普票，管理部门，其他，知识产权</t>
  </si>
  <si>
    <t>普票，管理部门，其他，专利</t>
  </si>
  <si>
    <t>普票，管理部门，其他，特许权</t>
  </si>
  <si>
    <t>普票，管理部门，其他，其他</t>
  </si>
  <si>
    <t>普票，销售部门，内部代表，软件</t>
  </si>
  <si>
    <t>普票，销售部门，内部代表，知识产权</t>
  </si>
  <si>
    <t>普票，销售部门，内部代表，专利／非专利技术</t>
  </si>
  <si>
    <t>普票，销售部门，内部代表，特许权、使用权</t>
  </si>
  <si>
    <t>普票，销售部门，内部代表，其他</t>
  </si>
  <si>
    <t>普票，销售部门，其他，软件</t>
  </si>
  <si>
    <t>普票，销售部门，其他，知识产权</t>
  </si>
  <si>
    <t>普票，销售部门，其他，专利</t>
  </si>
  <si>
    <t>普票，销售部门，其他，特许权</t>
  </si>
  <si>
    <t>普票，销售部门，其他，其他</t>
  </si>
  <si>
    <t>无形资产</t>
  </si>
  <si>
    <t>管有方</t>
  </si>
  <si>
    <t>文章</t>
  </si>
  <si>
    <t>专利技术</t>
  </si>
  <si>
    <t>土地使用权</t>
  </si>
  <si>
    <t>专票，销售部门，内部代表，软件</t>
  </si>
  <si>
    <t>专票，销售部门，内部代表，知识产权</t>
  </si>
  <si>
    <t>专票，销售部门，内部代表，专利／非专利技术</t>
  </si>
  <si>
    <t>专票，销售部门，内部代表，特许权、使用权</t>
  </si>
  <si>
    <t>专票，管理部门，内部代表，软件</t>
  </si>
  <si>
    <t>专票，管理部门，内部代表，知识产权</t>
  </si>
  <si>
    <t>专票，管理部门，内部代表，专利／非专利技术</t>
  </si>
  <si>
    <t>专票，管理部门，内部代表，特许权、使用权</t>
  </si>
  <si>
    <t>专票，管理部门，内部代表，其他</t>
  </si>
  <si>
    <t>专票，管理部门，其他，软件</t>
  </si>
  <si>
    <t>专票，管理部门，其他，知识产权</t>
  </si>
  <si>
    <t>专票，管理部门，其他，专利</t>
  </si>
  <si>
    <t>专票，管理部门，其他，特许权</t>
  </si>
  <si>
    <t>专票，管理部门，其他，其他</t>
  </si>
  <si>
    <t>专票，销售部门，内部代表，其他</t>
  </si>
  <si>
    <t>专票，销售部门，其他，软件</t>
  </si>
  <si>
    <t>专票，销售部门，其他，知识产权</t>
  </si>
  <si>
    <t>专票，销售部门，其他，专利</t>
  </si>
  <si>
    <t>专票，销售部门，其他，特许权</t>
  </si>
  <si>
    <t>专票，销售部门，其他，其他</t>
  </si>
  <si>
    <t>xx月－固定资产</t>
  </si>
  <si>
    <t>xx月－无形资产</t>
  </si>
  <si>
    <t>出版图书</t>
  </si>
  <si>
    <t>资产负债表</t>
  </si>
  <si>
    <t>纳税人识别号：</t>
  </si>
  <si>
    <t>纳税人名称：stage回归测试1127</t>
  </si>
  <si>
    <t>制表日期：2017-10-31</t>
  </si>
  <si>
    <t>单位：元(列至角分)</t>
  </si>
  <si>
    <t>资产</t>
  </si>
  <si>
    <t>行次</t>
  </si>
  <si>
    <t>年初余额</t>
  </si>
  <si>
    <t>负债和所有者权益</t>
  </si>
  <si>
    <t>流动资产：</t>
  </si>
  <si>
    <t>流动负债：</t>
  </si>
  <si>
    <t>货币资金</t>
  </si>
  <si>
    <t>短期借款</t>
  </si>
  <si>
    <t>短期投资</t>
  </si>
  <si>
    <t>应付票据</t>
  </si>
  <si>
    <t>应收票据</t>
  </si>
  <si>
    <t>预收账款</t>
  </si>
  <si>
    <t>预付款项</t>
  </si>
  <si>
    <t>应付职工薪酬</t>
  </si>
  <si>
    <t>应收股利</t>
  </si>
  <si>
    <t>应交税费</t>
  </si>
  <si>
    <t>应收利息</t>
  </si>
  <si>
    <t>应付利息</t>
  </si>
  <si>
    <t>其他应收款</t>
  </si>
  <si>
    <t>应付利润</t>
  </si>
  <si>
    <t>存货</t>
  </si>
  <si>
    <t>其他应付款</t>
  </si>
  <si>
    <t>其中：原材料</t>
  </si>
  <si>
    <t>其他流动负债</t>
  </si>
  <si>
    <t>在产品</t>
  </si>
  <si>
    <t>流动负债合计</t>
  </si>
  <si>
    <t>库存商品</t>
  </si>
  <si>
    <t>非流动负债：</t>
  </si>
  <si>
    <t>周转材料</t>
  </si>
  <si>
    <t>长期借款</t>
  </si>
  <si>
    <t>其他流动资产</t>
  </si>
  <si>
    <t>长期应付款</t>
  </si>
  <si>
    <t>流动资产合计</t>
  </si>
  <si>
    <t>递延收益</t>
  </si>
  <si>
    <t>非流动资产：</t>
  </si>
  <si>
    <t>其他非流动负债</t>
  </si>
  <si>
    <t>长期债券投资</t>
  </si>
  <si>
    <t>非流动负债合计</t>
  </si>
  <si>
    <t>长期股权投资</t>
  </si>
  <si>
    <t>负债合计</t>
  </si>
  <si>
    <t>固定资产原价</t>
  </si>
  <si>
    <t>减：累计折旧</t>
  </si>
  <si>
    <t>固定资产账面价值</t>
  </si>
  <si>
    <t>在建工程</t>
  </si>
  <si>
    <t>工程物资</t>
  </si>
  <si>
    <t>固定资产清理</t>
  </si>
  <si>
    <t>生产性生物资产</t>
  </si>
  <si>
    <t>所有者权益（或股东权益）：</t>
  </si>
  <si>
    <t>实收资本（或股本）</t>
  </si>
  <si>
    <t>开发支出</t>
  </si>
  <si>
    <t>资本公积</t>
  </si>
  <si>
    <t>长期待摊费用</t>
  </si>
  <si>
    <t>盈余公积</t>
  </si>
  <si>
    <t>其他非流动资产</t>
  </si>
  <si>
    <t>未分配利润</t>
  </si>
  <si>
    <t>非流动资产合计</t>
  </si>
  <si>
    <t>所有者权益（或股东权益）合计</t>
  </si>
  <si>
    <t>资产总计</t>
  </si>
  <si>
    <t>负债和所有者权益（或股东权益）总计</t>
  </si>
  <si>
    <r>
      <t>其他应付－春红</t>
    </r>
    <r>
      <rPr>
        <sz val="14"/>
        <color rgb="FF1AB394"/>
        <rFont val="PingFang SC"/>
        <charset val="134"/>
      </rPr>
      <t>查看往来详情</t>
    </r>
  </si>
  <si>
    <r>
      <t>其他应付－海涛</t>
    </r>
    <r>
      <rPr>
        <sz val="14"/>
        <color rgb="FF1AB394"/>
        <rFont val="PingFang SC"/>
        <charset val="134"/>
      </rPr>
      <t>查看往来详情</t>
    </r>
  </si>
  <si>
    <t>单位</t>
  </si>
  <si>
    <r>
      <t>其他应收－有序</t>
    </r>
    <r>
      <rPr>
        <sz val="14"/>
        <color rgb="FF1AB394"/>
        <rFont val="PingFang SC"/>
        <charset val="134"/>
      </rPr>
      <t>查看往来详情</t>
    </r>
  </si>
  <si>
    <r>
      <t>其他应收－陈梦</t>
    </r>
    <r>
      <rPr>
        <sz val="14"/>
        <color rgb="FF1AB394"/>
        <rFont val="PingFang SC"/>
        <charset val="134"/>
      </rPr>
      <t>查看往来详情</t>
    </r>
  </si>
  <si>
    <r>
      <t>创业树</t>
    </r>
    <r>
      <rPr>
        <sz val="14"/>
        <color rgb="FF1AB394"/>
        <rFont val="PingFang SC"/>
        <charset val="134"/>
      </rPr>
      <t>查看往来详情</t>
    </r>
  </si>
  <si>
    <r>
      <t>应收－张三</t>
    </r>
    <r>
      <rPr>
        <sz val="14"/>
        <color rgb="FF1AB394"/>
        <rFont val="PingFang SC"/>
        <charset val="134"/>
      </rPr>
      <t>查看往来详情</t>
    </r>
  </si>
  <si>
    <r>
      <t>应收－李四</t>
    </r>
    <r>
      <rPr>
        <sz val="14"/>
        <color rgb="FF1AB394"/>
        <rFont val="PingFang SC"/>
        <charset val="134"/>
      </rPr>
      <t>查看往来详情</t>
    </r>
  </si>
  <si>
    <r>
      <t>张成</t>
    </r>
    <r>
      <rPr>
        <sz val="14"/>
        <color rgb="FF1AB394"/>
        <rFont val="PingFang SC"/>
        <charset val="134"/>
      </rPr>
      <t>查看往来详情</t>
    </r>
  </si>
  <si>
    <t>年度利润表</t>
  </si>
  <si>
    <t>税款所属期：2017-01-01至2017-12-31</t>
  </si>
  <si>
    <t>项目</t>
  </si>
  <si>
    <t>本年累计金额</t>
  </si>
  <si>
    <t>上年同期累计金额</t>
  </si>
  <si>
    <t>一、营业收入</t>
  </si>
  <si>
    <t>减：营业成本</t>
  </si>
  <si>
    <t>营业税金及附加</t>
  </si>
  <si>
    <t>其中：消费税</t>
  </si>
  <si>
    <t>营业税</t>
  </si>
  <si>
    <t>城市维护建设税</t>
  </si>
  <si>
    <t>资源税</t>
  </si>
  <si>
    <t>土地增值税</t>
  </si>
  <si>
    <t>城镇土地使用税、房产税、车船税、印花税</t>
  </si>
  <si>
    <t>教育费附加、矿产资源补偿费、排污费</t>
  </si>
  <si>
    <t>销售费用</t>
  </si>
  <si>
    <t>其中：商品维修费</t>
  </si>
  <si>
    <t>广告费和业务宣传费</t>
  </si>
  <si>
    <t>管理费用</t>
  </si>
  <si>
    <t>其中：开办费</t>
  </si>
  <si>
    <t>业务招待费</t>
  </si>
  <si>
    <t>研究费用</t>
  </si>
  <si>
    <t>财务费用</t>
  </si>
  <si>
    <t>其中：利息费用（收入以“-”号填列）</t>
  </si>
  <si>
    <t>加：投资收益（损失以“-”号填列）</t>
  </si>
  <si>
    <t>二、营业利润（亏损以“-”号填列）</t>
  </si>
  <si>
    <t>加：营业外收入</t>
  </si>
  <si>
    <t>其中：政府补助</t>
  </si>
  <si>
    <t>减：营业外支出</t>
  </si>
  <si>
    <t>其中：坏账损失</t>
  </si>
  <si>
    <t>无法收回的长期债券投资损失</t>
  </si>
  <si>
    <t>无法收回的长期股权投资损失</t>
  </si>
  <si>
    <t>自然灾害等不可抗力因素造成的损失</t>
  </si>
  <si>
    <t>税收滞纳金</t>
  </si>
  <si>
    <t>三、利润总额（亏损总额以“-”号填列）</t>
  </si>
  <si>
    <t>减：所得税费用</t>
  </si>
  <si>
    <t>四、净利润（净亏损以“-”号填列）</t>
  </si>
  <si>
    <t>摘要</t>
  </si>
  <si>
    <t>科目名称</t>
  </si>
  <si>
    <t>对方信息</t>
  </si>
  <si>
    <t>借方金额</t>
  </si>
  <si>
    <t>贷方金额</t>
  </si>
  <si>
    <t>利润表－行次2</t>
  </si>
  <si>
    <t>（单）应收－张三</t>
  </si>
  <si>
    <t>利润表－行次31</t>
  </si>
  <si>
    <t>利润表－行次32</t>
  </si>
  <si>
    <t>城建税，教育费附加，地方教育附加税（费）模拟申报表</t>
  </si>
  <si>
    <t>税款所属期限：自2017-10-01 至2017-10-31   填表日期：    </t>
  </si>
  <si>
    <t>金额单位：元至角分</t>
  </si>
  <si>
    <t>纳税人识别号</t>
  </si>
  <si>
    <t>纳税人信息</t>
  </si>
  <si>
    <t>stage回归测试1127</t>
  </si>
  <si>
    <t> 个人</t>
  </si>
  <si>
    <t>登记注册类型</t>
  </si>
  <si>
    <t>所属行业</t>
  </si>
  <si>
    <t>身份证号码</t>
  </si>
  <si>
    <t>联系方式</t>
  </si>
  <si>
    <t>税（费）种（税目）</t>
  </si>
  <si>
    <t>计税（费）依据</t>
  </si>
  <si>
    <t>税率（征收率）</t>
  </si>
  <si>
    <t>本期应纳税（费）额</t>
  </si>
  <si>
    <t>本期减免税（费）额</t>
  </si>
  <si>
    <t>本期已缴税（费）额</t>
  </si>
  <si>
    <t>本期应补（退）税（费）额</t>
  </si>
  <si>
    <t>增值税</t>
  </si>
  <si>
    <t>消费税</t>
  </si>
  <si>
    <t>合计</t>
  </si>
  <si>
    <t>一般增值税</t>
  </si>
  <si>
    <t>免抵税额</t>
  </si>
  <si>
    <t>减免性质代码</t>
  </si>
  <si>
    <t>减免额</t>
  </si>
  <si>
    <t>5=1+2+3+4</t>
  </si>
  <si>
    <t>7=5x6</t>
  </si>
  <si>
    <t>11=7-9-10</t>
  </si>
  <si>
    <t>城建税（增值税）</t>
  </si>
  <si>
    <t>城建税（消费税）</t>
  </si>
  <si>
    <t>教育费附加（增值税）</t>
  </si>
  <si>
    <t>教育费附加（消费税）</t>
  </si>
  <si>
    <t>地方教育附加（增值税）</t>
  </si>
  <si>
    <t>地方教育附加（消费税）</t>
  </si>
  <si>
    <t>纳税人名称（公章）：stage回归测试1127</t>
  </si>
  <si>
    <t>税款所属期：2017-10-01至2017-10-31</t>
  </si>
  <si>
    <t>员工编号</t>
  </si>
  <si>
    <t>员工姓名</t>
  </si>
  <si>
    <t>证照号码</t>
  </si>
  <si>
    <t>所得期间起</t>
  </si>
  <si>
    <t>所得期间止</t>
  </si>
  <si>
    <t>收入额</t>
  </si>
  <si>
    <t>免税所得</t>
  </si>
  <si>
    <t>基本养老保险费</t>
  </si>
  <si>
    <t>基本医疗保险费</t>
  </si>
  <si>
    <t>失业保险费</t>
  </si>
  <si>
    <t>住房公积金</t>
  </si>
  <si>
    <t>允许扣除的税费</t>
  </si>
  <si>
    <t>其它</t>
  </si>
  <si>
    <t>税前扣除项目合计</t>
  </si>
  <si>
    <t>减除费用</t>
  </si>
  <si>
    <t>实际捐赠额</t>
  </si>
  <si>
    <t>允许列支的捐赠比例</t>
  </si>
  <si>
    <t>准予扣除的捐赠额</t>
  </si>
  <si>
    <t>扣除及减除项目合计</t>
  </si>
  <si>
    <t>应纳税所得额</t>
  </si>
  <si>
    <t>税率</t>
  </si>
  <si>
    <t>速算扣除数</t>
  </si>
  <si>
    <t>应纳税额</t>
  </si>
  <si>
    <t>减免税额</t>
  </si>
  <si>
    <t>应扣缴税额</t>
  </si>
  <si>
    <t>yg003</t>
  </si>
  <si>
    <t>李雷</t>
  </si>
  <si>
    <t>yx1029285</t>
  </si>
  <si>
    <t>混合</t>
  </si>
  <si>
    <t>yg012</t>
  </si>
  <si>
    <t>罗钰</t>
  </si>
  <si>
    <t>yx1029294</t>
  </si>
  <si>
    <t>yg011</t>
  </si>
  <si>
    <t>郭恒</t>
  </si>
  <si>
    <t>yx1029293</t>
  </si>
  <si>
    <t>yg008</t>
  </si>
  <si>
    <t>陈梦</t>
  </si>
  <si>
    <t>yx1029290</t>
  </si>
  <si>
    <t>yg002</t>
  </si>
  <si>
    <t>海涛</t>
  </si>
  <si>
    <t>yx1029284</t>
  </si>
  <si>
    <t>yg010</t>
  </si>
  <si>
    <t>绍飞</t>
  </si>
  <si>
    <t>yx1029292</t>
  </si>
  <si>
    <t>yg006</t>
  </si>
  <si>
    <t>春红</t>
  </si>
  <si>
    <t>yx1029288</t>
  </si>
  <si>
    <t>yg007</t>
  </si>
  <si>
    <t>永康</t>
  </si>
  <si>
    <t>yx1029289</t>
  </si>
  <si>
    <t>yg004</t>
  </si>
  <si>
    <t>william</t>
  </si>
  <si>
    <t>yx1029286</t>
  </si>
  <si>
    <t>yg009</t>
  </si>
  <si>
    <t>小语</t>
  </si>
  <si>
    <t>yx1029291</t>
  </si>
  <si>
    <t>yg001</t>
  </si>
  <si>
    <t>海娟</t>
  </si>
  <si>
    <t>yx1029283</t>
  </si>
  <si>
    <t>yg005</t>
  </si>
  <si>
    <t>李菲</t>
  </si>
  <si>
    <t>yx1029287</t>
  </si>
  <si>
    <t>工资薪金个税模拟申报表</t>
  </si>
  <si>
    <t>劳务个税申报模拟表</t>
  </si>
  <si>
    <t>工号</t>
  </si>
  <si>
    <t>姓名</t>
  </si>
  <si>
    <t>证照类型</t>
  </si>
  <si>
    <t>应补（退）税额</t>
  </si>
  <si>
    <t>yg013</t>
  </si>
  <si>
    <t>李四</t>
  </si>
  <si>
    <t>居民身份证</t>
  </si>
  <si>
    <t>yx1029295</t>
  </si>
  <si>
    <t>yg015</t>
  </si>
  <si>
    <t>王五</t>
  </si>
  <si>
    <t>yx1029297</t>
  </si>
  <si>
    <t>yg014</t>
  </si>
  <si>
    <t>张三</t>
  </si>
  <si>
    <t>yx1029296</t>
  </si>
  <si>
    <t>普票，其他，原材料，原材料140301-单位220201</t>
  </si>
  <si>
    <t>普票，内部代表，商品产品，库存商品140501-单位220202</t>
  </si>
  <si>
    <t>月折旧额</t>
  </si>
  <si>
    <t>月折旧合计</t>
  </si>
  <si>
    <t>月摊销值</t>
  </si>
  <si>
    <t>月折摊销合计</t>
  </si>
  <si>
    <t>不含税金额</t>
  </si>
  <si>
    <t>普票，内部代表，印花税，印花税560309-应交印花税222118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</si>
</sst>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CN¥&quot;* #,##0.00_);_(&quot;CN¥&quot;* \(#,##0.00\);_(&quot;CN¥&quot;* &quot;-&quot;??_);_(@_)"/>
    <numFmt numFmtId="164" formatCode="0.00_);[Red]\(0.00\)"/>
    <numFmt numFmtId="165" formatCode="&quot;CN¥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34"/>
      <scheme val="minor"/>
    </font>
    <font>
      <sz val="14"/>
      <color rgb="FF656980"/>
      <name val="PingFang SC"/>
      <charset val="134"/>
    </font>
    <font>
      <sz val="14"/>
      <color rgb="FF1AB394"/>
      <name val="PingFang SC"/>
      <charset val="134"/>
    </font>
    <font>
      <sz val="11"/>
      <color rgb="FF222222"/>
      <name val="Menlo"/>
    </font>
    <font>
      <sz val="14"/>
      <color theme="1"/>
      <name val="Calibri"/>
      <family val="2"/>
      <scheme val="minor"/>
    </font>
    <font>
      <sz val="13.5"/>
      <color rgb="FF656980"/>
      <name val="Inherit"/>
    </font>
    <font>
      <b/>
      <sz val="12"/>
      <color theme="1"/>
      <name val="PingFang SC"/>
      <charset val="134"/>
    </font>
    <font>
      <sz val="12"/>
      <color theme="1"/>
      <name val="PingFang SC"/>
      <charset val="134"/>
    </font>
    <font>
      <b/>
      <sz val="18"/>
      <color rgb="FF656980"/>
      <name val="PingFang SC"/>
      <charset val="134"/>
    </font>
    <font>
      <sz val="12"/>
      <color rgb="FFFF0000"/>
      <name val="PingFang SC"/>
      <charset val="134"/>
    </font>
    <font>
      <sz val="13.5"/>
      <color rgb="FF656980"/>
      <name val="Inherit"/>
    </font>
    <font>
      <b/>
      <sz val="14"/>
      <color theme="1"/>
      <name val="Tahoma"/>
    </font>
    <font>
      <sz val="14"/>
      <color theme="1"/>
      <name val="Tahoma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49" fontId="4" fillId="2" borderId="1" xfId="0" applyNumberFormat="1" applyFont="1" applyFill="1" applyBorder="1"/>
    <xf numFmtId="0" fontId="4" fillId="2" borderId="1" xfId="0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164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49" fontId="0" fillId="0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1" xfId="0" applyFill="1" applyBorder="1"/>
    <xf numFmtId="0" fontId="0" fillId="0" borderId="1" xfId="0" applyFill="1" applyBorder="1"/>
    <xf numFmtId="49" fontId="0" fillId="0" borderId="0" xfId="0" applyNumberFormat="1"/>
    <xf numFmtId="0" fontId="3" fillId="2" borderId="0" xfId="0" applyFont="1" applyFill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0" borderId="0" xfId="1" quotePrefix="1" applyNumberFormat="1" applyFont="1" applyAlignment="1"/>
    <xf numFmtId="164" fontId="0" fillId="0" borderId="0" xfId="0" applyNumberFormat="1"/>
    <xf numFmtId="0" fontId="5" fillId="0" borderId="1" xfId="0" applyFont="1" applyBorder="1"/>
    <xf numFmtId="4" fontId="5" fillId="0" borderId="1" xfId="0" applyNumberFormat="1" applyFont="1" applyBorder="1"/>
    <xf numFmtId="0" fontId="7" fillId="0" borderId="0" xfId="0" applyFont="1"/>
    <xf numFmtId="164" fontId="0" fillId="0" borderId="1" xfId="1" quotePrefix="1" applyNumberFormat="1" applyFont="1" applyBorder="1" applyAlignment="1"/>
    <xf numFmtId="0" fontId="8" fillId="2" borderId="1" xfId="0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49" fontId="8" fillId="2" borderId="1" xfId="2" applyNumberFormat="1" applyFont="1" applyFill="1" applyBorder="1"/>
    <xf numFmtId="49" fontId="0" fillId="5" borderId="1" xfId="2" applyNumberFormat="1" applyFont="1" applyFill="1" applyBorder="1"/>
    <xf numFmtId="49" fontId="0" fillId="0" borderId="1" xfId="2" applyNumberFormat="1" applyFont="1" applyBorder="1"/>
    <xf numFmtId="49" fontId="0" fillId="0" borderId="0" xfId="2" applyNumberFormat="1" applyFont="1"/>
    <xf numFmtId="49" fontId="0" fillId="0" borderId="1" xfId="2" applyNumberFormat="1" applyFont="1" applyFill="1" applyBorder="1"/>
    <xf numFmtId="0" fontId="0" fillId="4" borderId="0" xfId="0" applyFill="1"/>
    <xf numFmtId="164" fontId="0" fillId="4" borderId="1" xfId="0" applyNumberFormat="1" applyFill="1" applyBorder="1"/>
    <xf numFmtId="4" fontId="5" fillId="0" borderId="1" xfId="0" applyNumberFormat="1" applyFont="1" applyFill="1" applyBorder="1"/>
    <xf numFmtId="0" fontId="10" fillId="0" borderId="1" xfId="0" applyFont="1" applyBorder="1"/>
    <xf numFmtId="0" fontId="11" fillId="0" borderId="1" xfId="0" applyFont="1" applyBorder="1"/>
    <xf numFmtId="4" fontId="11" fillId="0" borderId="1" xfId="0" applyNumberFormat="1" applyFont="1" applyBorder="1"/>
    <xf numFmtId="0" fontId="12" fillId="2" borderId="1" xfId="0" applyFont="1" applyFill="1" applyBorder="1"/>
    <xf numFmtId="0" fontId="13" fillId="0" borderId="1" xfId="0" applyFont="1" applyBorder="1"/>
    <xf numFmtId="4" fontId="13" fillId="0" borderId="1" xfId="0" applyNumberFormat="1" applyFont="1" applyBorder="1"/>
    <xf numFmtId="4" fontId="0" fillId="0" borderId="0" xfId="0" applyNumberFormat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4" fontId="11" fillId="0" borderId="1" xfId="0" applyNumberFormat="1" applyFont="1" applyBorder="1" applyAlignment="1">
      <alignment horizontal="left"/>
    </xf>
    <xf numFmtId="9" fontId="11" fillId="0" borderId="1" xfId="0" applyNumberFormat="1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0" fillId="0" borderId="0" xfId="0" applyAlignment="1">
      <alignment vertical="center"/>
    </xf>
    <xf numFmtId="0" fontId="15" fillId="0" borderId="1" xfId="0" applyFont="1" applyBorder="1"/>
    <xf numFmtId="0" fontId="16" fillId="0" borderId="1" xfId="0" applyFont="1" applyBorder="1"/>
    <xf numFmtId="14" fontId="16" fillId="0" borderId="1" xfId="0" applyNumberFormat="1" applyFont="1" applyBorder="1"/>
    <xf numFmtId="4" fontId="16" fillId="0" borderId="1" xfId="0" applyNumberFormat="1" applyFont="1" applyBorder="1"/>
    <xf numFmtId="10" fontId="0" fillId="0" borderId="1" xfId="0" applyNumberFormat="1" applyFill="1" applyBorder="1"/>
    <xf numFmtId="9" fontId="0" fillId="0" borderId="1" xfId="0" applyNumberFormat="1" applyFill="1" applyBorder="1"/>
    <xf numFmtId="10" fontId="0" fillId="0" borderId="1" xfId="2" applyNumberFormat="1" applyFont="1" applyFill="1" applyBorder="1"/>
    <xf numFmtId="165" fontId="8" fillId="2" borderId="1" xfId="0" applyNumberFormat="1" applyFont="1" applyFill="1" applyBorder="1"/>
    <xf numFmtId="165" fontId="0" fillId="0" borderId="1" xfId="0" applyNumberFormat="1" applyBorder="1"/>
    <xf numFmtId="165" fontId="0" fillId="0" borderId="0" xfId="0" applyNumberFormat="1"/>
    <xf numFmtId="44" fontId="4" fillId="2" borderId="1" xfId="1" applyFont="1" applyFill="1" applyBorder="1"/>
    <xf numFmtId="44" fontId="0" fillId="0" borderId="1" xfId="1" applyFont="1" applyBorder="1"/>
    <xf numFmtId="44" fontId="0" fillId="0" borderId="0" xfId="1" applyFont="1"/>
    <xf numFmtId="49" fontId="17" fillId="0" borderId="1" xfId="0" applyNumberFormat="1" applyFont="1" applyBorder="1"/>
    <xf numFmtId="44" fontId="0" fillId="0" borderId="3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9" workbookViewId="0">
      <selection activeCell="H26" sqref="H26"/>
    </sheetView>
  </sheetViews>
  <sheetFormatPr baseColWidth="10" defaultRowHeight="16" x14ac:dyDescent="0.2"/>
  <cols>
    <col min="1" max="1" width="13" style="13" customWidth="1"/>
    <col min="2" max="2" width="15.1640625" style="13" customWidth="1"/>
    <col min="3" max="3" width="9.6640625" style="13" bestFit="1" customWidth="1"/>
    <col min="4" max="4" width="11.5" style="13" customWidth="1"/>
    <col min="5" max="5" width="15.6640625" style="13" customWidth="1"/>
    <col min="6" max="6" width="10.83203125" style="13" customWidth="1"/>
    <col min="7" max="7" width="25.5" style="13" customWidth="1"/>
    <col min="8" max="8" width="15.1640625" customWidth="1"/>
    <col min="9" max="9" width="86.6640625" style="13" bestFit="1" customWidth="1"/>
    <col min="12" max="12" width="15.1640625" bestFit="1" customWidth="1"/>
  </cols>
  <sheetData>
    <row r="1" spans="1:11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x14ac:dyDescent="0.2">
      <c r="A2" s="3" t="s">
        <v>11</v>
      </c>
      <c r="B2" s="4" t="s">
        <v>270</v>
      </c>
      <c r="C2" s="3"/>
      <c r="D2" s="3" t="s">
        <v>12</v>
      </c>
      <c r="E2" s="3" t="s">
        <v>13</v>
      </c>
      <c r="F2" s="4" t="s">
        <v>271</v>
      </c>
      <c r="G2" s="3"/>
      <c r="H2" s="5">
        <v>100.22</v>
      </c>
      <c r="I2" s="3" t="s">
        <v>14</v>
      </c>
      <c r="J2" s="6" t="s">
        <v>15</v>
      </c>
      <c r="K2" s="7" t="s">
        <v>16</v>
      </c>
    </row>
    <row r="3" spans="1:11" x14ac:dyDescent="0.2">
      <c r="A3" s="3" t="s">
        <v>11</v>
      </c>
      <c r="B3" s="4" t="s">
        <v>17</v>
      </c>
      <c r="C3" s="3"/>
      <c r="D3" s="3" t="s">
        <v>18</v>
      </c>
      <c r="E3" s="3" t="s">
        <v>19</v>
      </c>
      <c r="F3" s="4" t="s">
        <v>20</v>
      </c>
      <c r="G3" s="3"/>
      <c r="H3" s="5">
        <v>200.33</v>
      </c>
      <c r="I3" s="3" t="s">
        <v>21</v>
      </c>
      <c r="J3" s="6" t="s">
        <v>15</v>
      </c>
      <c r="K3" s="7" t="s">
        <v>16</v>
      </c>
    </row>
    <row r="4" spans="1:11" x14ac:dyDescent="0.2">
      <c r="A4" s="3" t="s">
        <v>11</v>
      </c>
      <c r="B4" s="3" t="s">
        <v>272</v>
      </c>
      <c r="C4" s="3"/>
      <c r="D4" s="3" t="s">
        <v>22</v>
      </c>
      <c r="E4" s="3" t="s">
        <v>13</v>
      </c>
      <c r="F4" s="4" t="s">
        <v>273</v>
      </c>
      <c r="G4" s="3"/>
      <c r="H4" s="5">
        <v>300.44</v>
      </c>
      <c r="I4" s="3" t="s">
        <v>23</v>
      </c>
      <c r="J4" s="6" t="s">
        <v>15</v>
      </c>
      <c r="K4" s="7" t="s">
        <v>16</v>
      </c>
    </row>
    <row r="5" spans="1:11" x14ac:dyDescent="0.2">
      <c r="A5" s="3" t="s">
        <v>11</v>
      </c>
      <c r="B5" s="3" t="s">
        <v>24</v>
      </c>
      <c r="C5" s="3"/>
      <c r="D5" s="3" t="s">
        <v>25</v>
      </c>
      <c r="E5" s="3" t="s">
        <v>19</v>
      </c>
      <c r="F5" s="4" t="s">
        <v>26</v>
      </c>
      <c r="G5" s="3"/>
      <c r="H5" s="5">
        <v>400.55</v>
      </c>
      <c r="I5" s="3" t="s">
        <v>27</v>
      </c>
      <c r="J5" s="6" t="s">
        <v>15</v>
      </c>
      <c r="K5" s="7" t="s">
        <v>16</v>
      </c>
    </row>
    <row r="6" spans="1:11" x14ac:dyDescent="0.2">
      <c r="A6" s="3" t="s">
        <v>11</v>
      </c>
      <c r="B6" s="3" t="s">
        <v>272</v>
      </c>
      <c r="C6" s="3"/>
      <c r="D6" s="3" t="s">
        <v>28</v>
      </c>
      <c r="E6" s="3" t="s">
        <v>13</v>
      </c>
      <c r="F6" s="4" t="s">
        <v>29</v>
      </c>
      <c r="G6" s="3"/>
      <c r="H6" s="5">
        <v>500.66</v>
      </c>
      <c r="I6" s="3" t="s">
        <v>30</v>
      </c>
      <c r="J6" s="6" t="s">
        <v>15</v>
      </c>
      <c r="K6" s="7" t="s">
        <v>16</v>
      </c>
    </row>
    <row r="7" spans="1:11" x14ac:dyDescent="0.2">
      <c r="A7" s="3" t="s">
        <v>11</v>
      </c>
      <c r="B7" s="3" t="s">
        <v>24</v>
      </c>
      <c r="C7" s="3"/>
      <c r="D7" s="3" t="s">
        <v>31</v>
      </c>
      <c r="E7" s="3" t="s">
        <v>19</v>
      </c>
      <c r="F7" s="4" t="s">
        <v>32</v>
      </c>
      <c r="G7" s="3"/>
      <c r="H7" s="5">
        <v>600.77</v>
      </c>
      <c r="I7" s="3" t="s">
        <v>33</v>
      </c>
      <c r="J7" s="6" t="s">
        <v>15</v>
      </c>
      <c r="K7" s="7" t="s">
        <v>16</v>
      </c>
    </row>
    <row r="8" spans="1:11" x14ac:dyDescent="0.2">
      <c r="A8" s="3" t="s">
        <v>11</v>
      </c>
      <c r="B8" s="3" t="s">
        <v>272</v>
      </c>
      <c r="C8" s="3"/>
      <c r="D8" s="3" t="s">
        <v>34</v>
      </c>
      <c r="E8" s="3" t="s">
        <v>13</v>
      </c>
      <c r="F8" s="4" t="s">
        <v>131</v>
      </c>
      <c r="G8" s="3"/>
      <c r="H8" s="5">
        <v>700.88</v>
      </c>
      <c r="I8" s="3" t="s">
        <v>35</v>
      </c>
      <c r="J8" s="6" t="s">
        <v>15</v>
      </c>
      <c r="K8" s="7" t="s">
        <v>16</v>
      </c>
    </row>
    <row r="9" spans="1:11" x14ac:dyDescent="0.2">
      <c r="A9" s="3" t="s">
        <v>11</v>
      </c>
      <c r="B9" s="3" t="s">
        <v>24</v>
      </c>
      <c r="C9" s="3"/>
      <c r="D9" s="3" t="s">
        <v>36</v>
      </c>
      <c r="E9" s="3" t="s">
        <v>19</v>
      </c>
      <c r="F9" s="4" t="s">
        <v>271</v>
      </c>
      <c r="G9" s="3"/>
      <c r="H9" s="5">
        <v>800.99</v>
      </c>
      <c r="I9" s="3" t="s">
        <v>37</v>
      </c>
      <c r="J9" s="6" t="s">
        <v>15</v>
      </c>
      <c r="K9" s="7" t="s">
        <v>16</v>
      </c>
    </row>
    <row r="10" spans="1:11" x14ac:dyDescent="0.2">
      <c r="A10" s="3" t="s">
        <v>11</v>
      </c>
      <c r="B10" s="3" t="s">
        <v>272</v>
      </c>
      <c r="C10" s="3"/>
      <c r="D10" s="3" t="s">
        <v>38</v>
      </c>
      <c r="E10" s="3" t="s">
        <v>13</v>
      </c>
      <c r="F10" s="4" t="s">
        <v>20</v>
      </c>
      <c r="G10" s="3"/>
      <c r="H10" s="5">
        <v>901.1</v>
      </c>
      <c r="I10" s="3" t="s">
        <v>39</v>
      </c>
      <c r="J10" s="6" t="s">
        <v>15</v>
      </c>
      <c r="K10" s="7" t="s">
        <v>16</v>
      </c>
    </row>
    <row r="11" spans="1:11" x14ac:dyDescent="0.2">
      <c r="A11" s="3" t="s">
        <v>11</v>
      </c>
      <c r="B11" s="3" t="s">
        <v>24</v>
      </c>
      <c r="C11" s="3"/>
      <c r="D11" s="3" t="s">
        <v>40</v>
      </c>
      <c r="E11" s="3" t="s">
        <v>19</v>
      </c>
      <c r="F11" s="4" t="s">
        <v>273</v>
      </c>
      <c r="G11" s="3"/>
      <c r="H11" s="5">
        <v>1001.21</v>
      </c>
      <c r="I11" s="3" t="s">
        <v>41</v>
      </c>
      <c r="J11" s="6" t="s">
        <v>15</v>
      </c>
      <c r="K11" s="7" t="s">
        <v>16</v>
      </c>
    </row>
    <row r="12" spans="1:11" x14ac:dyDescent="0.2">
      <c r="A12" s="3" t="s">
        <v>11</v>
      </c>
      <c r="B12" s="3" t="s">
        <v>272</v>
      </c>
      <c r="C12" s="3"/>
      <c r="D12" s="3" t="s">
        <v>42</v>
      </c>
      <c r="E12" s="3" t="s">
        <v>13</v>
      </c>
      <c r="F12" s="4" t="s">
        <v>26</v>
      </c>
      <c r="G12" s="3"/>
      <c r="H12" s="5">
        <v>1101.32</v>
      </c>
      <c r="I12" s="3" t="s">
        <v>43</v>
      </c>
      <c r="J12" s="6" t="s">
        <v>15</v>
      </c>
      <c r="K12" s="7" t="s">
        <v>16</v>
      </c>
    </row>
    <row r="13" spans="1:11" x14ac:dyDescent="0.2">
      <c r="A13" s="3" t="s">
        <v>11</v>
      </c>
      <c r="B13" s="3" t="s">
        <v>24</v>
      </c>
      <c r="C13" s="3"/>
      <c r="D13" s="3" t="s">
        <v>44</v>
      </c>
      <c r="E13" s="3" t="s">
        <v>19</v>
      </c>
      <c r="F13" s="4" t="s">
        <v>29</v>
      </c>
      <c r="G13" s="3"/>
      <c r="H13" s="5">
        <v>1201.43</v>
      </c>
      <c r="I13" s="3" t="s">
        <v>45</v>
      </c>
      <c r="J13" s="6" t="s">
        <v>15</v>
      </c>
      <c r="K13" s="7" t="s">
        <v>16</v>
      </c>
    </row>
    <row r="14" spans="1:11" x14ac:dyDescent="0.2">
      <c r="A14" s="3" t="s">
        <v>11</v>
      </c>
      <c r="B14" s="3" t="s">
        <v>272</v>
      </c>
      <c r="C14" s="3"/>
      <c r="D14" s="3" t="s">
        <v>46</v>
      </c>
      <c r="E14" s="3" t="s">
        <v>13</v>
      </c>
      <c r="F14" s="4" t="s">
        <v>32</v>
      </c>
      <c r="G14" s="3"/>
      <c r="H14" s="5">
        <v>1301.54</v>
      </c>
      <c r="I14" s="3" t="s">
        <v>47</v>
      </c>
      <c r="J14" s="6" t="s">
        <v>15</v>
      </c>
      <c r="K14" s="7" t="s">
        <v>16</v>
      </c>
    </row>
    <row r="15" spans="1:11" x14ac:dyDescent="0.2">
      <c r="A15" s="3" t="s">
        <v>11</v>
      </c>
      <c r="B15" s="3" t="s">
        <v>24</v>
      </c>
      <c r="C15" s="3"/>
      <c r="D15" s="3" t="s">
        <v>48</v>
      </c>
      <c r="E15" s="3" t="s">
        <v>19</v>
      </c>
      <c r="F15" s="4" t="s">
        <v>131</v>
      </c>
      <c r="G15" s="3"/>
      <c r="H15" s="5">
        <v>1401.65</v>
      </c>
      <c r="I15" s="3" t="s">
        <v>49</v>
      </c>
      <c r="J15" s="6" t="s">
        <v>15</v>
      </c>
      <c r="K15" s="7" t="s">
        <v>16</v>
      </c>
    </row>
    <row r="16" spans="1:11" x14ac:dyDescent="0.2">
      <c r="A16" s="3" t="s">
        <v>11</v>
      </c>
      <c r="B16" s="3" t="s">
        <v>272</v>
      </c>
      <c r="C16" s="3"/>
      <c r="D16" s="3" t="s">
        <v>50</v>
      </c>
      <c r="E16" s="3" t="s">
        <v>13</v>
      </c>
      <c r="F16" s="4" t="s">
        <v>271</v>
      </c>
      <c r="G16" s="3"/>
      <c r="H16" s="5">
        <v>1501.76</v>
      </c>
      <c r="I16" s="3" t="s">
        <v>51</v>
      </c>
      <c r="J16" s="6" t="s">
        <v>15</v>
      </c>
      <c r="K16" s="7" t="s">
        <v>16</v>
      </c>
    </row>
    <row r="17" spans="1:11" x14ac:dyDescent="0.2">
      <c r="A17" s="3" t="s">
        <v>11</v>
      </c>
      <c r="B17" s="3" t="s">
        <v>24</v>
      </c>
      <c r="C17" s="3"/>
      <c r="D17" s="3" t="s">
        <v>52</v>
      </c>
      <c r="E17" s="3" t="s">
        <v>19</v>
      </c>
      <c r="F17" s="4" t="s">
        <v>20</v>
      </c>
      <c r="G17" s="3"/>
      <c r="H17" s="5">
        <v>1601.87</v>
      </c>
      <c r="I17" s="3" t="s">
        <v>53</v>
      </c>
      <c r="J17" s="6" t="s">
        <v>15</v>
      </c>
      <c r="K17" s="7" t="s">
        <v>16</v>
      </c>
    </row>
    <row r="18" spans="1:11" x14ac:dyDescent="0.2">
      <c r="A18" s="3" t="s">
        <v>11</v>
      </c>
      <c r="B18" s="3" t="s">
        <v>272</v>
      </c>
      <c r="C18" s="3"/>
      <c r="D18" s="3" t="s">
        <v>54</v>
      </c>
      <c r="E18" s="3" t="s">
        <v>13</v>
      </c>
      <c r="F18" s="4" t="s">
        <v>273</v>
      </c>
      <c r="G18" s="3"/>
      <c r="H18" s="5">
        <v>1701.98</v>
      </c>
      <c r="I18" s="3" t="s">
        <v>55</v>
      </c>
      <c r="J18" s="6" t="s">
        <v>15</v>
      </c>
      <c r="K18" s="7" t="s">
        <v>16</v>
      </c>
    </row>
    <row r="19" spans="1:11" x14ac:dyDescent="0.2">
      <c r="A19" s="3" t="s">
        <v>11</v>
      </c>
      <c r="B19" s="3" t="s">
        <v>24</v>
      </c>
      <c r="C19" s="3"/>
      <c r="D19" s="3" t="s">
        <v>56</v>
      </c>
      <c r="E19" s="3" t="s">
        <v>19</v>
      </c>
      <c r="F19" s="4" t="s">
        <v>26</v>
      </c>
      <c r="G19" s="3"/>
      <c r="H19" s="5">
        <v>1802.09</v>
      </c>
      <c r="I19" s="3" t="s">
        <v>57</v>
      </c>
      <c r="J19" s="6" t="s">
        <v>15</v>
      </c>
      <c r="K19" s="7" t="s">
        <v>16</v>
      </c>
    </row>
    <row r="20" spans="1:11" x14ac:dyDescent="0.2">
      <c r="A20" s="3" t="s">
        <v>11</v>
      </c>
      <c r="B20" s="3" t="s">
        <v>272</v>
      </c>
      <c r="C20" s="3"/>
      <c r="D20" s="3" t="s">
        <v>58</v>
      </c>
      <c r="E20" s="3" t="s">
        <v>13</v>
      </c>
      <c r="F20" s="4" t="s">
        <v>29</v>
      </c>
      <c r="G20" s="3"/>
      <c r="H20" s="5">
        <v>1902.2</v>
      </c>
      <c r="I20" s="3" t="s">
        <v>59</v>
      </c>
      <c r="J20" s="6" t="s">
        <v>15</v>
      </c>
      <c r="K20" s="7" t="s">
        <v>16</v>
      </c>
    </row>
    <row r="21" spans="1:11" x14ac:dyDescent="0.2">
      <c r="A21" s="3" t="s">
        <v>11</v>
      </c>
      <c r="B21" s="3" t="s">
        <v>24</v>
      </c>
      <c r="C21" s="3"/>
      <c r="D21" s="3" t="s">
        <v>60</v>
      </c>
      <c r="E21" s="3" t="s">
        <v>19</v>
      </c>
      <c r="F21" s="4" t="s">
        <v>32</v>
      </c>
      <c r="G21" s="3"/>
      <c r="H21" s="5">
        <v>2002.31</v>
      </c>
      <c r="I21" s="3" t="s">
        <v>61</v>
      </c>
      <c r="J21" s="6" t="s">
        <v>15</v>
      </c>
      <c r="K21" s="7" t="s">
        <v>16</v>
      </c>
    </row>
    <row r="22" spans="1:11" x14ac:dyDescent="0.2">
      <c r="A22" s="3" t="s">
        <v>11</v>
      </c>
      <c r="B22" s="3" t="s">
        <v>272</v>
      </c>
      <c r="C22" s="3"/>
      <c r="D22" s="3" t="s">
        <v>62</v>
      </c>
      <c r="E22" s="3" t="s">
        <v>13</v>
      </c>
      <c r="F22" s="4" t="s">
        <v>131</v>
      </c>
      <c r="G22" s="3"/>
      <c r="H22" s="5">
        <v>2102.42</v>
      </c>
      <c r="I22" s="3" t="s">
        <v>63</v>
      </c>
      <c r="J22" s="6" t="s">
        <v>15</v>
      </c>
      <c r="K22" s="7" t="s">
        <v>16</v>
      </c>
    </row>
    <row r="23" spans="1:11" x14ac:dyDescent="0.2">
      <c r="A23" s="3" t="s">
        <v>11</v>
      </c>
      <c r="B23" s="3" t="s">
        <v>24</v>
      </c>
      <c r="C23" s="3"/>
      <c r="D23" s="3" t="s">
        <v>64</v>
      </c>
      <c r="E23" s="3" t="s">
        <v>19</v>
      </c>
      <c r="F23" s="4" t="s">
        <v>271</v>
      </c>
      <c r="G23" s="3"/>
      <c r="H23" s="5">
        <v>2202.5300000000002</v>
      </c>
      <c r="I23" s="3" t="s">
        <v>65</v>
      </c>
      <c r="J23" s="6" t="s">
        <v>15</v>
      </c>
      <c r="K23" s="7" t="s">
        <v>16</v>
      </c>
    </row>
    <row r="24" spans="1:11" x14ac:dyDescent="0.2">
      <c r="A24" s="3" t="s">
        <v>11</v>
      </c>
      <c r="B24" s="3" t="s">
        <v>272</v>
      </c>
      <c r="C24" s="3"/>
      <c r="D24" s="3" t="s">
        <v>66</v>
      </c>
      <c r="E24" s="3" t="s">
        <v>13</v>
      </c>
      <c r="F24" s="4" t="s">
        <v>20</v>
      </c>
      <c r="G24" s="3"/>
      <c r="H24" s="5">
        <v>2302.64</v>
      </c>
      <c r="I24" s="3" t="s">
        <v>67</v>
      </c>
      <c r="J24" s="6" t="s">
        <v>15</v>
      </c>
      <c r="K24" s="7" t="s">
        <v>16</v>
      </c>
    </row>
    <row r="25" spans="1:11" x14ac:dyDescent="0.2">
      <c r="A25" s="3" t="s">
        <v>11</v>
      </c>
      <c r="B25" s="3" t="s">
        <v>24</v>
      </c>
      <c r="C25" s="3"/>
      <c r="D25" s="3" t="s">
        <v>68</v>
      </c>
      <c r="E25" s="3" t="s">
        <v>19</v>
      </c>
      <c r="F25" s="4" t="s">
        <v>273</v>
      </c>
      <c r="G25" s="3"/>
      <c r="H25" s="5">
        <v>2402.75</v>
      </c>
      <c r="I25" s="3" t="s">
        <v>69</v>
      </c>
      <c r="J25" s="6" t="s">
        <v>15</v>
      </c>
      <c r="K25" s="7" t="s">
        <v>16</v>
      </c>
    </row>
    <row r="26" spans="1:11" x14ac:dyDescent="0.2">
      <c r="A26" s="3" t="s">
        <v>11</v>
      </c>
      <c r="B26" s="3" t="s">
        <v>272</v>
      </c>
      <c r="C26" s="3"/>
      <c r="D26" s="3" t="s">
        <v>70</v>
      </c>
      <c r="E26" s="3" t="s">
        <v>13</v>
      </c>
      <c r="F26" s="4" t="s">
        <v>26</v>
      </c>
      <c r="G26" s="3"/>
      <c r="H26" s="5">
        <v>2502.86</v>
      </c>
      <c r="I26" s="3" t="s">
        <v>71</v>
      </c>
      <c r="J26" s="6" t="s">
        <v>15</v>
      </c>
      <c r="K26" s="7" t="s">
        <v>16</v>
      </c>
    </row>
    <row r="27" spans="1:11" x14ac:dyDescent="0.2">
      <c r="A27" s="3" t="s">
        <v>11</v>
      </c>
      <c r="B27" s="3" t="s">
        <v>24</v>
      </c>
      <c r="C27" s="3"/>
      <c r="D27" s="3" t="s">
        <v>72</v>
      </c>
      <c r="E27" s="3" t="s">
        <v>19</v>
      </c>
      <c r="F27" s="4" t="s">
        <v>29</v>
      </c>
      <c r="G27" s="3"/>
      <c r="H27" s="5">
        <v>2602.9699999999998</v>
      </c>
      <c r="I27" s="3" t="s">
        <v>73</v>
      </c>
      <c r="J27" s="6" t="s">
        <v>15</v>
      </c>
      <c r="K27" s="7" t="s">
        <v>16</v>
      </c>
    </row>
    <row r="28" spans="1:11" x14ac:dyDescent="0.2">
      <c r="A28" s="3" t="s">
        <v>11</v>
      </c>
      <c r="B28" s="3" t="s">
        <v>272</v>
      </c>
      <c r="C28" s="3"/>
      <c r="D28" s="3" t="s">
        <v>74</v>
      </c>
      <c r="E28" s="3" t="s">
        <v>13</v>
      </c>
      <c r="F28" s="4" t="s">
        <v>32</v>
      </c>
      <c r="G28" s="3"/>
      <c r="H28" s="5">
        <v>2703.08</v>
      </c>
      <c r="I28" s="3" t="s">
        <v>75</v>
      </c>
      <c r="J28" s="6" t="s">
        <v>15</v>
      </c>
      <c r="K28" s="7" t="s">
        <v>16</v>
      </c>
    </row>
    <row r="29" spans="1:11" x14ac:dyDescent="0.2">
      <c r="A29" s="3" t="s">
        <v>11</v>
      </c>
      <c r="B29" s="3" t="s">
        <v>24</v>
      </c>
      <c r="C29" s="3"/>
      <c r="D29" s="3" t="s">
        <v>76</v>
      </c>
      <c r="E29" s="3" t="s">
        <v>19</v>
      </c>
      <c r="F29" s="4" t="s">
        <v>131</v>
      </c>
      <c r="G29" s="3"/>
      <c r="H29" s="5">
        <v>2803.19</v>
      </c>
      <c r="I29" s="3" t="s">
        <v>77</v>
      </c>
      <c r="J29" s="6" t="s">
        <v>15</v>
      </c>
      <c r="K29" s="7" t="s">
        <v>16</v>
      </c>
    </row>
    <row r="30" spans="1:11" x14ac:dyDescent="0.2">
      <c r="A30" s="3" t="s">
        <v>11</v>
      </c>
      <c r="B30" s="3" t="s">
        <v>272</v>
      </c>
      <c r="C30" s="3"/>
      <c r="D30" s="3" t="s">
        <v>78</v>
      </c>
      <c r="E30" s="3" t="s">
        <v>13</v>
      </c>
      <c r="F30" s="4" t="s">
        <v>271</v>
      </c>
      <c r="G30" s="3"/>
      <c r="H30" s="5">
        <v>2903.3</v>
      </c>
      <c r="I30" s="3" t="s">
        <v>79</v>
      </c>
      <c r="J30" s="6" t="s">
        <v>15</v>
      </c>
      <c r="K30" s="7" t="s">
        <v>16</v>
      </c>
    </row>
    <row r="31" spans="1:11" x14ac:dyDescent="0.2">
      <c r="A31" s="3" t="s">
        <v>11</v>
      </c>
      <c r="B31" s="3" t="s">
        <v>24</v>
      </c>
      <c r="C31" s="3"/>
      <c r="D31" s="3" t="s">
        <v>80</v>
      </c>
      <c r="E31" s="3" t="s">
        <v>19</v>
      </c>
      <c r="F31" s="4" t="s">
        <v>20</v>
      </c>
      <c r="G31" s="3"/>
      <c r="H31" s="5">
        <v>3003.41</v>
      </c>
      <c r="I31" s="3" t="s">
        <v>81</v>
      </c>
      <c r="J31" s="6" t="s">
        <v>15</v>
      </c>
      <c r="K31" s="7" t="s">
        <v>16</v>
      </c>
    </row>
    <row r="32" spans="1:11" x14ac:dyDescent="0.2">
      <c r="A32" s="3" t="s">
        <v>11</v>
      </c>
      <c r="B32" s="3" t="s">
        <v>272</v>
      </c>
      <c r="C32" s="3"/>
      <c r="D32" s="3" t="s">
        <v>82</v>
      </c>
      <c r="E32" s="3" t="s">
        <v>13</v>
      </c>
      <c r="F32" s="4" t="s">
        <v>273</v>
      </c>
      <c r="G32" s="3"/>
      <c r="H32" s="5">
        <v>3103.52</v>
      </c>
      <c r="I32" s="3" t="s">
        <v>83</v>
      </c>
      <c r="J32" s="6" t="s">
        <v>15</v>
      </c>
      <c r="K32" s="7" t="s">
        <v>16</v>
      </c>
    </row>
    <row r="33" spans="1:13" x14ac:dyDescent="0.2">
      <c r="A33" s="3" t="s">
        <v>11</v>
      </c>
      <c r="B33" s="3" t="s">
        <v>24</v>
      </c>
      <c r="C33" s="3"/>
      <c r="D33" s="3" t="s">
        <v>84</v>
      </c>
      <c r="E33" s="3" t="s">
        <v>19</v>
      </c>
      <c r="F33" s="4" t="s">
        <v>26</v>
      </c>
      <c r="G33" s="3"/>
      <c r="H33" s="5">
        <v>3203.63</v>
      </c>
      <c r="I33" s="3" t="s">
        <v>85</v>
      </c>
      <c r="J33" s="6" t="s">
        <v>15</v>
      </c>
      <c r="K33" s="7" t="s">
        <v>16</v>
      </c>
    </row>
    <row r="34" spans="1:13" x14ac:dyDescent="0.2">
      <c r="A34" s="3" t="s">
        <v>11</v>
      </c>
      <c r="B34" s="3" t="s">
        <v>272</v>
      </c>
      <c r="C34" s="3"/>
      <c r="D34" s="3" t="s">
        <v>86</v>
      </c>
      <c r="E34" s="3" t="s">
        <v>13</v>
      </c>
      <c r="F34" s="4" t="s">
        <v>29</v>
      </c>
      <c r="G34" s="3"/>
      <c r="H34" s="5">
        <v>3303.74</v>
      </c>
      <c r="I34" s="3" t="s">
        <v>87</v>
      </c>
      <c r="J34" s="6" t="s">
        <v>15</v>
      </c>
      <c r="K34" s="7" t="s">
        <v>16</v>
      </c>
    </row>
    <row r="35" spans="1:13" x14ac:dyDescent="0.2">
      <c r="A35" s="3" t="s">
        <v>11</v>
      </c>
      <c r="B35" s="3" t="s">
        <v>24</v>
      </c>
      <c r="C35" s="3"/>
      <c r="D35" s="3" t="s">
        <v>88</v>
      </c>
      <c r="E35" s="3" t="s">
        <v>19</v>
      </c>
      <c r="F35" s="4" t="s">
        <v>32</v>
      </c>
      <c r="G35" s="3"/>
      <c r="H35" s="5">
        <v>3403.85</v>
      </c>
      <c r="I35" s="3" t="s">
        <v>89</v>
      </c>
      <c r="J35" s="6" t="s">
        <v>15</v>
      </c>
      <c r="K35" s="7" t="s">
        <v>16</v>
      </c>
    </row>
    <row r="36" spans="1:13" x14ac:dyDescent="0.2">
      <c r="A36" s="3" t="s">
        <v>11</v>
      </c>
      <c r="B36" s="3" t="s">
        <v>272</v>
      </c>
      <c r="C36" s="3"/>
      <c r="D36" s="3" t="s">
        <v>90</v>
      </c>
      <c r="E36" s="3" t="s">
        <v>13</v>
      </c>
      <c r="F36" s="4" t="s">
        <v>131</v>
      </c>
      <c r="G36" s="3"/>
      <c r="H36" s="5">
        <v>3503.96</v>
      </c>
      <c r="I36" s="61" t="s">
        <v>668</v>
      </c>
      <c r="J36" s="6" t="s">
        <v>15</v>
      </c>
      <c r="K36" s="7" t="s">
        <v>16</v>
      </c>
    </row>
    <row r="37" spans="1:13" x14ac:dyDescent="0.2">
      <c r="A37" s="3" t="s">
        <v>11</v>
      </c>
      <c r="B37" s="3" t="s">
        <v>24</v>
      </c>
      <c r="C37" s="3"/>
      <c r="D37" s="3" t="s">
        <v>91</v>
      </c>
      <c r="E37" s="3" t="s">
        <v>19</v>
      </c>
      <c r="F37" s="4" t="s">
        <v>271</v>
      </c>
      <c r="G37" s="3"/>
      <c r="H37" s="5">
        <v>3604.07</v>
      </c>
      <c r="I37" s="3" t="s">
        <v>92</v>
      </c>
      <c r="J37" s="6" t="s">
        <v>15</v>
      </c>
      <c r="K37" s="7" t="s">
        <v>16</v>
      </c>
    </row>
    <row r="38" spans="1:13" x14ac:dyDescent="0.2">
      <c r="A38" s="3" t="s">
        <v>11</v>
      </c>
      <c r="B38" s="3" t="s">
        <v>272</v>
      </c>
      <c r="C38" s="3"/>
      <c r="D38" s="3" t="s">
        <v>93</v>
      </c>
      <c r="E38" s="3" t="s">
        <v>13</v>
      </c>
      <c r="F38" s="4" t="s">
        <v>20</v>
      </c>
      <c r="G38" s="3"/>
      <c r="H38" s="5">
        <v>3704.18</v>
      </c>
      <c r="I38" s="3" t="s">
        <v>94</v>
      </c>
      <c r="J38" s="6" t="s">
        <v>15</v>
      </c>
      <c r="K38" s="7" t="s">
        <v>16</v>
      </c>
    </row>
    <row r="39" spans="1:13" s="31" customFormat="1" x14ac:dyDescent="0.2">
      <c r="A39" s="9" t="s">
        <v>11</v>
      </c>
      <c r="B39" s="9" t="s">
        <v>24</v>
      </c>
      <c r="C39" s="9"/>
      <c r="D39" s="9" t="s">
        <v>95</v>
      </c>
      <c r="E39" s="9" t="s">
        <v>19</v>
      </c>
      <c r="F39" s="10" t="s">
        <v>273</v>
      </c>
      <c r="G39" s="9"/>
      <c r="H39" s="32">
        <v>3804.29</v>
      </c>
      <c r="I39" s="9" t="s">
        <v>661</v>
      </c>
      <c r="J39" s="11" t="s">
        <v>15</v>
      </c>
      <c r="K39" s="11" t="s">
        <v>16</v>
      </c>
    </row>
    <row r="40" spans="1:13" x14ac:dyDescent="0.2">
      <c r="A40" s="9" t="s">
        <v>11</v>
      </c>
      <c r="B40" s="3" t="s">
        <v>272</v>
      </c>
      <c r="C40" s="9"/>
      <c r="D40" s="9" t="s">
        <v>96</v>
      </c>
      <c r="E40" s="9" t="s">
        <v>13</v>
      </c>
      <c r="F40" s="10" t="s">
        <v>26</v>
      </c>
      <c r="G40" s="9"/>
      <c r="H40" s="5">
        <v>3904.4</v>
      </c>
      <c r="I40" s="9" t="s">
        <v>662</v>
      </c>
      <c r="J40" s="11" t="s">
        <v>15</v>
      </c>
      <c r="K40" s="7" t="s">
        <v>16</v>
      </c>
      <c r="L40" t="s">
        <v>255</v>
      </c>
      <c r="M40" s="18">
        <f>SUM(H2:H40)</f>
        <v>78090.089999999982</v>
      </c>
    </row>
    <row r="41" spans="1:13" x14ac:dyDescent="0.2">
      <c r="A41" s="8" t="s">
        <v>97</v>
      </c>
      <c r="B41" s="3" t="s">
        <v>24</v>
      </c>
      <c r="C41" s="3"/>
      <c r="D41" s="3" t="s">
        <v>12</v>
      </c>
      <c r="E41" s="3" t="s">
        <v>13</v>
      </c>
      <c r="F41" s="4" t="s">
        <v>271</v>
      </c>
      <c r="G41" s="3" t="s">
        <v>84</v>
      </c>
      <c r="H41" s="5">
        <v>4004.51</v>
      </c>
      <c r="I41" s="8" t="s">
        <v>98</v>
      </c>
      <c r="J41" s="12" t="s">
        <v>99</v>
      </c>
      <c r="K41" s="7" t="s">
        <v>16</v>
      </c>
    </row>
    <row r="42" spans="1:13" x14ac:dyDescent="0.2">
      <c r="A42" s="8" t="s">
        <v>97</v>
      </c>
      <c r="B42" s="3" t="s">
        <v>272</v>
      </c>
      <c r="C42" s="3"/>
      <c r="D42" s="3" t="s">
        <v>22</v>
      </c>
      <c r="E42" s="3" t="s">
        <v>19</v>
      </c>
      <c r="F42" s="4" t="s">
        <v>20</v>
      </c>
      <c r="G42" s="3" t="s">
        <v>84</v>
      </c>
      <c r="H42" s="5">
        <v>4104.62</v>
      </c>
      <c r="I42" s="3" t="s">
        <v>100</v>
      </c>
      <c r="J42" s="12" t="s">
        <v>99</v>
      </c>
      <c r="K42" s="7" t="s">
        <v>16</v>
      </c>
    </row>
    <row r="43" spans="1:13" x14ac:dyDescent="0.2">
      <c r="A43" s="8" t="s">
        <v>97</v>
      </c>
      <c r="B43" s="3" t="s">
        <v>24</v>
      </c>
      <c r="C43" s="3"/>
      <c r="D43" s="3" t="s">
        <v>25</v>
      </c>
      <c r="E43" s="3" t="s">
        <v>13</v>
      </c>
      <c r="F43" s="4" t="s">
        <v>20</v>
      </c>
      <c r="G43" s="3" t="s">
        <v>101</v>
      </c>
      <c r="H43" s="5">
        <v>4204.7299999999996</v>
      </c>
      <c r="I43" s="3" t="s">
        <v>102</v>
      </c>
      <c r="J43" s="12" t="s">
        <v>99</v>
      </c>
      <c r="K43" s="7" t="s">
        <v>16</v>
      </c>
    </row>
    <row r="44" spans="1:13" x14ac:dyDescent="0.2">
      <c r="A44" s="8" t="s">
        <v>97</v>
      </c>
      <c r="B44" s="3" t="s">
        <v>272</v>
      </c>
      <c r="C44" s="3"/>
      <c r="D44" s="3" t="s">
        <v>28</v>
      </c>
      <c r="E44" s="3" t="s">
        <v>19</v>
      </c>
      <c r="F44" s="4" t="s">
        <v>20</v>
      </c>
      <c r="G44" s="3" t="s">
        <v>103</v>
      </c>
      <c r="H44" s="5">
        <v>4304.84</v>
      </c>
      <c r="I44" s="3" t="s">
        <v>104</v>
      </c>
      <c r="J44" s="12" t="s">
        <v>99</v>
      </c>
      <c r="K44" s="7" t="s">
        <v>16</v>
      </c>
    </row>
    <row r="45" spans="1:13" x14ac:dyDescent="0.2">
      <c r="A45" s="8" t="s">
        <v>97</v>
      </c>
      <c r="B45" s="3" t="s">
        <v>24</v>
      </c>
      <c r="C45" s="3"/>
      <c r="D45" s="3" t="s">
        <v>31</v>
      </c>
      <c r="E45" s="3" t="s">
        <v>13</v>
      </c>
      <c r="F45" s="4" t="s">
        <v>20</v>
      </c>
      <c r="G45" s="3" t="s">
        <v>105</v>
      </c>
      <c r="H45" s="5">
        <v>4404.95</v>
      </c>
      <c r="I45" s="3" t="s">
        <v>106</v>
      </c>
      <c r="J45" s="12" t="s">
        <v>99</v>
      </c>
      <c r="K45" s="7" t="s">
        <v>16</v>
      </c>
    </row>
    <row r="46" spans="1:13" x14ac:dyDescent="0.2">
      <c r="A46" s="8" t="s">
        <v>97</v>
      </c>
      <c r="B46" s="3" t="s">
        <v>272</v>
      </c>
      <c r="C46" s="3"/>
      <c r="D46" s="3" t="s">
        <v>34</v>
      </c>
      <c r="E46" s="3" t="s">
        <v>19</v>
      </c>
      <c r="F46" s="4" t="s">
        <v>20</v>
      </c>
      <c r="G46" s="3" t="s">
        <v>107</v>
      </c>
      <c r="H46" s="5">
        <v>4505.0600000000004</v>
      </c>
      <c r="I46" s="3" t="s">
        <v>108</v>
      </c>
      <c r="J46" s="12" t="s">
        <v>99</v>
      </c>
      <c r="K46" s="7" t="s">
        <v>16</v>
      </c>
    </row>
    <row r="47" spans="1:13" x14ac:dyDescent="0.2">
      <c r="A47" s="8" t="s">
        <v>97</v>
      </c>
      <c r="B47" s="3" t="s">
        <v>24</v>
      </c>
      <c r="C47" s="3"/>
      <c r="D47" s="3" t="s">
        <v>36</v>
      </c>
      <c r="E47" s="3" t="s">
        <v>13</v>
      </c>
      <c r="F47" s="4" t="s">
        <v>20</v>
      </c>
      <c r="G47" s="3" t="s">
        <v>109</v>
      </c>
      <c r="H47" s="5">
        <v>4605.17</v>
      </c>
      <c r="I47" s="3" t="s">
        <v>110</v>
      </c>
      <c r="J47" s="12" t="s">
        <v>99</v>
      </c>
      <c r="K47" s="7" t="s">
        <v>16</v>
      </c>
    </row>
    <row r="48" spans="1:13" x14ac:dyDescent="0.2">
      <c r="A48" s="8" t="s">
        <v>97</v>
      </c>
      <c r="B48" s="3" t="s">
        <v>272</v>
      </c>
      <c r="C48" s="3"/>
      <c r="D48" s="3" t="s">
        <v>38</v>
      </c>
      <c r="E48" s="3" t="s">
        <v>19</v>
      </c>
      <c r="F48" s="4" t="s">
        <v>20</v>
      </c>
      <c r="G48" s="3" t="s">
        <v>111</v>
      </c>
      <c r="H48" s="5">
        <v>4705.28</v>
      </c>
      <c r="I48" s="3" t="s">
        <v>112</v>
      </c>
      <c r="J48" s="12" t="s">
        <v>99</v>
      </c>
      <c r="K48" s="7" t="s">
        <v>16</v>
      </c>
    </row>
    <row r="49" spans="1:11" x14ac:dyDescent="0.2">
      <c r="A49" s="8" t="s">
        <v>97</v>
      </c>
      <c r="B49" s="3" t="s">
        <v>24</v>
      </c>
      <c r="C49" s="3"/>
      <c r="D49" s="3" t="s">
        <v>40</v>
      </c>
      <c r="E49" s="3" t="s">
        <v>13</v>
      </c>
      <c r="F49" s="4" t="s">
        <v>20</v>
      </c>
      <c r="G49" s="3" t="s">
        <v>113</v>
      </c>
      <c r="H49" s="5">
        <v>4805.3900000000003</v>
      </c>
      <c r="I49" s="3" t="s">
        <v>114</v>
      </c>
      <c r="J49" s="12" t="s">
        <v>99</v>
      </c>
      <c r="K49" s="7" t="s">
        <v>16</v>
      </c>
    </row>
    <row r="50" spans="1:11" x14ac:dyDescent="0.2">
      <c r="A50" s="8" t="s">
        <v>97</v>
      </c>
      <c r="B50" s="3" t="s">
        <v>272</v>
      </c>
      <c r="C50" s="3"/>
      <c r="D50" s="3" t="s">
        <v>42</v>
      </c>
      <c r="E50" s="3" t="s">
        <v>19</v>
      </c>
      <c r="F50" s="4" t="s">
        <v>273</v>
      </c>
      <c r="G50" s="3" t="s">
        <v>84</v>
      </c>
      <c r="H50" s="5">
        <v>4905.5</v>
      </c>
      <c r="I50" s="3" t="s">
        <v>115</v>
      </c>
      <c r="J50" s="12" t="s">
        <v>99</v>
      </c>
      <c r="K50" s="7" t="s">
        <v>16</v>
      </c>
    </row>
    <row r="51" spans="1:11" x14ac:dyDescent="0.2">
      <c r="A51" s="8" t="s">
        <v>97</v>
      </c>
      <c r="B51" s="3" t="s">
        <v>24</v>
      </c>
      <c r="C51" s="3"/>
      <c r="D51" s="3" t="s">
        <v>44</v>
      </c>
      <c r="E51" s="3" t="s">
        <v>13</v>
      </c>
      <c r="F51" s="4" t="s">
        <v>273</v>
      </c>
      <c r="G51" s="3" t="s">
        <v>116</v>
      </c>
      <c r="H51" s="5">
        <v>5005.6099999999997</v>
      </c>
      <c r="I51" s="3" t="s">
        <v>117</v>
      </c>
      <c r="J51" s="12" t="s">
        <v>99</v>
      </c>
      <c r="K51" s="7" t="s">
        <v>16</v>
      </c>
    </row>
    <row r="52" spans="1:11" x14ac:dyDescent="0.2">
      <c r="A52" s="8" t="s">
        <v>97</v>
      </c>
      <c r="B52" s="3" t="s">
        <v>272</v>
      </c>
      <c r="C52" s="3"/>
      <c r="D52" s="3" t="s">
        <v>46</v>
      </c>
      <c r="E52" s="3" t="s">
        <v>19</v>
      </c>
      <c r="F52" s="4" t="s">
        <v>26</v>
      </c>
      <c r="G52" s="3" t="s">
        <v>84</v>
      </c>
      <c r="H52" s="5">
        <v>5105.72</v>
      </c>
      <c r="I52" s="3" t="s">
        <v>118</v>
      </c>
      <c r="J52" s="12" t="s">
        <v>99</v>
      </c>
      <c r="K52" s="7" t="s">
        <v>16</v>
      </c>
    </row>
    <row r="53" spans="1:11" x14ac:dyDescent="0.2">
      <c r="A53" s="8" t="s">
        <v>97</v>
      </c>
      <c r="B53" s="3" t="s">
        <v>24</v>
      </c>
      <c r="C53" s="3"/>
      <c r="D53" s="3" t="s">
        <v>48</v>
      </c>
      <c r="E53" s="3" t="s">
        <v>13</v>
      </c>
      <c r="F53" s="4" t="s">
        <v>26</v>
      </c>
      <c r="G53" s="3" t="s">
        <v>105</v>
      </c>
      <c r="H53" s="5">
        <v>5205.83</v>
      </c>
      <c r="I53" s="3" t="s">
        <v>119</v>
      </c>
      <c r="J53" s="12" t="s">
        <v>99</v>
      </c>
      <c r="K53" s="7" t="s">
        <v>16</v>
      </c>
    </row>
    <row r="54" spans="1:11" x14ac:dyDescent="0.2">
      <c r="A54" s="8" t="s">
        <v>97</v>
      </c>
      <c r="B54" s="3" t="s">
        <v>272</v>
      </c>
      <c r="C54" s="3"/>
      <c r="D54" s="3" t="s">
        <v>50</v>
      </c>
      <c r="E54" s="3" t="s">
        <v>19</v>
      </c>
      <c r="F54" s="4" t="s">
        <v>26</v>
      </c>
      <c r="G54" s="3" t="s">
        <v>109</v>
      </c>
      <c r="H54" s="5">
        <v>5305.94</v>
      </c>
      <c r="I54" s="3" t="s">
        <v>120</v>
      </c>
      <c r="J54" s="12" t="s">
        <v>99</v>
      </c>
      <c r="K54" s="7" t="s">
        <v>16</v>
      </c>
    </row>
    <row r="55" spans="1:11" x14ac:dyDescent="0.2">
      <c r="A55" s="8" t="s">
        <v>97</v>
      </c>
      <c r="B55" s="3" t="s">
        <v>24</v>
      </c>
      <c r="C55" s="3"/>
      <c r="D55" s="3" t="s">
        <v>52</v>
      </c>
      <c r="E55" s="3" t="s">
        <v>13</v>
      </c>
      <c r="F55" s="4" t="s">
        <v>26</v>
      </c>
      <c r="G55" s="3" t="s">
        <v>121</v>
      </c>
      <c r="H55" s="5">
        <v>5406.05</v>
      </c>
      <c r="I55" s="3" t="s">
        <v>122</v>
      </c>
      <c r="J55" s="12" t="s">
        <v>99</v>
      </c>
      <c r="K55" s="7" t="s">
        <v>16</v>
      </c>
    </row>
    <row r="56" spans="1:11" x14ac:dyDescent="0.2">
      <c r="A56" s="8" t="s">
        <v>97</v>
      </c>
      <c r="B56" s="3" t="s">
        <v>272</v>
      </c>
      <c r="C56" s="3"/>
      <c r="D56" s="3" t="s">
        <v>54</v>
      </c>
      <c r="E56" s="3" t="s">
        <v>19</v>
      </c>
      <c r="F56" s="4" t="s">
        <v>29</v>
      </c>
      <c r="G56" s="3" t="s">
        <v>84</v>
      </c>
      <c r="H56" s="5">
        <v>5506.16</v>
      </c>
      <c r="I56" s="3" t="s">
        <v>123</v>
      </c>
      <c r="J56" s="12" t="s">
        <v>99</v>
      </c>
      <c r="K56" s="7" t="s">
        <v>16</v>
      </c>
    </row>
    <row r="57" spans="1:11" x14ac:dyDescent="0.2">
      <c r="A57" s="8" t="s">
        <v>97</v>
      </c>
      <c r="B57" s="3" t="s">
        <v>24</v>
      </c>
      <c r="C57" s="3"/>
      <c r="D57" s="3" t="s">
        <v>56</v>
      </c>
      <c r="E57" s="3" t="s">
        <v>13</v>
      </c>
      <c r="F57" s="4" t="s">
        <v>29</v>
      </c>
      <c r="G57" s="3" t="s">
        <v>103</v>
      </c>
      <c r="H57" s="5">
        <v>5606.27</v>
      </c>
      <c r="I57" s="3" t="s">
        <v>124</v>
      </c>
      <c r="J57" s="12" t="s">
        <v>99</v>
      </c>
      <c r="K57" s="7" t="s">
        <v>16</v>
      </c>
    </row>
    <row r="58" spans="1:11" x14ac:dyDescent="0.2">
      <c r="A58" s="8" t="s">
        <v>97</v>
      </c>
      <c r="B58" s="3" t="s">
        <v>272</v>
      </c>
      <c r="C58" s="3"/>
      <c r="D58" s="3" t="s">
        <v>58</v>
      </c>
      <c r="E58" s="3" t="s">
        <v>19</v>
      </c>
      <c r="F58" s="4" t="s">
        <v>29</v>
      </c>
      <c r="G58" s="3" t="s">
        <v>105</v>
      </c>
      <c r="H58" s="5">
        <v>5706.38</v>
      </c>
      <c r="I58" s="3" t="s">
        <v>125</v>
      </c>
      <c r="J58" s="12" t="s">
        <v>99</v>
      </c>
      <c r="K58" s="7" t="s">
        <v>16</v>
      </c>
    </row>
    <row r="59" spans="1:11" x14ac:dyDescent="0.2">
      <c r="A59" s="8" t="s">
        <v>97</v>
      </c>
      <c r="B59" s="3" t="s">
        <v>24</v>
      </c>
      <c r="C59" s="3"/>
      <c r="D59" s="3" t="s">
        <v>60</v>
      </c>
      <c r="E59" s="3" t="s">
        <v>13</v>
      </c>
      <c r="F59" s="4" t="s">
        <v>29</v>
      </c>
      <c r="G59" s="3" t="s">
        <v>126</v>
      </c>
      <c r="H59" s="5">
        <v>5806.49</v>
      </c>
      <c r="I59" s="3" t="s">
        <v>127</v>
      </c>
      <c r="J59" s="12" t="s">
        <v>99</v>
      </c>
      <c r="K59" s="7" t="s">
        <v>16</v>
      </c>
    </row>
    <row r="60" spans="1:11" x14ac:dyDescent="0.2">
      <c r="A60" s="8" t="s">
        <v>97</v>
      </c>
      <c r="B60" s="3" t="s">
        <v>272</v>
      </c>
      <c r="C60" s="3"/>
      <c r="D60" s="3" t="s">
        <v>62</v>
      </c>
      <c r="E60" s="3" t="s">
        <v>19</v>
      </c>
      <c r="F60" s="4" t="s">
        <v>29</v>
      </c>
      <c r="G60" s="3" t="s">
        <v>128</v>
      </c>
      <c r="H60" s="5">
        <v>5906.6</v>
      </c>
      <c r="I60" s="3" t="s">
        <v>129</v>
      </c>
      <c r="J60" s="12" t="s">
        <v>99</v>
      </c>
      <c r="K60" s="7" t="s">
        <v>16</v>
      </c>
    </row>
    <row r="61" spans="1:11" x14ac:dyDescent="0.2">
      <c r="A61" s="8" t="s">
        <v>97</v>
      </c>
      <c r="B61" s="3" t="s">
        <v>24</v>
      </c>
      <c r="C61" s="3"/>
      <c r="D61" s="3" t="s">
        <v>64</v>
      </c>
      <c r="E61" s="3" t="s">
        <v>13</v>
      </c>
      <c r="F61" s="4" t="s">
        <v>32</v>
      </c>
      <c r="G61" s="3" t="s">
        <v>84</v>
      </c>
      <c r="H61" s="5">
        <v>6006.71</v>
      </c>
      <c r="I61" s="3" t="s">
        <v>130</v>
      </c>
      <c r="J61" s="12" t="s">
        <v>99</v>
      </c>
      <c r="K61" s="7" t="s">
        <v>16</v>
      </c>
    </row>
    <row r="62" spans="1:11" x14ac:dyDescent="0.2">
      <c r="A62" s="8" t="s">
        <v>97</v>
      </c>
      <c r="B62" s="3" t="s">
        <v>272</v>
      </c>
      <c r="C62" s="3"/>
      <c r="D62" s="3" t="s">
        <v>66</v>
      </c>
      <c r="E62" s="3" t="s">
        <v>19</v>
      </c>
      <c r="F62" s="4" t="s">
        <v>131</v>
      </c>
      <c r="G62" s="3" t="s">
        <v>132</v>
      </c>
      <c r="H62" s="5">
        <v>6106.82</v>
      </c>
      <c r="I62" s="3" t="s">
        <v>133</v>
      </c>
      <c r="J62" s="12" t="s">
        <v>99</v>
      </c>
      <c r="K62" s="7" t="s">
        <v>16</v>
      </c>
    </row>
    <row r="63" spans="1:11" x14ac:dyDescent="0.2">
      <c r="A63" s="8" t="s">
        <v>97</v>
      </c>
      <c r="B63" s="3" t="s">
        <v>24</v>
      </c>
      <c r="C63" s="3"/>
      <c r="D63" s="3" t="s">
        <v>68</v>
      </c>
      <c r="E63" s="3" t="s">
        <v>13</v>
      </c>
      <c r="F63" s="4" t="s">
        <v>131</v>
      </c>
      <c r="G63" s="3" t="s">
        <v>134</v>
      </c>
      <c r="H63" s="5">
        <v>6206.93</v>
      </c>
      <c r="I63" s="3" t="s">
        <v>135</v>
      </c>
      <c r="J63" s="12" t="s">
        <v>99</v>
      </c>
      <c r="K63" s="7" t="s">
        <v>16</v>
      </c>
    </row>
    <row r="64" spans="1:11" x14ac:dyDescent="0.2">
      <c r="A64" s="8" t="s">
        <v>97</v>
      </c>
      <c r="B64" s="3" t="s">
        <v>272</v>
      </c>
      <c r="C64" s="3"/>
      <c r="D64" s="3" t="s">
        <v>70</v>
      </c>
      <c r="E64" s="3" t="s">
        <v>19</v>
      </c>
      <c r="F64" s="4" t="s">
        <v>271</v>
      </c>
      <c r="G64" s="3" t="s">
        <v>84</v>
      </c>
      <c r="H64" s="5">
        <v>6307.04</v>
      </c>
      <c r="I64" s="3" t="s">
        <v>136</v>
      </c>
      <c r="J64" s="12" t="s">
        <v>99</v>
      </c>
      <c r="K64" s="7" t="s">
        <v>16</v>
      </c>
    </row>
    <row r="65" spans="1:13" x14ac:dyDescent="0.2">
      <c r="A65" s="8" t="s">
        <v>97</v>
      </c>
      <c r="B65" s="3" t="s">
        <v>24</v>
      </c>
      <c r="C65" s="3"/>
      <c r="D65" s="3" t="s">
        <v>72</v>
      </c>
      <c r="E65" s="3" t="s">
        <v>13</v>
      </c>
      <c r="F65" s="4" t="s">
        <v>20</v>
      </c>
      <c r="G65" s="3" t="s">
        <v>84</v>
      </c>
      <c r="H65" s="5">
        <v>6407.15</v>
      </c>
      <c r="I65" s="3" t="s">
        <v>137</v>
      </c>
      <c r="J65" s="12" t="s">
        <v>99</v>
      </c>
      <c r="K65" s="7" t="s">
        <v>16</v>
      </c>
    </row>
    <row r="66" spans="1:13" x14ac:dyDescent="0.2">
      <c r="A66" s="8" t="s">
        <v>97</v>
      </c>
      <c r="B66" s="3" t="s">
        <v>272</v>
      </c>
      <c r="C66" s="3"/>
      <c r="D66" s="3" t="s">
        <v>74</v>
      </c>
      <c r="E66" s="3" t="s">
        <v>19</v>
      </c>
      <c r="F66" s="4" t="s">
        <v>20</v>
      </c>
      <c r="G66" s="3" t="s">
        <v>101</v>
      </c>
      <c r="H66" s="5">
        <v>6507.26</v>
      </c>
      <c r="I66" s="3" t="s">
        <v>138</v>
      </c>
      <c r="J66" s="12" t="s">
        <v>99</v>
      </c>
      <c r="K66" s="7" t="s">
        <v>16</v>
      </c>
    </row>
    <row r="67" spans="1:13" x14ac:dyDescent="0.2">
      <c r="A67" s="8" t="s">
        <v>97</v>
      </c>
      <c r="B67" s="3" t="s">
        <v>24</v>
      </c>
      <c r="C67" s="3"/>
      <c r="D67" s="3" t="s">
        <v>76</v>
      </c>
      <c r="E67" s="3" t="s">
        <v>13</v>
      </c>
      <c r="F67" s="4" t="s">
        <v>20</v>
      </c>
      <c r="G67" s="3" t="s">
        <v>103</v>
      </c>
      <c r="H67" s="5">
        <v>6607.37</v>
      </c>
      <c r="I67" s="3" t="s">
        <v>139</v>
      </c>
      <c r="J67" s="12" t="s">
        <v>99</v>
      </c>
      <c r="K67" s="7" t="s">
        <v>16</v>
      </c>
    </row>
    <row r="68" spans="1:13" x14ac:dyDescent="0.2">
      <c r="A68" s="8" t="s">
        <v>97</v>
      </c>
      <c r="B68" s="3" t="s">
        <v>272</v>
      </c>
      <c r="C68" s="3"/>
      <c r="D68" s="3" t="s">
        <v>78</v>
      </c>
      <c r="E68" s="3" t="s">
        <v>19</v>
      </c>
      <c r="F68" s="4" t="s">
        <v>20</v>
      </c>
      <c r="G68" s="3" t="s">
        <v>105</v>
      </c>
      <c r="H68" s="5">
        <v>6707.48</v>
      </c>
      <c r="I68" s="3" t="s">
        <v>140</v>
      </c>
      <c r="J68" s="12" t="s">
        <v>99</v>
      </c>
      <c r="K68" s="7" t="s">
        <v>16</v>
      </c>
    </row>
    <row r="69" spans="1:13" x14ac:dyDescent="0.2">
      <c r="A69" s="8" t="s">
        <v>97</v>
      </c>
      <c r="B69" s="3" t="s">
        <v>24</v>
      </c>
      <c r="C69" s="3"/>
      <c r="D69" s="3" t="s">
        <v>80</v>
      </c>
      <c r="E69" s="3" t="s">
        <v>13</v>
      </c>
      <c r="F69" s="4" t="s">
        <v>20</v>
      </c>
      <c r="G69" s="3" t="s">
        <v>107</v>
      </c>
      <c r="H69" s="5">
        <v>6807.59</v>
      </c>
      <c r="I69" s="3" t="s">
        <v>141</v>
      </c>
      <c r="J69" s="12" t="s">
        <v>99</v>
      </c>
      <c r="K69" s="7" t="s">
        <v>16</v>
      </c>
    </row>
    <row r="70" spans="1:13" x14ac:dyDescent="0.2">
      <c r="A70" s="8" t="s">
        <v>97</v>
      </c>
      <c r="B70" s="3" t="s">
        <v>272</v>
      </c>
      <c r="C70" s="3"/>
      <c r="D70" s="3" t="s">
        <v>142</v>
      </c>
      <c r="E70" s="3" t="s">
        <v>19</v>
      </c>
      <c r="F70" s="4" t="s">
        <v>20</v>
      </c>
      <c r="G70" s="3" t="s">
        <v>109</v>
      </c>
      <c r="H70" s="5">
        <v>6907.7</v>
      </c>
      <c r="I70" s="3" t="s">
        <v>143</v>
      </c>
      <c r="J70" s="12" t="s">
        <v>99</v>
      </c>
      <c r="K70" s="7" t="s">
        <v>16</v>
      </c>
    </row>
    <row r="71" spans="1:13" x14ac:dyDescent="0.2">
      <c r="A71" s="8" t="s">
        <v>97</v>
      </c>
      <c r="B71" s="3" t="s">
        <v>24</v>
      </c>
      <c r="C71" s="3"/>
      <c r="D71" s="3" t="s">
        <v>84</v>
      </c>
      <c r="E71" s="3" t="s">
        <v>13</v>
      </c>
      <c r="F71" s="4" t="s">
        <v>20</v>
      </c>
      <c r="G71" s="3" t="s">
        <v>111</v>
      </c>
      <c r="H71" s="5">
        <v>7007.81</v>
      </c>
      <c r="I71" s="3" t="s">
        <v>144</v>
      </c>
      <c r="J71" s="12" t="s">
        <v>99</v>
      </c>
      <c r="K71" s="7" t="s">
        <v>16</v>
      </c>
    </row>
    <row r="72" spans="1:13" x14ac:dyDescent="0.2">
      <c r="A72" s="8" t="s">
        <v>97</v>
      </c>
      <c r="B72" s="3" t="s">
        <v>272</v>
      </c>
      <c r="C72" s="3"/>
      <c r="D72" s="3" t="s">
        <v>95</v>
      </c>
      <c r="E72" s="3" t="s">
        <v>19</v>
      </c>
      <c r="F72" s="4" t="s">
        <v>20</v>
      </c>
      <c r="G72" s="3" t="s">
        <v>113</v>
      </c>
      <c r="H72" s="5">
        <v>7107.92</v>
      </c>
      <c r="I72" s="3" t="s">
        <v>145</v>
      </c>
      <c r="J72" s="12" t="s">
        <v>99</v>
      </c>
      <c r="K72" s="7" t="s">
        <v>16</v>
      </c>
    </row>
    <row r="73" spans="1:13" x14ac:dyDescent="0.2">
      <c r="A73" s="8" t="s">
        <v>97</v>
      </c>
      <c r="B73" s="3" t="s">
        <v>24</v>
      </c>
      <c r="C73" s="3"/>
      <c r="D73" s="3" t="s">
        <v>96</v>
      </c>
      <c r="E73" s="3" t="s">
        <v>13</v>
      </c>
      <c r="F73" s="4" t="s">
        <v>273</v>
      </c>
      <c r="G73" s="3" t="s">
        <v>84</v>
      </c>
      <c r="H73" s="5">
        <v>7208.03</v>
      </c>
      <c r="I73" s="3" t="s">
        <v>146</v>
      </c>
      <c r="J73" s="12" t="s">
        <v>99</v>
      </c>
      <c r="K73" s="7" t="s">
        <v>16</v>
      </c>
      <c r="L73" t="s">
        <v>274</v>
      </c>
      <c r="M73" s="18">
        <f>SUM(H2:H73)</f>
        <v>263096.99999999994</v>
      </c>
    </row>
    <row r="76" spans="1:13" x14ac:dyDescent="0.2">
      <c r="H76" s="18"/>
    </row>
  </sheetData>
  <conditionalFormatting sqref="D1:D1048576">
    <cfRule type="cellIs" dxfId="5" priority="1" operator="equal">
      <formula>"原材料,商品产品"</formula>
    </cfRule>
    <cfRule type="cellIs" dxfId="4" priority="2" operator="equal">
      <formula>"商品产品"</formula>
    </cfRule>
    <cfRule type="cellIs" dxfId="3" priority="3" operator="equal">
      <formula>"原材料"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2" zoomScale="90" workbookViewId="0">
      <selection activeCell="L24" sqref="L24"/>
    </sheetView>
  </sheetViews>
  <sheetFormatPr baseColWidth="10" defaultRowHeight="16" x14ac:dyDescent="0.2"/>
  <cols>
    <col min="1" max="1" width="35" bestFit="1" customWidth="1"/>
    <col min="2" max="2" width="5.1640625" bestFit="1" customWidth="1"/>
    <col min="3" max="4" width="13.5" bestFit="1" customWidth="1"/>
    <col min="5" max="5" width="35.1640625" bestFit="1" customWidth="1"/>
    <col min="6" max="6" width="5.1640625" bestFit="1" customWidth="1"/>
    <col min="7" max="7" width="13.33203125" bestFit="1" customWidth="1"/>
    <col min="8" max="8" width="13.5" bestFit="1" customWidth="1"/>
  </cols>
  <sheetData>
    <row r="1" spans="1:8" ht="18" x14ac:dyDescent="0.2">
      <c r="A1" s="69" t="s">
        <v>428</v>
      </c>
      <c r="B1" s="69"/>
      <c r="C1" s="69"/>
      <c r="D1" s="69"/>
      <c r="E1" s="69"/>
      <c r="F1" s="69"/>
      <c r="G1" s="69"/>
      <c r="H1" s="69"/>
    </row>
    <row r="2" spans="1:8" ht="22" x14ac:dyDescent="0.35">
      <c r="A2" s="19" t="s">
        <v>429</v>
      </c>
      <c r="B2" s="6"/>
      <c r="C2" s="19" t="s">
        <v>430</v>
      </c>
      <c r="D2" s="6"/>
      <c r="E2" s="6"/>
      <c r="F2" s="6"/>
      <c r="G2" s="70" t="s">
        <v>431</v>
      </c>
      <c r="H2" s="70"/>
    </row>
    <row r="3" spans="1:8" ht="22" x14ac:dyDescent="0.35">
      <c r="A3" s="71"/>
      <c r="B3" s="71"/>
      <c r="C3" s="71"/>
      <c r="D3" s="71"/>
      <c r="E3" s="71"/>
      <c r="F3" s="71"/>
      <c r="G3" s="70" t="s">
        <v>432</v>
      </c>
      <c r="H3" s="70"/>
    </row>
    <row r="4" spans="1:8" ht="19" x14ac:dyDescent="0.3">
      <c r="A4" s="34" t="s">
        <v>433</v>
      </c>
      <c r="B4" s="34" t="s">
        <v>434</v>
      </c>
      <c r="C4" s="34" t="s">
        <v>263</v>
      </c>
      <c r="D4" s="34" t="s">
        <v>435</v>
      </c>
      <c r="E4" s="34" t="s">
        <v>436</v>
      </c>
      <c r="F4" s="34" t="s">
        <v>434</v>
      </c>
      <c r="G4" s="34" t="s">
        <v>263</v>
      </c>
      <c r="H4" s="34" t="s">
        <v>435</v>
      </c>
    </row>
    <row r="5" spans="1:8" ht="19" x14ac:dyDescent="0.3">
      <c r="A5" s="35" t="s">
        <v>437</v>
      </c>
      <c r="B5" s="35"/>
      <c r="C5" s="35"/>
      <c r="D5" s="35"/>
      <c r="E5" s="35" t="s">
        <v>438</v>
      </c>
      <c r="F5" s="35"/>
      <c r="G5" s="35"/>
      <c r="H5" s="35"/>
    </row>
    <row r="6" spans="1:8" ht="19" x14ac:dyDescent="0.3">
      <c r="A6" s="35" t="s">
        <v>439</v>
      </c>
      <c r="B6" s="35">
        <v>1</v>
      </c>
      <c r="C6" s="36">
        <v>-27334.47</v>
      </c>
      <c r="D6" s="36">
        <v>1500</v>
      </c>
      <c r="E6" s="35" t="s">
        <v>440</v>
      </c>
      <c r="F6" s="35">
        <v>31</v>
      </c>
      <c r="G6" s="35">
        <v>-300.72000000000003</v>
      </c>
      <c r="H6" s="35">
        <v>300</v>
      </c>
    </row>
    <row r="7" spans="1:8" ht="19" x14ac:dyDescent="0.3">
      <c r="A7" s="35" t="s">
        <v>441</v>
      </c>
      <c r="B7" s="35">
        <v>2</v>
      </c>
      <c r="C7" s="36">
        <v>3000</v>
      </c>
      <c r="D7" s="36">
        <v>3000</v>
      </c>
      <c r="E7" s="35" t="s">
        <v>442</v>
      </c>
      <c r="F7" s="35">
        <v>32</v>
      </c>
      <c r="G7" s="35">
        <v>400</v>
      </c>
      <c r="H7" s="35">
        <v>400</v>
      </c>
    </row>
    <row r="8" spans="1:8" ht="19" x14ac:dyDescent="0.3">
      <c r="A8" s="35" t="s">
        <v>443</v>
      </c>
      <c r="B8" s="35">
        <v>3</v>
      </c>
      <c r="C8" s="36">
        <v>1000</v>
      </c>
      <c r="D8" s="36">
        <v>1000</v>
      </c>
      <c r="E8" s="38" t="s">
        <v>251</v>
      </c>
      <c r="F8" s="38">
        <v>33</v>
      </c>
      <c r="G8" s="39">
        <v>1008809.09</v>
      </c>
      <c r="H8" s="36">
        <v>1000500</v>
      </c>
    </row>
    <row r="9" spans="1:8" ht="19" x14ac:dyDescent="0.3">
      <c r="A9" s="38" t="s">
        <v>210</v>
      </c>
      <c r="B9" s="38">
        <v>4</v>
      </c>
      <c r="C9" s="39">
        <v>1074081.18</v>
      </c>
      <c r="D9" s="36">
        <v>1001100</v>
      </c>
      <c r="E9" s="38" t="s">
        <v>444</v>
      </c>
      <c r="F9" s="38">
        <v>34</v>
      </c>
      <c r="G9" s="39">
        <v>927018.9</v>
      </c>
      <c r="H9" s="36">
        <v>1000000</v>
      </c>
    </row>
    <row r="10" spans="1:8" ht="19" x14ac:dyDescent="0.3">
      <c r="A10" s="38" t="s">
        <v>445</v>
      </c>
      <c r="B10" s="38">
        <v>5</v>
      </c>
      <c r="C10" s="39">
        <v>988987.68</v>
      </c>
      <c r="D10" s="36">
        <v>1000000</v>
      </c>
      <c r="E10" s="35" t="s">
        <v>446</v>
      </c>
      <c r="F10" s="35">
        <v>35</v>
      </c>
      <c r="G10" s="36">
        <v>8898.09</v>
      </c>
      <c r="H10" s="36">
        <v>10500</v>
      </c>
    </row>
    <row r="11" spans="1:8" ht="19" x14ac:dyDescent="0.3">
      <c r="A11" s="35" t="s">
        <v>447</v>
      </c>
      <c r="B11" s="35">
        <v>6</v>
      </c>
      <c r="C11" s="36">
        <v>1200</v>
      </c>
      <c r="D11" s="36">
        <v>1200</v>
      </c>
      <c r="E11" s="35" t="s">
        <v>448</v>
      </c>
      <c r="F11" s="35">
        <v>36</v>
      </c>
      <c r="G11" s="36">
        <v>42671.66</v>
      </c>
      <c r="H11" s="36">
        <v>51000</v>
      </c>
    </row>
    <row r="12" spans="1:8" ht="19" x14ac:dyDescent="0.3">
      <c r="A12" s="35" t="s">
        <v>449</v>
      </c>
      <c r="B12" s="35">
        <v>7</v>
      </c>
      <c r="C12" s="36">
        <v>1300</v>
      </c>
      <c r="D12" s="36">
        <v>1300</v>
      </c>
      <c r="E12" s="35" t="s">
        <v>450</v>
      </c>
      <c r="F12" s="35">
        <v>37</v>
      </c>
      <c r="G12" s="36">
        <v>3600</v>
      </c>
      <c r="H12" s="36">
        <v>3600</v>
      </c>
    </row>
    <row r="13" spans="1:8" ht="19" x14ac:dyDescent="0.3">
      <c r="A13" s="38" t="s">
        <v>451</v>
      </c>
      <c r="B13" s="38">
        <v>8</v>
      </c>
      <c r="C13" s="39">
        <v>1881778.68</v>
      </c>
      <c r="D13" s="36">
        <v>2002900</v>
      </c>
      <c r="E13" s="35" t="s">
        <v>452</v>
      </c>
      <c r="F13" s="35">
        <v>38</v>
      </c>
      <c r="G13" s="36">
        <v>3700</v>
      </c>
      <c r="H13" s="36">
        <v>3700</v>
      </c>
    </row>
    <row r="14" spans="1:8" ht="19" x14ac:dyDescent="0.3">
      <c r="A14" s="35" t="s">
        <v>453</v>
      </c>
      <c r="B14" s="35">
        <v>9</v>
      </c>
      <c r="C14" s="36">
        <v>46574.37</v>
      </c>
      <c r="D14" s="36">
        <v>25100</v>
      </c>
      <c r="E14" s="38" t="s">
        <v>454</v>
      </c>
      <c r="F14" s="38">
        <v>39</v>
      </c>
      <c r="G14" s="39">
        <v>2142329.4900000002</v>
      </c>
      <c r="H14" s="36">
        <v>2020000</v>
      </c>
    </row>
    <row r="15" spans="1:8" ht="19" x14ac:dyDescent="0.3">
      <c r="A15" s="35" t="s">
        <v>455</v>
      </c>
      <c r="B15" s="35">
        <v>10</v>
      </c>
      <c r="C15" s="36">
        <v>12505.18</v>
      </c>
      <c r="D15" s="36">
        <v>1800</v>
      </c>
      <c r="E15" s="35" t="s">
        <v>456</v>
      </c>
      <c r="F15" s="35">
        <v>40</v>
      </c>
      <c r="G15" s="35" t="s">
        <v>266</v>
      </c>
      <c r="H15" s="35" t="s">
        <v>266</v>
      </c>
    </row>
    <row r="16" spans="1:8" ht="19" x14ac:dyDescent="0.3">
      <c r="A16" s="35" t="s">
        <v>457</v>
      </c>
      <c r="B16" s="35">
        <v>11</v>
      </c>
      <c r="C16" s="36">
        <v>7100</v>
      </c>
      <c r="D16" s="36">
        <v>7100</v>
      </c>
      <c r="E16" s="35" t="s">
        <v>458</v>
      </c>
      <c r="F16" s="35">
        <v>41</v>
      </c>
      <c r="G16" s="36">
        <v>4137126.51</v>
      </c>
      <c r="H16" s="36">
        <v>4090000</v>
      </c>
    </row>
    <row r="17" spans="1:8" ht="19" x14ac:dyDescent="0.3">
      <c r="A17" s="35" t="s">
        <v>459</v>
      </c>
      <c r="B17" s="35">
        <v>12</v>
      </c>
      <c r="C17" s="36">
        <v>12769.19</v>
      </c>
      <c r="D17" s="36">
        <v>2000</v>
      </c>
      <c r="E17" s="35" t="s">
        <v>460</v>
      </c>
      <c r="F17" s="35"/>
      <c r="G17" s="35"/>
      <c r="H17" s="35"/>
    </row>
    <row r="18" spans="1:8" ht="19" x14ac:dyDescent="0.3">
      <c r="A18" s="35" t="s">
        <v>461</v>
      </c>
      <c r="B18" s="35">
        <v>13</v>
      </c>
      <c r="C18" s="36">
        <v>2300</v>
      </c>
      <c r="D18" s="36">
        <v>2300</v>
      </c>
      <c r="E18" s="35" t="s">
        <v>462</v>
      </c>
      <c r="F18" s="35">
        <v>42</v>
      </c>
      <c r="G18" s="36">
        <v>4400</v>
      </c>
      <c r="H18" s="36">
        <v>4400</v>
      </c>
    </row>
    <row r="19" spans="1:8" ht="19" x14ac:dyDescent="0.3">
      <c r="A19" s="35" t="s">
        <v>463</v>
      </c>
      <c r="B19" s="35">
        <v>14</v>
      </c>
      <c r="C19" s="35" t="s">
        <v>266</v>
      </c>
      <c r="D19" s="35" t="s">
        <v>266</v>
      </c>
      <c r="E19" s="35" t="s">
        <v>464</v>
      </c>
      <c r="F19" s="35">
        <v>43</v>
      </c>
      <c r="G19" s="35" t="s">
        <v>266</v>
      </c>
      <c r="H19" s="35" t="s">
        <v>266</v>
      </c>
    </row>
    <row r="20" spans="1:8" ht="19" x14ac:dyDescent="0.3">
      <c r="A20" s="35" t="s">
        <v>465</v>
      </c>
      <c r="B20" s="35">
        <v>15</v>
      </c>
      <c r="C20" s="36">
        <v>3970587.44</v>
      </c>
      <c r="D20" s="36">
        <v>4037100</v>
      </c>
      <c r="E20" s="35" t="s">
        <v>466</v>
      </c>
      <c r="F20" s="35">
        <v>44</v>
      </c>
      <c r="G20" s="36">
        <v>4300</v>
      </c>
      <c r="H20" s="36">
        <v>4300</v>
      </c>
    </row>
    <row r="21" spans="1:8" ht="19" x14ac:dyDescent="0.3">
      <c r="A21" s="35" t="s">
        <v>467</v>
      </c>
      <c r="B21" s="35"/>
      <c r="C21" s="35"/>
      <c r="D21" s="35"/>
      <c r="E21" s="35" t="s">
        <v>468</v>
      </c>
      <c r="F21" s="35">
        <v>45</v>
      </c>
      <c r="G21" s="35" t="s">
        <v>266</v>
      </c>
      <c r="H21" s="35" t="s">
        <v>266</v>
      </c>
    </row>
    <row r="22" spans="1:8" ht="19" x14ac:dyDescent="0.3">
      <c r="A22" s="35" t="s">
        <v>469</v>
      </c>
      <c r="B22" s="35">
        <v>16</v>
      </c>
      <c r="C22" s="36">
        <v>2500</v>
      </c>
      <c r="D22" s="36">
        <v>2500</v>
      </c>
      <c r="E22" s="35" t="s">
        <v>470</v>
      </c>
      <c r="F22" s="35">
        <v>46</v>
      </c>
      <c r="G22" s="36">
        <v>8700</v>
      </c>
      <c r="H22" s="36">
        <v>8700</v>
      </c>
    </row>
    <row r="23" spans="1:8" ht="19" x14ac:dyDescent="0.3">
      <c r="A23" s="35" t="s">
        <v>471</v>
      </c>
      <c r="B23" s="35">
        <v>17</v>
      </c>
      <c r="C23" s="36">
        <v>3400.96</v>
      </c>
      <c r="D23" s="36">
        <v>2600</v>
      </c>
      <c r="E23" s="35" t="s">
        <v>472</v>
      </c>
      <c r="F23" s="35">
        <v>47</v>
      </c>
      <c r="G23" s="36">
        <v>4145826.51</v>
      </c>
      <c r="H23" s="36">
        <v>4098700</v>
      </c>
    </row>
    <row r="24" spans="1:8" ht="19" x14ac:dyDescent="0.3">
      <c r="A24" s="35" t="s">
        <v>473</v>
      </c>
      <c r="B24" s="35">
        <v>18</v>
      </c>
      <c r="C24" s="36">
        <v>12539.59</v>
      </c>
      <c r="D24" s="36">
        <v>2700</v>
      </c>
      <c r="E24" s="35"/>
      <c r="F24" s="35"/>
      <c r="G24" s="35"/>
      <c r="H24" s="35"/>
    </row>
    <row r="25" spans="1:8" ht="19" x14ac:dyDescent="0.3">
      <c r="A25" s="35" t="s">
        <v>474</v>
      </c>
      <c r="B25" s="35">
        <v>19</v>
      </c>
      <c r="C25" s="35">
        <v>100</v>
      </c>
      <c r="D25" s="35">
        <v>100</v>
      </c>
      <c r="E25" s="35"/>
      <c r="F25" s="35"/>
      <c r="G25" s="35"/>
      <c r="H25" s="35"/>
    </row>
    <row r="26" spans="1:8" ht="19" x14ac:dyDescent="0.3">
      <c r="A26" s="35" t="s">
        <v>475</v>
      </c>
      <c r="B26" s="35">
        <v>20</v>
      </c>
      <c r="C26" s="36">
        <v>12439.59</v>
      </c>
      <c r="D26" s="36">
        <v>2600</v>
      </c>
      <c r="E26" s="35"/>
      <c r="F26" s="35"/>
      <c r="G26" s="35"/>
      <c r="H26" s="35"/>
    </row>
    <row r="27" spans="1:8" ht="19" x14ac:dyDescent="0.3">
      <c r="A27" s="35" t="s">
        <v>476</v>
      </c>
      <c r="B27" s="35">
        <v>21</v>
      </c>
      <c r="C27" s="36">
        <v>25900</v>
      </c>
      <c r="D27" s="36">
        <v>25900</v>
      </c>
      <c r="E27" s="35"/>
      <c r="F27" s="35"/>
      <c r="G27" s="35"/>
      <c r="H27" s="35"/>
    </row>
    <row r="28" spans="1:8" ht="19" x14ac:dyDescent="0.3">
      <c r="A28" s="35" t="s">
        <v>477</v>
      </c>
      <c r="B28" s="35">
        <v>22</v>
      </c>
      <c r="C28" s="36">
        <v>2900</v>
      </c>
      <c r="D28" s="36">
        <v>2900</v>
      </c>
      <c r="E28" s="35"/>
      <c r="F28" s="35"/>
      <c r="G28" s="35"/>
      <c r="H28" s="35"/>
    </row>
    <row r="29" spans="1:8" ht="19" x14ac:dyDescent="0.3">
      <c r="A29" s="35" t="s">
        <v>478</v>
      </c>
      <c r="B29" s="35">
        <v>23</v>
      </c>
      <c r="C29" s="36">
        <v>3000</v>
      </c>
      <c r="D29" s="36">
        <v>3000</v>
      </c>
      <c r="E29" s="35"/>
      <c r="F29" s="35"/>
      <c r="G29" s="35"/>
      <c r="H29" s="35"/>
    </row>
    <row r="30" spans="1:8" ht="19" x14ac:dyDescent="0.3">
      <c r="A30" s="35" t="s">
        <v>479</v>
      </c>
      <c r="B30" s="35">
        <v>24</v>
      </c>
      <c r="C30" s="35" t="s">
        <v>266</v>
      </c>
      <c r="D30" s="35" t="s">
        <v>266</v>
      </c>
      <c r="E30" s="35" t="s">
        <v>480</v>
      </c>
      <c r="F30" s="35"/>
      <c r="G30" s="35"/>
      <c r="H30" s="35"/>
    </row>
    <row r="31" spans="1:8" ht="19" x14ac:dyDescent="0.3">
      <c r="A31" s="35" t="s">
        <v>400</v>
      </c>
      <c r="B31" s="35">
        <v>25</v>
      </c>
      <c r="C31" s="36">
        <v>12725.43</v>
      </c>
      <c r="D31" s="36">
        <v>2900</v>
      </c>
      <c r="E31" s="35" t="s">
        <v>481</v>
      </c>
      <c r="F31" s="35">
        <v>48</v>
      </c>
      <c r="G31" s="36">
        <v>5100.71</v>
      </c>
      <c r="H31" s="36">
        <v>4500</v>
      </c>
    </row>
    <row r="32" spans="1:8" ht="19" x14ac:dyDescent="0.3">
      <c r="A32" s="35" t="s">
        <v>482</v>
      </c>
      <c r="B32" s="35">
        <v>26</v>
      </c>
      <c r="C32" s="36">
        <v>588900</v>
      </c>
      <c r="D32" s="36">
        <v>588900</v>
      </c>
      <c r="E32" s="35" t="s">
        <v>483</v>
      </c>
      <c r="F32" s="35">
        <v>49</v>
      </c>
      <c r="G32" s="36">
        <v>4600</v>
      </c>
      <c r="H32" s="36">
        <v>4600</v>
      </c>
    </row>
    <row r="33" spans="1:8" ht="19" x14ac:dyDescent="0.3">
      <c r="A33" s="35" t="s">
        <v>484</v>
      </c>
      <c r="B33" s="35">
        <v>27</v>
      </c>
      <c r="C33" s="36">
        <v>6500</v>
      </c>
      <c r="D33" s="36">
        <v>6500</v>
      </c>
      <c r="E33" s="35" t="s">
        <v>485</v>
      </c>
      <c r="F33" s="35">
        <v>50</v>
      </c>
      <c r="G33" s="36">
        <v>9500</v>
      </c>
      <c r="H33" s="36">
        <v>9500</v>
      </c>
    </row>
    <row r="34" spans="1:8" ht="19" x14ac:dyDescent="0.3">
      <c r="A34" s="35" t="s">
        <v>486</v>
      </c>
      <c r="B34" s="35">
        <v>28</v>
      </c>
      <c r="C34" s="36">
        <v>3400</v>
      </c>
      <c r="D34" s="36">
        <v>3400</v>
      </c>
      <c r="E34" s="35" t="s">
        <v>487</v>
      </c>
      <c r="F34" s="35">
        <v>51</v>
      </c>
      <c r="G34" s="36">
        <v>561000</v>
      </c>
      <c r="H34" s="36">
        <v>561000</v>
      </c>
    </row>
    <row r="35" spans="1:8" ht="19" x14ac:dyDescent="0.3">
      <c r="A35" s="35" t="s">
        <v>488</v>
      </c>
      <c r="B35" s="35">
        <v>29</v>
      </c>
      <c r="C35" s="36">
        <v>661665.98</v>
      </c>
      <c r="D35" s="36">
        <v>641200</v>
      </c>
      <c r="E35" s="35" t="s">
        <v>489</v>
      </c>
      <c r="F35" s="35">
        <v>52</v>
      </c>
      <c r="G35" s="36">
        <v>580200.71</v>
      </c>
      <c r="H35" s="36">
        <v>579600</v>
      </c>
    </row>
    <row r="36" spans="1:8" ht="19" x14ac:dyDescent="0.3">
      <c r="A36" s="35" t="s">
        <v>490</v>
      </c>
      <c r="B36" s="35">
        <v>30</v>
      </c>
      <c r="C36" s="36">
        <v>4632253.42</v>
      </c>
      <c r="D36" s="36">
        <v>4678300</v>
      </c>
      <c r="E36" s="35" t="s">
        <v>491</v>
      </c>
      <c r="F36" s="35">
        <v>53</v>
      </c>
      <c r="G36" s="36">
        <v>4726027.22</v>
      </c>
      <c r="H36" s="36">
        <v>4678300</v>
      </c>
    </row>
  </sheetData>
  <mergeCells count="4">
    <mergeCell ref="A1:H1"/>
    <mergeCell ref="G2:H2"/>
    <mergeCell ref="G3:H3"/>
    <mergeCell ref="A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G31" sqref="G31"/>
    </sheetView>
  </sheetViews>
  <sheetFormatPr baseColWidth="10" defaultRowHeight="16" x14ac:dyDescent="0.2"/>
  <cols>
    <col min="1" max="1" width="42.5" bestFit="1" customWidth="1"/>
    <col min="2" max="2" width="5.1640625" bestFit="1" customWidth="1"/>
    <col min="3" max="3" width="35" bestFit="1" customWidth="1"/>
    <col min="4" max="4" width="42.5" bestFit="1" customWidth="1"/>
  </cols>
  <sheetData>
    <row r="1" spans="1:4" ht="18" x14ac:dyDescent="0.2">
      <c r="A1" s="72" t="s">
        <v>501</v>
      </c>
      <c r="B1" s="72"/>
      <c r="C1" s="72"/>
      <c r="D1" s="72"/>
    </row>
    <row r="2" spans="1:4" ht="22" x14ac:dyDescent="0.35">
      <c r="A2" s="19" t="s">
        <v>429</v>
      </c>
      <c r="B2" s="6"/>
      <c r="C2" s="19" t="s">
        <v>430</v>
      </c>
      <c r="D2" s="19" t="s">
        <v>502</v>
      </c>
    </row>
    <row r="3" spans="1:4" ht="22" x14ac:dyDescent="0.35">
      <c r="A3" s="6"/>
      <c r="B3" s="6"/>
      <c r="C3" s="6"/>
      <c r="D3" s="19" t="s">
        <v>432</v>
      </c>
    </row>
    <row r="4" spans="1:4" ht="19" x14ac:dyDescent="0.3">
      <c r="A4" s="34" t="s">
        <v>503</v>
      </c>
      <c r="B4" s="34" t="s">
        <v>434</v>
      </c>
      <c r="C4" s="34" t="s">
        <v>504</v>
      </c>
      <c r="D4" s="34" t="s">
        <v>505</v>
      </c>
    </row>
    <row r="5" spans="1:4" ht="19" x14ac:dyDescent="0.3">
      <c r="A5" s="34" t="s">
        <v>506</v>
      </c>
      <c r="B5" s="35">
        <v>1</v>
      </c>
      <c r="C5" s="36">
        <v>135368.26</v>
      </c>
      <c r="D5" s="35" t="s">
        <v>266</v>
      </c>
    </row>
    <row r="6" spans="1:4" ht="19" x14ac:dyDescent="0.3">
      <c r="A6" s="35" t="s">
        <v>507</v>
      </c>
      <c r="B6" s="35">
        <v>2</v>
      </c>
      <c r="C6" s="35">
        <v>2</v>
      </c>
      <c r="D6" s="35" t="s">
        <v>266</v>
      </c>
    </row>
    <row r="7" spans="1:4" ht="19" x14ac:dyDescent="0.3">
      <c r="A7" s="35" t="s">
        <v>508</v>
      </c>
      <c r="B7" s="35">
        <v>3</v>
      </c>
      <c r="C7" s="36">
        <v>7108.03</v>
      </c>
      <c r="D7" s="35" t="s">
        <v>266</v>
      </c>
    </row>
    <row r="8" spans="1:4" ht="19" x14ac:dyDescent="0.3">
      <c r="A8" s="35" t="s">
        <v>509</v>
      </c>
      <c r="B8" s="35">
        <v>4</v>
      </c>
      <c r="C8" s="35" t="s">
        <v>266</v>
      </c>
      <c r="D8" s="35" t="s">
        <v>266</v>
      </c>
    </row>
    <row r="9" spans="1:4" ht="19" x14ac:dyDescent="0.3">
      <c r="A9" s="35" t="s">
        <v>510</v>
      </c>
      <c r="B9" s="35">
        <v>5</v>
      </c>
      <c r="C9" s="35" t="s">
        <v>266</v>
      </c>
      <c r="D9" s="35" t="s">
        <v>266</v>
      </c>
    </row>
    <row r="10" spans="1:4" ht="19" x14ac:dyDescent="0.3">
      <c r="A10" s="35" t="s">
        <v>511</v>
      </c>
      <c r="B10" s="35">
        <v>6</v>
      </c>
      <c r="C10" s="35" t="s">
        <v>266</v>
      </c>
      <c r="D10" s="35" t="s">
        <v>266</v>
      </c>
    </row>
    <row r="11" spans="1:4" ht="19" x14ac:dyDescent="0.3">
      <c r="A11" s="35" t="s">
        <v>512</v>
      </c>
      <c r="B11" s="35">
        <v>7</v>
      </c>
      <c r="C11" s="35" t="s">
        <v>266</v>
      </c>
      <c r="D11" s="35" t="s">
        <v>266</v>
      </c>
    </row>
    <row r="12" spans="1:4" ht="19" x14ac:dyDescent="0.3">
      <c r="A12" s="35" t="s">
        <v>513</v>
      </c>
      <c r="B12" s="35">
        <v>8</v>
      </c>
      <c r="C12" s="35" t="s">
        <v>266</v>
      </c>
      <c r="D12" s="35" t="s">
        <v>266</v>
      </c>
    </row>
    <row r="13" spans="1:4" ht="19" x14ac:dyDescent="0.3">
      <c r="A13" s="35" t="s">
        <v>514</v>
      </c>
      <c r="B13" s="35">
        <v>9</v>
      </c>
      <c r="C13" s="36">
        <v>3503.96</v>
      </c>
      <c r="D13" s="35" t="s">
        <v>266</v>
      </c>
    </row>
    <row r="14" spans="1:4" ht="19" x14ac:dyDescent="0.3">
      <c r="A14" s="35" t="s">
        <v>515</v>
      </c>
      <c r="B14" s="35">
        <v>10</v>
      </c>
      <c r="C14" s="35" t="s">
        <v>266</v>
      </c>
      <c r="D14" s="35" t="s">
        <v>266</v>
      </c>
    </row>
    <row r="15" spans="1:4" ht="19" x14ac:dyDescent="0.3">
      <c r="A15" s="35" t="s">
        <v>516</v>
      </c>
      <c r="B15" s="35">
        <v>11</v>
      </c>
      <c r="C15" s="36">
        <v>100656.59</v>
      </c>
      <c r="D15" s="35" t="s">
        <v>266</v>
      </c>
    </row>
    <row r="16" spans="1:4" ht="19" x14ac:dyDescent="0.3">
      <c r="A16" s="35" t="s">
        <v>517</v>
      </c>
      <c r="B16" s="35">
        <v>12</v>
      </c>
      <c r="C16" s="35">
        <v>600.77</v>
      </c>
      <c r="D16" s="35" t="s">
        <v>266</v>
      </c>
    </row>
    <row r="17" spans="1:4" ht="19" x14ac:dyDescent="0.3">
      <c r="A17" s="35" t="s">
        <v>518</v>
      </c>
      <c r="B17" s="35">
        <v>13</v>
      </c>
      <c r="C17" s="36">
        <v>7622.25</v>
      </c>
      <c r="D17" s="35" t="s">
        <v>266</v>
      </c>
    </row>
    <row r="18" spans="1:4" ht="19" x14ac:dyDescent="0.3">
      <c r="A18" s="35" t="s">
        <v>519</v>
      </c>
      <c r="B18" s="35">
        <v>14</v>
      </c>
      <c r="C18" s="36">
        <v>107898.95</v>
      </c>
      <c r="D18" s="35" t="s">
        <v>266</v>
      </c>
    </row>
    <row r="19" spans="1:4" ht="19" x14ac:dyDescent="0.3">
      <c r="A19" s="35" t="s">
        <v>520</v>
      </c>
      <c r="B19" s="35">
        <v>15</v>
      </c>
      <c r="C19" s="35" t="s">
        <v>266</v>
      </c>
      <c r="D19" s="35" t="s">
        <v>266</v>
      </c>
    </row>
    <row r="20" spans="1:4" ht="19" x14ac:dyDescent="0.3">
      <c r="A20" s="35" t="s">
        <v>521</v>
      </c>
      <c r="B20" s="35">
        <v>16</v>
      </c>
      <c r="C20" s="35">
        <v>300.44</v>
      </c>
      <c r="D20" s="35" t="s">
        <v>266</v>
      </c>
    </row>
    <row r="21" spans="1:4" ht="19" x14ac:dyDescent="0.3">
      <c r="A21" s="35" t="s">
        <v>522</v>
      </c>
      <c r="B21" s="35">
        <v>17</v>
      </c>
      <c r="C21" s="36">
        <v>2502.86</v>
      </c>
      <c r="D21" s="35" t="s">
        <v>266</v>
      </c>
    </row>
    <row r="22" spans="1:4" ht="19" x14ac:dyDescent="0.3">
      <c r="A22" s="35" t="s">
        <v>523</v>
      </c>
      <c r="B22" s="35">
        <v>18</v>
      </c>
      <c r="C22" s="36">
        <v>7872.2</v>
      </c>
      <c r="D22" s="35" t="s">
        <v>266</v>
      </c>
    </row>
    <row r="23" spans="1:4" ht="19" x14ac:dyDescent="0.3">
      <c r="A23" s="35" t="s">
        <v>524</v>
      </c>
      <c r="B23" s="35">
        <v>19</v>
      </c>
      <c r="C23" s="36">
        <v>1401.68</v>
      </c>
      <c r="D23" s="35" t="s">
        <v>266</v>
      </c>
    </row>
    <row r="24" spans="1:4" ht="19" x14ac:dyDescent="0.3">
      <c r="A24" s="35" t="s">
        <v>525</v>
      </c>
      <c r="B24" s="35">
        <v>20</v>
      </c>
      <c r="C24" s="35">
        <v>400.47</v>
      </c>
      <c r="D24" s="35" t="s">
        <v>266</v>
      </c>
    </row>
    <row r="25" spans="1:4" ht="19" x14ac:dyDescent="0.3">
      <c r="A25" s="34" t="s">
        <v>526</v>
      </c>
      <c r="B25" s="35">
        <v>21</v>
      </c>
      <c r="C25" s="36">
        <v>-87769.04</v>
      </c>
      <c r="D25" s="36"/>
    </row>
    <row r="26" spans="1:4" ht="19" x14ac:dyDescent="0.3">
      <c r="A26" s="35" t="s">
        <v>527</v>
      </c>
      <c r="B26" s="35">
        <v>22</v>
      </c>
      <c r="C26" s="35">
        <v>700.83</v>
      </c>
      <c r="D26" s="35" t="s">
        <v>266</v>
      </c>
    </row>
    <row r="27" spans="1:4" ht="19" x14ac:dyDescent="0.3">
      <c r="A27" s="35" t="s">
        <v>528</v>
      </c>
      <c r="B27" s="35">
        <v>23</v>
      </c>
      <c r="C27" s="35">
        <v>700.83</v>
      </c>
      <c r="D27" s="35" t="s">
        <v>266</v>
      </c>
    </row>
    <row r="28" spans="1:4" ht="19" x14ac:dyDescent="0.3">
      <c r="A28" s="35" t="s">
        <v>529</v>
      </c>
      <c r="B28" s="35">
        <v>24</v>
      </c>
      <c r="C28" s="36">
        <v>6707.59</v>
      </c>
      <c r="D28" s="35" t="s">
        <v>266</v>
      </c>
    </row>
    <row r="29" spans="1:4" ht="19" x14ac:dyDescent="0.3">
      <c r="A29" s="35" t="s">
        <v>530</v>
      </c>
      <c r="B29" s="35">
        <v>25</v>
      </c>
      <c r="C29" s="35" t="s">
        <v>266</v>
      </c>
      <c r="D29" s="35" t="s">
        <v>266</v>
      </c>
    </row>
    <row r="30" spans="1:4" ht="19" x14ac:dyDescent="0.3">
      <c r="A30" s="35" t="s">
        <v>531</v>
      </c>
      <c r="B30" s="35">
        <v>26</v>
      </c>
      <c r="C30" s="35" t="s">
        <v>266</v>
      </c>
      <c r="D30" s="35" t="s">
        <v>266</v>
      </c>
    </row>
    <row r="31" spans="1:4" ht="19" x14ac:dyDescent="0.3">
      <c r="A31" s="35" t="s">
        <v>532</v>
      </c>
      <c r="B31" s="35">
        <v>27</v>
      </c>
      <c r="C31" s="35" t="s">
        <v>266</v>
      </c>
      <c r="D31" s="35" t="s">
        <v>266</v>
      </c>
    </row>
    <row r="32" spans="1:4" ht="19" x14ac:dyDescent="0.3">
      <c r="A32" s="35" t="s">
        <v>533</v>
      </c>
      <c r="B32" s="35">
        <v>28</v>
      </c>
      <c r="C32" s="35" t="s">
        <v>266</v>
      </c>
      <c r="D32" s="35" t="s">
        <v>266</v>
      </c>
    </row>
    <row r="33" spans="1:4" ht="19" x14ac:dyDescent="0.3">
      <c r="A33" s="35" t="s">
        <v>534</v>
      </c>
      <c r="B33" s="35">
        <v>29</v>
      </c>
      <c r="C33" s="36">
        <v>3403.85</v>
      </c>
      <c r="D33" s="35" t="s">
        <v>266</v>
      </c>
    </row>
    <row r="34" spans="1:4" ht="19" x14ac:dyDescent="0.3">
      <c r="A34" s="34" t="s">
        <v>535</v>
      </c>
      <c r="B34" s="35">
        <v>30</v>
      </c>
      <c r="C34" s="36">
        <v>-93775.8</v>
      </c>
      <c r="D34" s="36"/>
    </row>
    <row r="35" spans="1:4" ht="19" x14ac:dyDescent="0.3">
      <c r="A35" s="35" t="s">
        <v>536</v>
      </c>
      <c r="B35" s="35">
        <v>31</v>
      </c>
      <c r="C35" s="35">
        <v>31</v>
      </c>
      <c r="D35" s="35" t="s">
        <v>266</v>
      </c>
    </row>
    <row r="36" spans="1:4" ht="19" x14ac:dyDescent="0.3">
      <c r="A36" s="34" t="s">
        <v>537</v>
      </c>
      <c r="B36" s="35">
        <v>32</v>
      </c>
      <c r="C36" s="36">
        <v>-93806.8</v>
      </c>
      <c r="D36" s="36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I19" sqref="I19"/>
    </sheetView>
  </sheetViews>
  <sheetFormatPr baseColWidth="10" defaultRowHeight="16" x14ac:dyDescent="0.2"/>
  <cols>
    <col min="1" max="1" width="23.1640625" customWidth="1"/>
    <col min="2" max="2" width="13.1640625" bestFit="1" customWidth="1"/>
    <col min="3" max="3" width="18.1640625" bestFit="1" customWidth="1"/>
    <col min="4" max="4" width="15.1640625" bestFit="1" customWidth="1"/>
    <col min="5" max="5" width="7.1640625" bestFit="1" customWidth="1"/>
    <col min="6" max="6" width="11.5" bestFit="1" customWidth="1"/>
    <col min="7" max="7" width="22.1640625" bestFit="1" customWidth="1"/>
    <col min="8" max="8" width="19.1640625" bestFit="1" customWidth="1"/>
    <col min="9" max="9" width="12.6640625" customWidth="1"/>
    <col min="10" max="10" width="11.5" customWidth="1"/>
    <col min="11" max="11" width="19.1640625" bestFit="1" customWidth="1"/>
    <col min="12" max="12" width="25.1640625" bestFit="1" customWidth="1"/>
  </cols>
  <sheetData>
    <row r="1" spans="1:17" ht="18" x14ac:dyDescent="0.2">
      <c r="A1" s="72" t="s">
        <v>547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7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7" ht="22" x14ac:dyDescent="0.35">
      <c r="A3" s="42" t="s">
        <v>548</v>
      </c>
      <c r="B3" s="41"/>
      <c r="C3" s="41"/>
      <c r="D3" s="41"/>
      <c r="E3" s="41"/>
      <c r="F3" s="41"/>
      <c r="G3" s="42" t="s">
        <v>549</v>
      </c>
      <c r="H3" s="41"/>
      <c r="I3" s="41"/>
      <c r="J3" s="41"/>
      <c r="K3" s="41"/>
      <c r="L3" s="41"/>
    </row>
    <row r="4" spans="1:17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7" ht="19" x14ac:dyDescent="0.3">
      <c r="A5" s="43" t="s">
        <v>550</v>
      </c>
      <c r="B5" s="43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7" ht="19" x14ac:dyDescent="0.3">
      <c r="A6" s="78" t="s">
        <v>551</v>
      </c>
      <c r="B6" s="78" t="s">
        <v>256</v>
      </c>
      <c r="C6" s="78" t="s">
        <v>552</v>
      </c>
      <c r="D6" s="78"/>
      <c r="E6" s="43" t="s">
        <v>494</v>
      </c>
      <c r="F6" s="41"/>
      <c r="G6" s="41"/>
      <c r="H6" s="41"/>
      <c r="I6" s="41"/>
      <c r="J6" s="41"/>
      <c r="K6" s="41"/>
      <c r="L6" s="41"/>
    </row>
    <row r="7" spans="1:17" ht="19" x14ac:dyDescent="0.3">
      <c r="A7" s="78"/>
      <c r="B7" s="78"/>
      <c r="C7" s="78"/>
      <c r="D7" s="78"/>
      <c r="E7" s="43" t="s">
        <v>553</v>
      </c>
      <c r="F7" s="41"/>
      <c r="G7" s="41"/>
      <c r="H7" s="41"/>
      <c r="I7" s="41"/>
      <c r="J7" s="41"/>
      <c r="K7" s="41"/>
      <c r="L7" s="41"/>
    </row>
    <row r="8" spans="1:17" ht="19" x14ac:dyDescent="0.3">
      <c r="A8" s="43"/>
      <c r="B8" s="43" t="s">
        <v>554</v>
      </c>
      <c r="C8" s="43"/>
      <c r="D8" s="43" t="s">
        <v>555</v>
      </c>
      <c r="E8" s="43"/>
      <c r="F8" s="41"/>
      <c r="G8" s="41"/>
      <c r="H8" s="41"/>
      <c r="I8" s="41"/>
      <c r="J8" s="41"/>
      <c r="K8" s="41"/>
      <c r="L8" s="41"/>
    </row>
    <row r="9" spans="1:17" ht="19" x14ac:dyDescent="0.3">
      <c r="A9" s="43"/>
      <c r="B9" s="43" t="s">
        <v>556</v>
      </c>
      <c r="C9" s="43"/>
      <c r="D9" s="43" t="s">
        <v>557</v>
      </c>
      <c r="E9" s="43"/>
      <c r="F9" s="41"/>
      <c r="G9" s="41"/>
      <c r="H9" s="41"/>
      <c r="I9" s="41"/>
      <c r="J9" s="41"/>
      <c r="K9" s="41"/>
      <c r="L9" s="41"/>
    </row>
    <row r="10" spans="1:17" ht="19" x14ac:dyDescent="0.3">
      <c r="A10" s="43" t="s">
        <v>558</v>
      </c>
      <c r="B10" s="74" t="s">
        <v>559</v>
      </c>
      <c r="C10" s="75"/>
      <c r="D10" s="75"/>
      <c r="E10" s="75"/>
      <c r="F10" s="76"/>
      <c r="G10" s="65" t="s">
        <v>560</v>
      </c>
      <c r="H10" s="77" t="s">
        <v>561</v>
      </c>
      <c r="I10" s="77" t="s">
        <v>562</v>
      </c>
      <c r="J10" s="77"/>
      <c r="K10" s="77" t="s">
        <v>563</v>
      </c>
      <c r="L10" s="77" t="s">
        <v>564</v>
      </c>
    </row>
    <row r="11" spans="1:17" ht="19" x14ac:dyDescent="0.3">
      <c r="A11" s="43"/>
      <c r="B11" s="73" t="s">
        <v>565</v>
      </c>
      <c r="C11" s="73"/>
      <c r="D11" s="43" t="s">
        <v>566</v>
      </c>
      <c r="E11" s="43" t="s">
        <v>510</v>
      </c>
      <c r="F11" s="43" t="s">
        <v>567</v>
      </c>
      <c r="G11" s="65"/>
      <c r="H11" s="77"/>
      <c r="I11" s="77"/>
      <c r="J11" s="77"/>
      <c r="K11" s="77"/>
      <c r="L11" s="77"/>
      <c r="N11" s="46"/>
      <c r="Q11" s="41"/>
    </row>
    <row r="12" spans="1:17" ht="19" x14ac:dyDescent="0.3">
      <c r="A12" s="43"/>
      <c r="B12" s="43" t="s">
        <v>568</v>
      </c>
      <c r="C12" s="43" t="s">
        <v>569</v>
      </c>
      <c r="D12" s="43"/>
      <c r="E12" s="43"/>
      <c r="F12" s="43"/>
      <c r="G12" s="65"/>
      <c r="H12" s="77"/>
      <c r="I12" s="43" t="s">
        <v>570</v>
      </c>
      <c r="J12" s="43" t="s">
        <v>571</v>
      </c>
      <c r="K12" s="77"/>
      <c r="L12" s="77"/>
    </row>
    <row r="13" spans="1:17" ht="19" x14ac:dyDescent="0.3">
      <c r="A13" s="43"/>
      <c r="B13" s="43">
        <v>1</v>
      </c>
      <c r="C13" s="43">
        <v>2</v>
      </c>
      <c r="D13" s="43">
        <v>3</v>
      </c>
      <c r="E13" s="43">
        <v>4</v>
      </c>
      <c r="F13" s="43" t="s">
        <v>572</v>
      </c>
      <c r="G13" s="43">
        <v>6</v>
      </c>
      <c r="H13" s="43" t="s">
        <v>573</v>
      </c>
      <c r="I13" s="43">
        <v>8</v>
      </c>
      <c r="J13" s="43">
        <v>9</v>
      </c>
      <c r="K13" s="43">
        <v>10</v>
      </c>
      <c r="L13" s="43" t="s">
        <v>574</v>
      </c>
    </row>
    <row r="14" spans="1:17" ht="19" x14ac:dyDescent="0.3">
      <c r="A14" s="43" t="s">
        <v>575</v>
      </c>
      <c r="B14" s="44">
        <v>11495.09</v>
      </c>
      <c r="C14" s="43" t="s">
        <v>266</v>
      </c>
      <c r="D14" s="43" t="s">
        <v>266</v>
      </c>
      <c r="E14" s="43" t="s">
        <v>266</v>
      </c>
      <c r="F14" s="44">
        <v>11495.09</v>
      </c>
      <c r="G14" s="45">
        <v>7.0000000000000007E-2</v>
      </c>
      <c r="H14" s="43">
        <v>804.66</v>
      </c>
      <c r="I14" s="43" t="s">
        <v>266</v>
      </c>
      <c r="J14" s="43" t="s">
        <v>266</v>
      </c>
      <c r="K14" s="43" t="s">
        <v>266</v>
      </c>
      <c r="L14" s="43">
        <v>804.66</v>
      </c>
    </row>
    <row r="15" spans="1:17" ht="19" x14ac:dyDescent="0.3">
      <c r="A15" s="43" t="s">
        <v>576</v>
      </c>
      <c r="B15" s="43" t="s">
        <v>266</v>
      </c>
      <c r="C15" s="43" t="s">
        <v>266</v>
      </c>
      <c r="D15" s="43" t="s">
        <v>266</v>
      </c>
      <c r="E15" s="43" t="s">
        <v>266</v>
      </c>
      <c r="F15" s="43" t="s">
        <v>266</v>
      </c>
      <c r="G15" s="45">
        <v>0</v>
      </c>
      <c r="H15" s="43" t="s">
        <v>266</v>
      </c>
      <c r="I15" s="43" t="s">
        <v>266</v>
      </c>
      <c r="J15" s="43" t="s">
        <v>266</v>
      </c>
      <c r="K15" s="43" t="s">
        <v>266</v>
      </c>
      <c r="L15" s="43" t="s">
        <v>266</v>
      </c>
    </row>
    <row r="16" spans="1:17" ht="19" x14ac:dyDescent="0.3">
      <c r="A16" s="43" t="s">
        <v>577</v>
      </c>
      <c r="B16" s="44">
        <v>11495.09</v>
      </c>
      <c r="C16" s="43" t="s">
        <v>266</v>
      </c>
      <c r="D16" s="43" t="s">
        <v>266</v>
      </c>
      <c r="E16" s="43" t="s">
        <v>266</v>
      </c>
      <c r="F16" s="44">
        <v>11495.09</v>
      </c>
      <c r="G16" s="45">
        <v>0.03</v>
      </c>
      <c r="H16" s="43">
        <v>344.85</v>
      </c>
      <c r="I16" s="43" t="s">
        <v>266</v>
      </c>
      <c r="J16" s="43" t="s">
        <v>266</v>
      </c>
      <c r="K16" s="43" t="s">
        <v>266</v>
      </c>
      <c r="L16" s="43">
        <v>344.85</v>
      </c>
    </row>
    <row r="17" spans="1:12" ht="19" x14ac:dyDescent="0.3">
      <c r="A17" s="43" t="s">
        <v>578</v>
      </c>
      <c r="B17" s="43" t="s">
        <v>266</v>
      </c>
      <c r="C17" s="43" t="s">
        <v>266</v>
      </c>
      <c r="D17" s="43" t="s">
        <v>266</v>
      </c>
      <c r="E17" s="43" t="s">
        <v>266</v>
      </c>
      <c r="F17" s="43" t="s">
        <v>266</v>
      </c>
      <c r="G17" s="45">
        <v>0</v>
      </c>
      <c r="H17" s="43" t="s">
        <v>266</v>
      </c>
      <c r="I17" s="43" t="s">
        <v>266</v>
      </c>
      <c r="J17" s="43" t="s">
        <v>266</v>
      </c>
      <c r="K17" s="43" t="s">
        <v>266</v>
      </c>
      <c r="L17" s="43" t="s">
        <v>266</v>
      </c>
    </row>
    <row r="18" spans="1:12" ht="19" x14ac:dyDescent="0.3">
      <c r="A18" s="43" t="s">
        <v>579</v>
      </c>
      <c r="B18" s="44">
        <v>11495.09</v>
      </c>
      <c r="C18" s="43" t="s">
        <v>266</v>
      </c>
      <c r="D18" s="43" t="s">
        <v>266</v>
      </c>
      <c r="E18" s="43" t="s">
        <v>266</v>
      </c>
      <c r="F18" s="44">
        <v>11495.09</v>
      </c>
      <c r="G18" s="45">
        <v>0.02</v>
      </c>
      <c r="H18" s="43">
        <v>229.9</v>
      </c>
      <c r="I18" s="43" t="s">
        <v>266</v>
      </c>
      <c r="J18" s="43" t="s">
        <v>266</v>
      </c>
      <c r="K18" s="43" t="s">
        <v>266</v>
      </c>
      <c r="L18" s="43">
        <v>229.9</v>
      </c>
    </row>
    <row r="19" spans="1:12" ht="19" x14ac:dyDescent="0.3">
      <c r="A19" s="43" t="s">
        <v>580</v>
      </c>
      <c r="B19" s="43" t="s">
        <v>266</v>
      </c>
      <c r="C19" s="43" t="s">
        <v>266</v>
      </c>
      <c r="D19" s="43" t="s">
        <v>266</v>
      </c>
      <c r="E19" s="43" t="s">
        <v>266</v>
      </c>
      <c r="F19" s="43" t="s">
        <v>266</v>
      </c>
      <c r="G19" s="45">
        <v>0</v>
      </c>
      <c r="H19" s="43" t="s">
        <v>266</v>
      </c>
      <c r="I19" s="43" t="s">
        <v>266</v>
      </c>
      <c r="J19" s="43" t="s">
        <v>266</v>
      </c>
      <c r="K19" s="43" t="s">
        <v>266</v>
      </c>
      <c r="L19" s="43" t="s">
        <v>266</v>
      </c>
    </row>
    <row r="20" spans="1:12" ht="19" x14ac:dyDescent="0.3">
      <c r="A20" s="43" t="s">
        <v>567</v>
      </c>
      <c r="B20" s="44">
        <v>34485.269999999997</v>
      </c>
      <c r="C20" s="43" t="s">
        <v>266</v>
      </c>
      <c r="D20" s="43" t="s">
        <v>266</v>
      </c>
      <c r="E20" s="43" t="s">
        <v>266</v>
      </c>
      <c r="F20" s="44">
        <v>34485.269999999997</v>
      </c>
      <c r="G20" s="43" t="s">
        <v>266</v>
      </c>
      <c r="H20" s="44">
        <v>1379.41</v>
      </c>
      <c r="I20" s="43" t="s">
        <v>266</v>
      </c>
      <c r="J20" s="43" t="s">
        <v>266</v>
      </c>
      <c r="K20" s="43" t="s">
        <v>266</v>
      </c>
      <c r="L20" s="44">
        <v>1379.41</v>
      </c>
    </row>
  </sheetData>
  <mergeCells count="12">
    <mergeCell ref="D6:D7"/>
    <mergeCell ref="C6:C7"/>
    <mergeCell ref="B6:B7"/>
    <mergeCell ref="A6:A7"/>
    <mergeCell ref="A1:L1"/>
    <mergeCell ref="B11:C11"/>
    <mergeCell ref="B10:F10"/>
    <mergeCell ref="I10:J11"/>
    <mergeCell ref="H10:H12"/>
    <mergeCell ref="L10:L12"/>
    <mergeCell ref="K10:K12"/>
    <mergeCell ref="G10:G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selection activeCell="G11" sqref="G11"/>
    </sheetView>
  </sheetViews>
  <sheetFormatPr baseColWidth="10" defaultRowHeight="16" x14ac:dyDescent="0.2"/>
  <cols>
    <col min="1" max="1" width="17.5" bestFit="1" customWidth="1"/>
    <col min="3" max="3" width="12.33203125" bestFit="1" customWidth="1"/>
    <col min="4" max="5" width="13.1640625" bestFit="1" customWidth="1"/>
    <col min="6" max="6" width="11.33203125" bestFit="1" customWidth="1"/>
    <col min="8" max="8" width="17.83203125" bestFit="1" customWidth="1"/>
    <col min="10" max="11" width="13.1640625" bestFit="1" customWidth="1"/>
    <col min="12" max="12" width="17.83203125" bestFit="1" customWidth="1"/>
    <col min="13" max="13" width="6.1640625" bestFit="1" customWidth="1"/>
    <col min="14" max="14" width="20.1640625" bestFit="1" customWidth="1"/>
    <col min="16" max="16" width="13.1640625" bestFit="1" customWidth="1"/>
    <col min="17" max="17" width="6.83203125" customWidth="1"/>
    <col min="18" max="18" width="3.33203125" customWidth="1"/>
    <col min="20" max="20" width="15.5" bestFit="1" customWidth="1"/>
    <col min="23" max="23" width="11.33203125" bestFit="1" customWidth="1"/>
    <col min="25" max="25" width="13.1640625" bestFit="1" customWidth="1"/>
  </cols>
  <sheetData>
    <row r="1" spans="1:25" s="47" customFormat="1" ht="22" x14ac:dyDescent="0.35">
      <c r="A1" s="70" t="s">
        <v>645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</row>
    <row r="2" spans="1:25" ht="22" x14ac:dyDescent="0.35">
      <c r="A2" s="19" t="s">
        <v>429</v>
      </c>
      <c r="B2" s="6"/>
      <c r="C2" s="6"/>
      <c r="D2" s="6"/>
      <c r="E2" s="6"/>
      <c r="F2" s="6"/>
      <c r="G2" s="70" t="s">
        <v>581</v>
      </c>
      <c r="H2" s="70"/>
      <c r="I2" s="70"/>
      <c r="J2" s="70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0" t="s">
        <v>582</v>
      </c>
      <c r="W2" s="70"/>
      <c r="X2" s="70"/>
      <c r="Y2" s="70"/>
    </row>
    <row r="3" spans="1:25" ht="18" x14ac:dyDescent="0.2">
      <c r="A3" s="48" t="s">
        <v>583</v>
      </c>
      <c r="B3" s="48" t="s">
        <v>584</v>
      </c>
      <c r="C3" s="48" t="s">
        <v>585</v>
      </c>
      <c r="D3" s="48" t="s">
        <v>586</v>
      </c>
      <c r="E3" s="48" t="s">
        <v>587</v>
      </c>
      <c r="F3" s="48" t="s">
        <v>588</v>
      </c>
      <c r="G3" s="48" t="s">
        <v>589</v>
      </c>
      <c r="H3" s="48" t="s">
        <v>590</v>
      </c>
      <c r="I3" s="48" t="s">
        <v>591</v>
      </c>
      <c r="J3" s="48" t="s">
        <v>592</v>
      </c>
      <c r="K3" s="48" t="s">
        <v>593</v>
      </c>
      <c r="L3" s="48" t="s">
        <v>594</v>
      </c>
      <c r="M3" s="48" t="s">
        <v>595</v>
      </c>
      <c r="N3" s="48" t="s">
        <v>596</v>
      </c>
      <c r="O3" s="48" t="s">
        <v>597</v>
      </c>
      <c r="P3" s="48" t="s">
        <v>598</v>
      </c>
      <c r="Q3" s="48" t="s">
        <v>599</v>
      </c>
      <c r="R3" s="48" t="s">
        <v>600</v>
      </c>
      <c r="S3" s="48" t="s">
        <v>601</v>
      </c>
      <c r="T3" s="48" t="s">
        <v>602</v>
      </c>
      <c r="U3" s="48" t="s">
        <v>603</v>
      </c>
      <c r="V3" s="48" t="s">
        <v>604</v>
      </c>
      <c r="W3" s="48" t="s">
        <v>605</v>
      </c>
      <c r="X3" s="48" t="s">
        <v>606</v>
      </c>
      <c r="Y3" s="48" t="s">
        <v>607</v>
      </c>
    </row>
    <row r="4" spans="1:25" ht="18" x14ac:dyDescent="0.2">
      <c r="A4" s="49" t="s">
        <v>608</v>
      </c>
      <c r="B4" s="49" t="s">
        <v>609</v>
      </c>
      <c r="C4" s="49" t="s">
        <v>610</v>
      </c>
      <c r="D4" s="50">
        <v>43009</v>
      </c>
      <c r="E4" s="50">
        <v>43039</v>
      </c>
      <c r="F4" s="51">
        <v>13851.7</v>
      </c>
      <c r="G4" s="49" t="s">
        <v>266</v>
      </c>
      <c r="H4" s="49">
        <v>125</v>
      </c>
      <c r="I4" s="49">
        <v>14</v>
      </c>
      <c r="J4" s="49">
        <v>68</v>
      </c>
      <c r="K4" s="49">
        <v>56</v>
      </c>
      <c r="L4" s="49" t="s">
        <v>266</v>
      </c>
      <c r="M4" s="49" t="s">
        <v>266</v>
      </c>
      <c r="N4" s="49">
        <v>263</v>
      </c>
      <c r="O4" s="51">
        <v>3500</v>
      </c>
      <c r="P4" s="49" t="s">
        <v>266</v>
      </c>
      <c r="Q4" s="49" t="s">
        <v>611</v>
      </c>
      <c r="R4" s="49" t="s">
        <v>266</v>
      </c>
      <c r="S4" s="51">
        <v>3763</v>
      </c>
      <c r="T4" s="51">
        <v>10088.700000000001</v>
      </c>
      <c r="U4" s="49">
        <v>0.25</v>
      </c>
      <c r="V4" s="51">
        <v>1005</v>
      </c>
      <c r="W4" s="51">
        <v>1517.18</v>
      </c>
      <c r="X4" s="49" t="s">
        <v>266</v>
      </c>
      <c r="Y4" s="51">
        <v>1517.18</v>
      </c>
    </row>
    <row r="5" spans="1:25" ht="18" x14ac:dyDescent="0.2">
      <c r="A5" s="49" t="s">
        <v>612</v>
      </c>
      <c r="B5" s="49" t="s">
        <v>613</v>
      </c>
      <c r="C5" s="49" t="s">
        <v>614</v>
      </c>
      <c r="D5" s="50">
        <v>43009</v>
      </c>
      <c r="E5" s="50">
        <v>43039</v>
      </c>
      <c r="F5" s="51">
        <v>53908.81</v>
      </c>
      <c r="G5" s="49" t="s">
        <v>266</v>
      </c>
      <c r="H5" s="49">
        <v>134</v>
      </c>
      <c r="I5" s="49">
        <v>23</v>
      </c>
      <c r="J5" s="49">
        <v>77</v>
      </c>
      <c r="K5" s="49">
        <v>65</v>
      </c>
      <c r="L5" s="49" t="s">
        <v>266</v>
      </c>
      <c r="M5" s="49" t="s">
        <v>266</v>
      </c>
      <c r="N5" s="49">
        <v>299</v>
      </c>
      <c r="O5" s="51">
        <v>3500</v>
      </c>
      <c r="P5" s="49" t="s">
        <v>266</v>
      </c>
      <c r="Q5" s="49" t="s">
        <v>611</v>
      </c>
      <c r="R5" s="49" t="s">
        <v>266</v>
      </c>
      <c r="S5" s="51">
        <v>3799</v>
      </c>
      <c r="T5" s="51">
        <v>50109.81</v>
      </c>
      <c r="U5" s="49">
        <v>0.3</v>
      </c>
      <c r="V5" s="51">
        <v>2755</v>
      </c>
      <c r="W5" s="51">
        <v>12277.94</v>
      </c>
      <c r="X5" s="49" t="s">
        <v>266</v>
      </c>
      <c r="Y5" s="51">
        <v>12277.94</v>
      </c>
    </row>
    <row r="6" spans="1:25" ht="18" x14ac:dyDescent="0.2">
      <c r="A6" s="49" t="s">
        <v>615</v>
      </c>
      <c r="B6" s="49" t="s">
        <v>616</v>
      </c>
      <c r="C6" s="49" t="s">
        <v>617</v>
      </c>
      <c r="D6" s="50">
        <v>43009</v>
      </c>
      <c r="E6" s="50">
        <v>43039</v>
      </c>
      <c r="F6" s="51">
        <v>49458.02</v>
      </c>
      <c r="G6" s="49" t="s">
        <v>266</v>
      </c>
      <c r="H6" s="49">
        <v>133</v>
      </c>
      <c r="I6" s="49">
        <v>22</v>
      </c>
      <c r="J6" s="49">
        <v>76</v>
      </c>
      <c r="K6" s="49">
        <v>64</v>
      </c>
      <c r="L6" s="49" t="s">
        <v>266</v>
      </c>
      <c r="M6" s="49" t="s">
        <v>266</v>
      </c>
      <c r="N6" s="49">
        <v>295</v>
      </c>
      <c r="O6" s="51">
        <v>3500</v>
      </c>
      <c r="P6" s="49" t="s">
        <v>266</v>
      </c>
      <c r="Q6" s="49" t="s">
        <v>611</v>
      </c>
      <c r="R6" s="49" t="s">
        <v>266</v>
      </c>
      <c r="S6" s="51">
        <v>3795</v>
      </c>
      <c r="T6" s="51">
        <v>45663.02</v>
      </c>
      <c r="U6" s="49">
        <v>0.3</v>
      </c>
      <c r="V6" s="51">
        <v>2755</v>
      </c>
      <c r="W6" s="51">
        <v>10943.91</v>
      </c>
      <c r="X6" s="49" t="s">
        <v>266</v>
      </c>
      <c r="Y6" s="51">
        <v>10943.91</v>
      </c>
    </row>
    <row r="7" spans="1:25" ht="18" x14ac:dyDescent="0.2">
      <c r="A7" s="49" t="s">
        <v>618</v>
      </c>
      <c r="B7" s="49" t="s">
        <v>619</v>
      </c>
      <c r="C7" s="49" t="s">
        <v>620</v>
      </c>
      <c r="D7" s="50">
        <v>43009</v>
      </c>
      <c r="E7" s="50">
        <v>43039</v>
      </c>
      <c r="F7" s="51">
        <v>36105.65</v>
      </c>
      <c r="G7" s="49" t="s">
        <v>266</v>
      </c>
      <c r="H7" s="49">
        <v>130</v>
      </c>
      <c r="I7" s="49">
        <v>19</v>
      </c>
      <c r="J7" s="49">
        <v>73</v>
      </c>
      <c r="K7" s="49">
        <v>61</v>
      </c>
      <c r="L7" s="49" t="s">
        <v>266</v>
      </c>
      <c r="M7" s="49" t="s">
        <v>266</v>
      </c>
      <c r="N7" s="49">
        <v>283</v>
      </c>
      <c r="O7" s="51">
        <v>3500</v>
      </c>
      <c r="P7" s="49" t="s">
        <v>266</v>
      </c>
      <c r="Q7" s="49" t="s">
        <v>611</v>
      </c>
      <c r="R7" s="49" t="s">
        <v>266</v>
      </c>
      <c r="S7" s="51">
        <v>3783</v>
      </c>
      <c r="T7" s="51">
        <v>32322.65</v>
      </c>
      <c r="U7" s="49">
        <v>0.25</v>
      </c>
      <c r="V7" s="51">
        <v>1005</v>
      </c>
      <c r="W7" s="51">
        <v>7075.66</v>
      </c>
      <c r="X7" s="49" t="s">
        <v>266</v>
      </c>
      <c r="Y7" s="51">
        <v>7075.66</v>
      </c>
    </row>
    <row r="8" spans="1:25" ht="18" x14ac:dyDescent="0.2">
      <c r="A8" s="49" t="s">
        <v>621</v>
      </c>
      <c r="B8" s="49" t="s">
        <v>622</v>
      </c>
      <c r="C8" s="49" t="s">
        <v>623</v>
      </c>
      <c r="D8" s="50">
        <v>43009</v>
      </c>
      <c r="E8" s="50">
        <v>43039</v>
      </c>
      <c r="F8" s="51">
        <v>9400.91</v>
      </c>
      <c r="G8" s="49" t="s">
        <v>266</v>
      </c>
      <c r="H8" s="49">
        <v>124</v>
      </c>
      <c r="I8" s="49">
        <v>13</v>
      </c>
      <c r="J8" s="49">
        <v>67</v>
      </c>
      <c r="K8" s="49">
        <v>55</v>
      </c>
      <c r="L8" s="49" t="s">
        <v>266</v>
      </c>
      <c r="M8" s="49" t="s">
        <v>266</v>
      </c>
      <c r="N8" s="49">
        <v>259</v>
      </c>
      <c r="O8" s="51">
        <v>3500</v>
      </c>
      <c r="P8" s="49" t="s">
        <v>266</v>
      </c>
      <c r="Q8" s="49" t="s">
        <v>611</v>
      </c>
      <c r="R8" s="49" t="s">
        <v>266</v>
      </c>
      <c r="S8" s="51">
        <v>3759</v>
      </c>
      <c r="T8" s="51">
        <v>5641.91</v>
      </c>
      <c r="U8" s="49">
        <v>0.2</v>
      </c>
      <c r="V8" s="49">
        <v>555</v>
      </c>
      <c r="W8" s="49">
        <v>573.38</v>
      </c>
      <c r="X8" s="49" t="s">
        <v>266</v>
      </c>
      <c r="Y8" s="49">
        <v>573.38</v>
      </c>
    </row>
    <row r="9" spans="1:25" ht="18" x14ac:dyDescent="0.2">
      <c r="A9" s="49" t="s">
        <v>624</v>
      </c>
      <c r="B9" s="49" t="s">
        <v>625</v>
      </c>
      <c r="C9" s="49" t="s">
        <v>626</v>
      </c>
      <c r="D9" s="50">
        <v>43009</v>
      </c>
      <c r="E9" s="50">
        <v>43039</v>
      </c>
      <c r="F9" s="51">
        <v>45007.23</v>
      </c>
      <c r="G9" s="49" t="s">
        <v>266</v>
      </c>
      <c r="H9" s="49">
        <v>132</v>
      </c>
      <c r="I9" s="49">
        <v>21</v>
      </c>
      <c r="J9" s="49">
        <v>75</v>
      </c>
      <c r="K9" s="49">
        <v>63</v>
      </c>
      <c r="L9" s="49" t="s">
        <v>266</v>
      </c>
      <c r="M9" s="49" t="s">
        <v>266</v>
      </c>
      <c r="N9" s="49">
        <v>291</v>
      </c>
      <c r="O9" s="51">
        <v>3500</v>
      </c>
      <c r="P9" s="49" t="s">
        <v>266</v>
      </c>
      <c r="Q9" s="49" t="s">
        <v>611</v>
      </c>
      <c r="R9" s="49" t="s">
        <v>266</v>
      </c>
      <c r="S9" s="51">
        <v>3791</v>
      </c>
      <c r="T9" s="51">
        <v>41216.230000000003</v>
      </c>
      <c r="U9" s="49">
        <v>0.3</v>
      </c>
      <c r="V9" s="51">
        <v>2755</v>
      </c>
      <c r="W9" s="51">
        <v>9609.8700000000008</v>
      </c>
      <c r="X9" s="49" t="s">
        <v>266</v>
      </c>
      <c r="Y9" s="51">
        <v>9609.8700000000008</v>
      </c>
    </row>
    <row r="10" spans="1:25" ht="18" x14ac:dyDescent="0.2">
      <c r="A10" s="49" t="s">
        <v>627</v>
      </c>
      <c r="B10" s="49" t="s">
        <v>628</v>
      </c>
      <c r="C10" s="49" t="s">
        <v>629</v>
      </c>
      <c r="D10" s="50">
        <v>43009</v>
      </c>
      <c r="E10" s="50">
        <v>43039</v>
      </c>
      <c r="F10" s="51">
        <v>27204.07</v>
      </c>
      <c r="G10" s="49" t="s">
        <v>266</v>
      </c>
      <c r="H10" s="49">
        <v>128</v>
      </c>
      <c r="I10" s="49">
        <v>17</v>
      </c>
      <c r="J10" s="49">
        <v>71</v>
      </c>
      <c r="K10" s="49">
        <v>59</v>
      </c>
      <c r="L10" s="49" t="s">
        <v>266</v>
      </c>
      <c r="M10" s="49" t="s">
        <v>266</v>
      </c>
      <c r="N10" s="49">
        <v>275</v>
      </c>
      <c r="O10" s="51">
        <v>3500</v>
      </c>
      <c r="P10" s="49" t="s">
        <v>266</v>
      </c>
      <c r="Q10" s="49" t="s">
        <v>611</v>
      </c>
      <c r="R10" s="49" t="s">
        <v>266</v>
      </c>
      <c r="S10" s="51">
        <v>3775</v>
      </c>
      <c r="T10" s="51">
        <v>23429.07</v>
      </c>
      <c r="U10" s="49">
        <v>0.25</v>
      </c>
      <c r="V10" s="51">
        <v>1005</v>
      </c>
      <c r="W10" s="51">
        <v>4852.2700000000004</v>
      </c>
      <c r="X10" s="49" t="s">
        <v>266</v>
      </c>
      <c r="Y10" s="51">
        <v>4852.2700000000004</v>
      </c>
    </row>
    <row r="11" spans="1:25" ht="18" x14ac:dyDescent="0.2">
      <c r="A11" s="49" t="s">
        <v>630</v>
      </c>
      <c r="B11" s="49" t="s">
        <v>631</v>
      </c>
      <c r="C11" s="49" t="s">
        <v>632</v>
      </c>
      <c r="D11" s="50">
        <v>43009</v>
      </c>
      <c r="E11" s="50">
        <v>43039</v>
      </c>
      <c r="F11" s="51">
        <v>31654.86</v>
      </c>
      <c r="G11" s="49" t="s">
        <v>266</v>
      </c>
      <c r="H11" s="49">
        <v>129</v>
      </c>
      <c r="I11" s="49">
        <v>18</v>
      </c>
      <c r="J11" s="49">
        <v>72</v>
      </c>
      <c r="K11" s="49">
        <v>60</v>
      </c>
      <c r="L11" s="49" t="s">
        <v>266</v>
      </c>
      <c r="M11" s="49" t="s">
        <v>266</v>
      </c>
      <c r="N11" s="49">
        <v>279</v>
      </c>
      <c r="O11" s="51">
        <v>3500</v>
      </c>
      <c r="P11" s="49" t="s">
        <v>266</v>
      </c>
      <c r="Q11" s="49" t="s">
        <v>611</v>
      </c>
      <c r="R11" s="49" t="s">
        <v>266</v>
      </c>
      <c r="S11" s="51">
        <v>3779</v>
      </c>
      <c r="T11" s="51">
        <v>27875.86</v>
      </c>
      <c r="U11" s="49">
        <v>0.25</v>
      </c>
      <c r="V11" s="51">
        <v>1005</v>
      </c>
      <c r="W11" s="51">
        <v>5963.97</v>
      </c>
      <c r="X11" s="49" t="s">
        <v>266</v>
      </c>
      <c r="Y11" s="51">
        <v>5963.97</v>
      </c>
    </row>
    <row r="12" spans="1:25" ht="18" x14ac:dyDescent="0.2">
      <c r="A12" s="49" t="s">
        <v>633</v>
      </c>
      <c r="B12" s="49" t="s">
        <v>634</v>
      </c>
      <c r="C12" s="49" t="s">
        <v>635</v>
      </c>
      <c r="D12" s="50">
        <v>43009</v>
      </c>
      <c r="E12" s="50">
        <v>43039</v>
      </c>
      <c r="F12" s="51">
        <v>18302.490000000002</v>
      </c>
      <c r="G12" s="49" t="s">
        <v>266</v>
      </c>
      <c r="H12" s="49">
        <v>126</v>
      </c>
      <c r="I12" s="49">
        <v>15</v>
      </c>
      <c r="J12" s="49">
        <v>69</v>
      </c>
      <c r="K12" s="49">
        <v>57</v>
      </c>
      <c r="L12" s="49" t="s">
        <v>266</v>
      </c>
      <c r="M12" s="49" t="s">
        <v>266</v>
      </c>
      <c r="N12" s="49">
        <v>267</v>
      </c>
      <c r="O12" s="51">
        <v>4800</v>
      </c>
      <c r="P12" s="49" t="s">
        <v>266</v>
      </c>
      <c r="Q12" s="49" t="s">
        <v>611</v>
      </c>
      <c r="R12" s="49" t="s">
        <v>266</v>
      </c>
      <c r="S12" s="51">
        <v>5067</v>
      </c>
      <c r="T12" s="51">
        <v>13235.49</v>
      </c>
      <c r="U12" s="49">
        <v>0.25</v>
      </c>
      <c r="V12" s="51">
        <v>1005</v>
      </c>
      <c r="W12" s="51">
        <v>2303.87</v>
      </c>
      <c r="X12" s="49" t="s">
        <v>266</v>
      </c>
      <c r="Y12" s="51">
        <v>2303.87</v>
      </c>
    </row>
    <row r="13" spans="1:25" ht="18" x14ac:dyDescent="0.2">
      <c r="A13" s="49" t="s">
        <v>636</v>
      </c>
      <c r="B13" s="49" t="s">
        <v>637</v>
      </c>
      <c r="C13" s="49" t="s">
        <v>638</v>
      </c>
      <c r="D13" s="50">
        <v>43009</v>
      </c>
      <c r="E13" s="50">
        <v>43039</v>
      </c>
      <c r="F13" s="51">
        <v>40556.44</v>
      </c>
      <c r="G13" s="49" t="s">
        <v>266</v>
      </c>
      <c r="H13" s="49">
        <v>131</v>
      </c>
      <c r="I13" s="49">
        <v>20</v>
      </c>
      <c r="J13" s="49">
        <v>74</v>
      </c>
      <c r="K13" s="49">
        <v>62</v>
      </c>
      <c r="L13" s="49" t="s">
        <v>266</v>
      </c>
      <c r="M13" s="49" t="s">
        <v>266</v>
      </c>
      <c r="N13" s="49">
        <v>287</v>
      </c>
      <c r="O13" s="51">
        <v>3500</v>
      </c>
      <c r="P13" s="49" t="s">
        <v>266</v>
      </c>
      <c r="Q13" s="49" t="s">
        <v>611</v>
      </c>
      <c r="R13" s="49" t="s">
        <v>266</v>
      </c>
      <c r="S13" s="51">
        <v>3787</v>
      </c>
      <c r="T13" s="51">
        <v>36769.440000000002</v>
      </c>
      <c r="U13" s="49">
        <v>0.3</v>
      </c>
      <c r="V13" s="51">
        <v>2755</v>
      </c>
      <c r="W13" s="51">
        <v>8275.83</v>
      </c>
      <c r="X13" s="49" t="s">
        <v>266</v>
      </c>
      <c r="Y13" s="51">
        <v>8275.83</v>
      </c>
    </row>
    <row r="14" spans="1:25" ht="18" x14ac:dyDescent="0.2">
      <c r="A14" s="49" t="s">
        <v>639</v>
      </c>
      <c r="B14" s="49" t="s">
        <v>640</v>
      </c>
      <c r="C14" s="49" t="s">
        <v>641</v>
      </c>
      <c r="D14" s="50">
        <v>43009</v>
      </c>
      <c r="E14" s="50">
        <v>43039</v>
      </c>
      <c r="F14" s="51">
        <v>4950.12</v>
      </c>
      <c r="G14" s="49" t="s">
        <v>266</v>
      </c>
      <c r="H14" s="49">
        <v>123</v>
      </c>
      <c r="I14" s="49">
        <v>12</v>
      </c>
      <c r="J14" s="49">
        <v>66</v>
      </c>
      <c r="K14" s="49">
        <v>54</v>
      </c>
      <c r="L14" s="49" t="s">
        <v>266</v>
      </c>
      <c r="M14" s="49" t="s">
        <v>266</v>
      </c>
      <c r="N14" s="49">
        <v>255</v>
      </c>
      <c r="O14" s="51">
        <v>3500</v>
      </c>
      <c r="P14" s="49" t="s">
        <v>266</v>
      </c>
      <c r="Q14" s="49" t="s">
        <v>611</v>
      </c>
      <c r="R14" s="49" t="s">
        <v>266</v>
      </c>
      <c r="S14" s="51">
        <v>3755</v>
      </c>
      <c r="T14" s="51">
        <v>1195.1199999999999</v>
      </c>
      <c r="U14" s="49">
        <v>0.03</v>
      </c>
      <c r="V14" s="49" t="s">
        <v>266</v>
      </c>
      <c r="W14" s="49">
        <v>35.85</v>
      </c>
      <c r="X14" s="49" t="s">
        <v>266</v>
      </c>
      <c r="Y14" s="49">
        <v>35.85</v>
      </c>
    </row>
    <row r="15" spans="1:25" ht="18" x14ac:dyDescent="0.2">
      <c r="A15" s="49" t="s">
        <v>642</v>
      </c>
      <c r="B15" s="49" t="s">
        <v>643</v>
      </c>
      <c r="C15" s="49" t="s">
        <v>644</v>
      </c>
      <c r="D15" s="50">
        <v>43009</v>
      </c>
      <c r="E15" s="50">
        <v>43039</v>
      </c>
      <c r="F15" s="51">
        <v>22753.279999999999</v>
      </c>
      <c r="G15" s="49" t="s">
        <v>266</v>
      </c>
      <c r="H15" s="49">
        <v>127</v>
      </c>
      <c r="I15" s="49">
        <v>16</v>
      </c>
      <c r="J15" s="49">
        <v>70</v>
      </c>
      <c r="K15" s="49">
        <v>58</v>
      </c>
      <c r="L15" s="49" t="s">
        <v>266</v>
      </c>
      <c r="M15" s="49" t="s">
        <v>266</v>
      </c>
      <c r="N15" s="49">
        <v>271</v>
      </c>
      <c r="O15" s="51">
        <v>3500</v>
      </c>
      <c r="P15" s="49" t="s">
        <v>266</v>
      </c>
      <c r="Q15" s="49" t="s">
        <v>611</v>
      </c>
      <c r="R15" s="49" t="s">
        <v>266</v>
      </c>
      <c r="S15" s="51">
        <v>3771</v>
      </c>
      <c r="T15" s="51">
        <v>18982.28</v>
      </c>
      <c r="U15" s="49">
        <v>0.25</v>
      </c>
      <c r="V15" s="51">
        <v>1005</v>
      </c>
      <c r="W15" s="51">
        <v>3740.57</v>
      </c>
      <c r="X15" s="49" t="s">
        <v>266</v>
      </c>
      <c r="Y15" s="51">
        <v>3740.57</v>
      </c>
    </row>
  </sheetData>
  <mergeCells count="3">
    <mergeCell ref="V2:Y2"/>
    <mergeCell ref="G2:J2"/>
    <mergeCell ref="A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opLeftCell="N1" workbookViewId="0">
      <selection activeCell="T17" sqref="T17"/>
    </sheetView>
  </sheetViews>
  <sheetFormatPr baseColWidth="10" defaultRowHeight="16" x14ac:dyDescent="0.2"/>
  <cols>
    <col min="1" max="1" width="7.33203125" bestFit="1" customWidth="1"/>
    <col min="2" max="2" width="6.1640625" bestFit="1" customWidth="1"/>
    <col min="3" max="3" width="12.83203125" bestFit="1" customWidth="1"/>
    <col min="4" max="4" width="12.33203125" bestFit="1" customWidth="1"/>
    <col min="5" max="6" width="13.1640625" bestFit="1" customWidth="1"/>
    <col min="7" max="7" width="11.33203125" bestFit="1" customWidth="1"/>
    <col min="16" max="16" width="11.33203125" bestFit="1" customWidth="1"/>
    <col min="20" max="20" width="22.5" bestFit="1" customWidth="1"/>
    <col min="21" max="21" width="15.5" bestFit="1" customWidth="1"/>
    <col min="23" max="23" width="11.33203125" bestFit="1" customWidth="1"/>
    <col min="25" max="25" width="17.83203125" bestFit="1" customWidth="1"/>
  </cols>
  <sheetData>
    <row r="1" spans="1:26" ht="18" x14ac:dyDescent="0.2">
      <c r="A1" s="72" t="s">
        <v>646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2" x14ac:dyDescent="0.35">
      <c r="A2" s="79" t="s">
        <v>429</v>
      </c>
      <c r="B2" s="79"/>
      <c r="C2" s="79"/>
      <c r="D2" s="6"/>
      <c r="E2" s="6"/>
      <c r="F2" s="6"/>
      <c r="G2" s="6"/>
      <c r="H2" s="6"/>
      <c r="I2" s="70" t="s">
        <v>581</v>
      </c>
      <c r="J2" s="70"/>
      <c r="K2" s="70"/>
      <c r="L2" s="70"/>
      <c r="M2" s="70"/>
      <c r="N2" s="6"/>
      <c r="O2" s="6"/>
      <c r="P2" s="6"/>
      <c r="Q2" s="6"/>
      <c r="R2" s="6"/>
      <c r="S2" s="6"/>
      <c r="T2" s="6"/>
      <c r="U2" s="6"/>
      <c r="V2" s="6"/>
      <c r="W2" s="70" t="s">
        <v>582</v>
      </c>
      <c r="X2" s="70"/>
      <c r="Y2" s="70"/>
      <c r="Z2" s="70"/>
    </row>
    <row r="3" spans="1:26" ht="18" x14ac:dyDescent="0.2">
      <c r="A3" s="48" t="s">
        <v>647</v>
      </c>
      <c r="B3" s="48" t="s">
        <v>648</v>
      </c>
      <c r="C3" s="48" t="s">
        <v>649</v>
      </c>
      <c r="D3" s="48" t="s">
        <v>585</v>
      </c>
      <c r="E3" s="48" t="s">
        <v>586</v>
      </c>
      <c r="F3" s="48" t="s">
        <v>587</v>
      </c>
      <c r="G3" s="48" t="s">
        <v>588</v>
      </c>
      <c r="H3" s="48" t="s">
        <v>589</v>
      </c>
      <c r="I3" s="48" t="s">
        <v>590</v>
      </c>
      <c r="J3" s="48" t="s">
        <v>591</v>
      </c>
      <c r="K3" s="48" t="s">
        <v>592</v>
      </c>
      <c r="L3" s="48" t="s">
        <v>593</v>
      </c>
      <c r="M3" s="48" t="s">
        <v>594</v>
      </c>
      <c r="N3" s="48" t="s">
        <v>595</v>
      </c>
      <c r="O3" s="48" t="s">
        <v>596</v>
      </c>
      <c r="P3" s="48" t="s">
        <v>597</v>
      </c>
      <c r="Q3" s="48" t="s">
        <v>598</v>
      </c>
      <c r="R3" s="48" t="s">
        <v>599</v>
      </c>
      <c r="S3" s="48" t="s">
        <v>600</v>
      </c>
      <c r="T3" s="48" t="s">
        <v>601</v>
      </c>
      <c r="U3" s="48" t="s">
        <v>602</v>
      </c>
      <c r="V3" s="48" t="s">
        <v>603</v>
      </c>
      <c r="W3" s="48" t="s">
        <v>605</v>
      </c>
      <c r="X3" s="48" t="s">
        <v>606</v>
      </c>
      <c r="Y3" s="48" t="s">
        <v>650</v>
      </c>
      <c r="Z3" s="48" t="s">
        <v>607</v>
      </c>
    </row>
    <row r="4" spans="1:26" ht="18" x14ac:dyDescent="0.2">
      <c r="A4" s="49" t="s">
        <v>651</v>
      </c>
      <c r="B4" s="49" t="s">
        <v>652</v>
      </c>
      <c r="C4" s="49" t="s">
        <v>653</v>
      </c>
      <c r="D4" s="49" t="s">
        <v>654</v>
      </c>
      <c r="E4" s="50">
        <v>43009</v>
      </c>
      <c r="F4" s="50">
        <v>43039</v>
      </c>
      <c r="G4" s="49">
        <v>800</v>
      </c>
      <c r="H4" s="49" t="s">
        <v>266</v>
      </c>
      <c r="I4" s="49" t="s">
        <v>266</v>
      </c>
      <c r="J4" s="49" t="s">
        <v>266</v>
      </c>
      <c r="K4" s="49" t="s">
        <v>266</v>
      </c>
      <c r="L4" s="49" t="s">
        <v>266</v>
      </c>
      <c r="M4" s="49" t="s">
        <v>266</v>
      </c>
      <c r="N4" s="49" t="s">
        <v>266</v>
      </c>
      <c r="O4" s="49" t="s">
        <v>266</v>
      </c>
      <c r="P4" s="49">
        <v>800</v>
      </c>
      <c r="Q4" s="49" t="s">
        <v>266</v>
      </c>
      <c r="R4" s="49"/>
      <c r="S4" s="49" t="s">
        <v>266</v>
      </c>
      <c r="T4" s="49">
        <v>800</v>
      </c>
      <c r="U4" s="49" t="s">
        <v>266</v>
      </c>
      <c r="V4" s="49">
        <v>0.2</v>
      </c>
      <c r="W4" s="49" t="s">
        <v>266</v>
      </c>
      <c r="X4" s="49" t="s">
        <v>266</v>
      </c>
      <c r="Y4" s="49" t="s">
        <v>266</v>
      </c>
      <c r="Z4" s="49" t="s">
        <v>266</v>
      </c>
    </row>
    <row r="5" spans="1:26" ht="18" x14ac:dyDescent="0.2">
      <c r="A5" s="49" t="s">
        <v>655</v>
      </c>
      <c r="B5" s="49" t="s">
        <v>656</v>
      </c>
      <c r="C5" s="49" t="s">
        <v>653</v>
      </c>
      <c r="D5" s="49" t="s">
        <v>657</v>
      </c>
      <c r="E5" s="50">
        <v>43009</v>
      </c>
      <c r="F5" s="50">
        <v>43039</v>
      </c>
      <c r="G5" s="51">
        <v>50000</v>
      </c>
      <c r="H5" s="49" t="s">
        <v>266</v>
      </c>
      <c r="I5" s="49" t="s">
        <v>266</v>
      </c>
      <c r="J5" s="49" t="s">
        <v>266</v>
      </c>
      <c r="K5" s="49" t="s">
        <v>266</v>
      </c>
      <c r="L5" s="49" t="s">
        <v>266</v>
      </c>
      <c r="M5" s="49" t="s">
        <v>266</v>
      </c>
      <c r="N5" s="49" t="s">
        <v>266</v>
      </c>
      <c r="O5" s="49" t="s">
        <v>266</v>
      </c>
      <c r="P5" s="51">
        <v>10000</v>
      </c>
      <c r="Q5" s="49" t="s">
        <v>266</v>
      </c>
      <c r="R5" s="49"/>
      <c r="S5" s="49" t="s">
        <v>266</v>
      </c>
      <c r="T5" s="51">
        <v>10000</v>
      </c>
      <c r="U5" s="51">
        <v>40000</v>
      </c>
      <c r="V5" s="49">
        <v>0.3</v>
      </c>
      <c r="W5" s="51">
        <v>10000</v>
      </c>
      <c r="X5" s="49" t="s">
        <v>266</v>
      </c>
      <c r="Y5" s="51">
        <v>10000</v>
      </c>
      <c r="Z5" s="51">
        <v>10000</v>
      </c>
    </row>
    <row r="6" spans="1:26" ht="18" x14ac:dyDescent="0.2">
      <c r="A6" s="49" t="s">
        <v>658</v>
      </c>
      <c r="B6" s="49" t="s">
        <v>659</v>
      </c>
      <c r="C6" s="49" t="s">
        <v>653</v>
      </c>
      <c r="D6" s="49" t="s">
        <v>660</v>
      </c>
      <c r="E6" s="50">
        <v>43009</v>
      </c>
      <c r="F6" s="50">
        <v>43039</v>
      </c>
      <c r="G6" s="51">
        <v>3000</v>
      </c>
      <c r="H6" s="49" t="s">
        <v>266</v>
      </c>
      <c r="I6" s="49" t="s">
        <v>266</v>
      </c>
      <c r="J6" s="49" t="s">
        <v>266</v>
      </c>
      <c r="K6" s="49" t="s">
        <v>266</v>
      </c>
      <c r="L6" s="49" t="s">
        <v>266</v>
      </c>
      <c r="M6" s="49" t="s">
        <v>266</v>
      </c>
      <c r="N6" s="49" t="s">
        <v>266</v>
      </c>
      <c r="O6" s="49" t="s">
        <v>266</v>
      </c>
      <c r="P6" s="49">
        <v>800</v>
      </c>
      <c r="Q6" s="49" t="s">
        <v>266</v>
      </c>
      <c r="R6" s="49"/>
      <c r="S6" s="49" t="s">
        <v>266</v>
      </c>
      <c r="T6" s="49">
        <v>800</v>
      </c>
      <c r="U6" s="51">
        <v>2200</v>
      </c>
      <c r="V6" s="49">
        <v>0.2</v>
      </c>
      <c r="W6" s="49">
        <v>440</v>
      </c>
      <c r="X6" s="49" t="s">
        <v>266</v>
      </c>
      <c r="Y6" s="49">
        <v>440</v>
      </c>
      <c r="Z6" s="49">
        <v>440</v>
      </c>
    </row>
  </sheetData>
  <mergeCells count="4">
    <mergeCell ref="A1:Z1"/>
    <mergeCell ref="W2:Z2"/>
    <mergeCell ref="I2:M2"/>
    <mergeCell ref="A2:C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A13" sqref="A13:XFD13"/>
    </sheetView>
  </sheetViews>
  <sheetFormatPr baseColWidth="10" defaultRowHeight="16" x14ac:dyDescent="0.2"/>
  <cols>
    <col min="3" max="3" width="12.33203125" bestFit="1" customWidth="1"/>
    <col min="5" max="5" width="7" style="29" bestFit="1" customWidth="1"/>
    <col min="6" max="6" width="14" bestFit="1" customWidth="1"/>
    <col min="7" max="7" width="7" bestFit="1" customWidth="1"/>
    <col min="8" max="8" width="19.1640625" bestFit="1" customWidth="1"/>
    <col min="9" max="9" width="7" bestFit="1" customWidth="1"/>
    <col min="10" max="10" width="9.1640625" bestFit="1" customWidth="1"/>
    <col min="11" max="11" width="51.1640625" bestFit="1" customWidth="1"/>
  </cols>
  <sheetData>
    <row r="1" spans="1:13" ht="19" x14ac:dyDescent="0.25">
      <c r="A1" s="23" t="s">
        <v>298</v>
      </c>
      <c r="B1" s="23" t="s">
        <v>299</v>
      </c>
      <c r="C1" s="23" t="s">
        <v>300</v>
      </c>
      <c r="D1" s="23" t="s">
        <v>301</v>
      </c>
      <c r="E1" s="26" t="s">
        <v>302</v>
      </c>
      <c r="F1" s="23" t="s">
        <v>303</v>
      </c>
      <c r="G1" s="23" t="s">
        <v>304</v>
      </c>
      <c r="H1" s="23" t="s">
        <v>305</v>
      </c>
      <c r="I1" s="23" t="s">
        <v>306</v>
      </c>
      <c r="J1" s="23" t="s">
        <v>307</v>
      </c>
      <c r="K1" s="23" t="s">
        <v>308</v>
      </c>
      <c r="L1" s="23" t="s">
        <v>309</v>
      </c>
      <c r="M1" s="23" t="s">
        <v>310</v>
      </c>
    </row>
    <row r="2" spans="1:13" x14ac:dyDescent="0.2">
      <c r="A2" s="24" t="s">
        <v>311</v>
      </c>
      <c r="B2" s="24" t="s">
        <v>312</v>
      </c>
      <c r="C2" s="24" t="s">
        <v>190</v>
      </c>
      <c r="D2" s="24"/>
      <c r="E2" s="27"/>
      <c r="F2" s="24"/>
      <c r="G2" s="24" t="s">
        <v>329</v>
      </c>
      <c r="H2" s="24" t="s">
        <v>313</v>
      </c>
      <c r="I2" s="24">
        <v>1</v>
      </c>
      <c r="J2" s="24">
        <v>1000.11</v>
      </c>
      <c r="K2" s="24" t="s">
        <v>318</v>
      </c>
      <c r="L2" s="24">
        <v>0.05</v>
      </c>
      <c r="M2" s="24">
        <v>1</v>
      </c>
    </row>
    <row r="3" spans="1:13" x14ac:dyDescent="0.2">
      <c r="A3" s="24" t="s">
        <v>311</v>
      </c>
      <c r="B3" s="24" t="s">
        <v>312</v>
      </c>
      <c r="C3" s="24" t="s">
        <v>190</v>
      </c>
      <c r="D3" s="24"/>
      <c r="E3" s="27"/>
      <c r="F3" s="24"/>
      <c r="G3" s="24" t="s">
        <v>330</v>
      </c>
      <c r="H3" s="24" t="s">
        <v>314</v>
      </c>
      <c r="I3" s="24">
        <v>1</v>
      </c>
      <c r="J3" s="24">
        <v>2000.11</v>
      </c>
      <c r="K3" s="24" t="s">
        <v>319</v>
      </c>
      <c r="L3" s="24">
        <v>0.05</v>
      </c>
      <c r="M3" s="24">
        <v>1</v>
      </c>
    </row>
    <row r="4" spans="1:13" x14ac:dyDescent="0.2">
      <c r="A4" s="24" t="s">
        <v>311</v>
      </c>
      <c r="B4" s="24" t="s">
        <v>312</v>
      </c>
      <c r="C4" s="24" t="s">
        <v>190</v>
      </c>
      <c r="D4" s="24"/>
      <c r="E4" s="27"/>
      <c r="F4" s="24"/>
      <c r="G4" s="24" t="s">
        <v>331</v>
      </c>
      <c r="H4" s="24" t="s">
        <v>315</v>
      </c>
      <c r="I4" s="24">
        <v>1</v>
      </c>
      <c r="J4" s="24">
        <v>3000.11</v>
      </c>
      <c r="K4" s="24" t="s">
        <v>320</v>
      </c>
      <c r="L4" s="24">
        <v>0.05</v>
      </c>
      <c r="M4" s="24">
        <v>1</v>
      </c>
    </row>
    <row r="5" spans="1:13" x14ac:dyDescent="0.2">
      <c r="A5" s="24" t="s">
        <v>311</v>
      </c>
      <c r="B5" s="24" t="s">
        <v>312</v>
      </c>
      <c r="C5" s="24" t="s">
        <v>190</v>
      </c>
      <c r="D5" s="24"/>
      <c r="E5" s="27"/>
      <c r="F5" s="24"/>
      <c r="G5" s="24" t="s">
        <v>332</v>
      </c>
      <c r="H5" s="24" t="s">
        <v>316</v>
      </c>
      <c r="I5" s="24">
        <v>1</v>
      </c>
      <c r="J5" s="24">
        <v>4000.11</v>
      </c>
      <c r="K5" s="24" t="s">
        <v>321</v>
      </c>
      <c r="L5" s="24">
        <v>0.05</v>
      </c>
      <c r="M5" s="24">
        <v>1</v>
      </c>
    </row>
    <row r="6" spans="1:13" x14ac:dyDescent="0.2">
      <c r="A6" s="24" t="s">
        <v>311</v>
      </c>
      <c r="B6" s="24" t="s">
        <v>312</v>
      </c>
      <c r="C6" s="24" t="s">
        <v>190</v>
      </c>
      <c r="D6" s="24"/>
      <c r="E6" s="27"/>
      <c r="F6" s="24"/>
      <c r="G6" s="24" t="s">
        <v>333</v>
      </c>
      <c r="H6" s="24" t="s">
        <v>317</v>
      </c>
      <c r="I6" s="24">
        <v>1</v>
      </c>
      <c r="J6" s="24">
        <v>5000.1099999999997</v>
      </c>
      <c r="K6" s="24" t="s">
        <v>322</v>
      </c>
      <c r="L6" s="24">
        <v>0.05</v>
      </c>
      <c r="M6" s="24">
        <v>1</v>
      </c>
    </row>
    <row r="7" spans="1:13" x14ac:dyDescent="0.2">
      <c r="A7" s="6" t="s">
        <v>311</v>
      </c>
      <c r="B7" s="6" t="s">
        <v>312</v>
      </c>
      <c r="C7" s="6" t="s">
        <v>195</v>
      </c>
      <c r="D7" s="6"/>
      <c r="E7" s="28"/>
      <c r="F7" s="6"/>
      <c r="G7" s="6" t="s">
        <v>334</v>
      </c>
      <c r="H7" s="6" t="s">
        <v>313</v>
      </c>
      <c r="I7" s="6">
        <v>1</v>
      </c>
      <c r="J7" s="6">
        <v>6000.11</v>
      </c>
      <c r="K7" s="6" t="s">
        <v>324</v>
      </c>
      <c r="L7" s="6">
        <v>0.05</v>
      </c>
      <c r="M7" s="6">
        <v>1</v>
      </c>
    </row>
    <row r="8" spans="1:13" x14ac:dyDescent="0.2">
      <c r="A8" s="6" t="s">
        <v>311</v>
      </c>
      <c r="B8" s="6" t="s">
        <v>312</v>
      </c>
      <c r="C8" s="6" t="s">
        <v>195</v>
      </c>
      <c r="D8" s="6"/>
      <c r="E8" s="28"/>
      <c r="F8" s="6"/>
      <c r="G8" s="6" t="s">
        <v>335</v>
      </c>
      <c r="H8" s="6" t="s">
        <v>314</v>
      </c>
      <c r="I8" s="6">
        <v>1</v>
      </c>
      <c r="J8" s="6">
        <v>7000.11</v>
      </c>
      <c r="K8" s="6" t="s">
        <v>325</v>
      </c>
      <c r="L8" s="6">
        <v>0.05</v>
      </c>
      <c r="M8" s="6">
        <v>1</v>
      </c>
    </row>
    <row r="9" spans="1:13" x14ac:dyDescent="0.2">
      <c r="A9" s="6" t="s">
        <v>311</v>
      </c>
      <c r="B9" s="6" t="s">
        <v>312</v>
      </c>
      <c r="C9" s="6" t="s">
        <v>195</v>
      </c>
      <c r="D9" s="6"/>
      <c r="E9" s="28"/>
      <c r="F9" s="6"/>
      <c r="G9" s="6" t="s">
        <v>336</v>
      </c>
      <c r="H9" s="6" t="s">
        <v>315</v>
      </c>
      <c r="I9" s="6">
        <v>1</v>
      </c>
      <c r="J9" s="6">
        <v>8000.11</v>
      </c>
      <c r="K9" s="6" t="s">
        <v>326</v>
      </c>
      <c r="L9" s="6">
        <v>0.05</v>
      </c>
      <c r="M9" s="6">
        <v>1</v>
      </c>
    </row>
    <row r="10" spans="1:13" x14ac:dyDescent="0.2">
      <c r="A10" s="6" t="s">
        <v>311</v>
      </c>
      <c r="B10" s="6" t="s">
        <v>312</v>
      </c>
      <c r="C10" s="6" t="s">
        <v>195</v>
      </c>
      <c r="D10" s="6"/>
      <c r="E10" s="28"/>
      <c r="F10" s="6"/>
      <c r="G10" s="6" t="s">
        <v>337</v>
      </c>
      <c r="H10" s="6" t="s">
        <v>316</v>
      </c>
      <c r="I10" s="6">
        <v>1</v>
      </c>
      <c r="J10" s="6">
        <v>9000.11</v>
      </c>
      <c r="K10" s="6" t="s">
        <v>327</v>
      </c>
      <c r="L10" s="6">
        <v>0.05</v>
      </c>
      <c r="M10" s="6">
        <v>1</v>
      </c>
    </row>
    <row r="11" spans="1:13" x14ac:dyDescent="0.2">
      <c r="A11" s="6" t="s">
        <v>311</v>
      </c>
      <c r="B11" s="6" t="s">
        <v>312</v>
      </c>
      <c r="C11" s="6" t="s">
        <v>195</v>
      </c>
      <c r="D11" s="6"/>
      <c r="E11" s="28"/>
      <c r="F11" s="6"/>
      <c r="G11" s="6" t="s">
        <v>338</v>
      </c>
      <c r="H11" s="6" t="s">
        <v>317</v>
      </c>
      <c r="I11" s="6">
        <v>1</v>
      </c>
      <c r="J11" s="6">
        <v>10000.11</v>
      </c>
      <c r="K11" s="6" t="s">
        <v>328</v>
      </c>
      <c r="L11" s="6">
        <v>0.05</v>
      </c>
      <c r="M11" s="6">
        <v>1</v>
      </c>
    </row>
    <row r="12" spans="1:13" x14ac:dyDescent="0.2">
      <c r="A12" s="24" t="s">
        <v>311</v>
      </c>
      <c r="B12" s="24" t="s">
        <v>323</v>
      </c>
      <c r="C12" s="24" t="s">
        <v>190</v>
      </c>
      <c r="D12" s="24"/>
      <c r="E12" s="27"/>
      <c r="F12" s="24"/>
      <c r="G12" s="24" t="s">
        <v>329</v>
      </c>
      <c r="H12" s="24" t="s">
        <v>313</v>
      </c>
      <c r="I12" s="24">
        <v>1</v>
      </c>
      <c r="J12" s="24">
        <v>6000.11</v>
      </c>
      <c r="K12" s="24" t="s">
        <v>339</v>
      </c>
      <c r="L12" s="24">
        <v>0.05</v>
      </c>
      <c r="M12" s="24">
        <v>1</v>
      </c>
    </row>
    <row r="13" spans="1:13" x14ac:dyDescent="0.2">
      <c r="A13" s="24" t="s">
        <v>311</v>
      </c>
      <c r="B13" s="24" t="s">
        <v>323</v>
      </c>
      <c r="C13" s="24" t="s">
        <v>190</v>
      </c>
      <c r="D13" s="24"/>
      <c r="E13" s="27"/>
      <c r="F13" s="24"/>
      <c r="G13" s="24" t="s">
        <v>330</v>
      </c>
      <c r="H13" s="24" t="s">
        <v>314</v>
      </c>
      <c r="I13" s="24">
        <v>1</v>
      </c>
      <c r="J13" s="24">
        <v>7000.11</v>
      </c>
      <c r="K13" s="24" t="s">
        <v>340</v>
      </c>
      <c r="L13" s="24">
        <v>0.05</v>
      </c>
      <c r="M13" s="24">
        <v>1</v>
      </c>
    </row>
    <row r="14" spans="1:13" x14ac:dyDescent="0.2">
      <c r="A14" s="24" t="s">
        <v>311</v>
      </c>
      <c r="B14" s="24" t="s">
        <v>323</v>
      </c>
      <c r="C14" s="24" t="s">
        <v>190</v>
      </c>
      <c r="D14" s="24"/>
      <c r="E14" s="27"/>
      <c r="F14" s="24"/>
      <c r="G14" s="24" t="s">
        <v>331</v>
      </c>
      <c r="H14" s="24" t="s">
        <v>315</v>
      </c>
      <c r="I14" s="24">
        <v>1</v>
      </c>
      <c r="J14" s="24">
        <v>8000.11</v>
      </c>
      <c r="K14" s="24" t="s">
        <v>341</v>
      </c>
      <c r="L14" s="24">
        <v>0.05</v>
      </c>
      <c r="M14" s="24">
        <v>1</v>
      </c>
    </row>
    <row r="15" spans="1:13" x14ac:dyDescent="0.2">
      <c r="A15" s="24" t="s">
        <v>311</v>
      </c>
      <c r="B15" s="24" t="s">
        <v>323</v>
      </c>
      <c r="C15" s="24" t="s">
        <v>190</v>
      </c>
      <c r="D15" s="24"/>
      <c r="E15" s="27"/>
      <c r="F15" s="24"/>
      <c r="G15" s="24" t="s">
        <v>332</v>
      </c>
      <c r="H15" s="24" t="s">
        <v>316</v>
      </c>
      <c r="I15" s="24">
        <v>1</v>
      </c>
      <c r="J15" s="24">
        <v>9000.11</v>
      </c>
      <c r="K15" s="24" t="s">
        <v>342</v>
      </c>
      <c r="L15" s="24">
        <v>0.05</v>
      </c>
      <c r="M15" s="24">
        <v>1</v>
      </c>
    </row>
    <row r="16" spans="1:13" x14ac:dyDescent="0.2">
      <c r="A16" s="24" t="s">
        <v>311</v>
      </c>
      <c r="B16" s="24" t="s">
        <v>323</v>
      </c>
      <c r="C16" s="24" t="s">
        <v>190</v>
      </c>
      <c r="D16" s="24"/>
      <c r="E16" s="27"/>
      <c r="F16" s="24"/>
      <c r="G16" s="24" t="s">
        <v>333</v>
      </c>
      <c r="H16" s="24" t="s">
        <v>317</v>
      </c>
      <c r="I16" s="24">
        <v>1</v>
      </c>
      <c r="J16" s="24">
        <v>10000.11</v>
      </c>
      <c r="K16" s="24" t="s">
        <v>343</v>
      </c>
      <c r="L16" s="24">
        <v>0.05</v>
      </c>
      <c r="M16" s="24">
        <v>1</v>
      </c>
    </row>
    <row r="17" spans="1:13" x14ac:dyDescent="0.2">
      <c r="A17" s="6" t="s">
        <v>311</v>
      </c>
      <c r="B17" s="6" t="s">
        <v>323</v>
      </c>
      <c r="C17" s="6" t="s">
        <v>195</v>
      </c>
      <c r="D17" s="6"/>
      <c r="E17" s="28"/>
      <c r="F17" s="6"/>
      <c r="G17" s="6" t="s">
        <v>334</v>
      </c>
      <c r="H17" s="6" t="s">
        <v>313</v>
      </c>
      <c r="I17" s="6">
        <v>1</v>
      </c>
      <c r="J17" s="6">
        <v>16000.11</v>
      </c>
      <c r="K17" s="6" t="s">
        <v>344</v>
      </c>
      <c r="L17" s="6">
        <v>0.05</v>
      </c>
      <c r="M17" s="6">
        <v>1</v>
      </c>
    </row>
    <row r="18" spans="1:13" x14ac:dyDescent="0.2">
      <c r="A18" s="6" t="s">
        <v>311</v>
      </c>
      <c r="B18" s="6" t="s">
        <v>323</v>
      </c>
      <c r="C18" s="6" t="s">
        <v>195</v>
      </c>
      <c r="D18" s="6"/>
      <c r="E18" s="28"/>
      <c r="F18" s="6"/>
      <c r="G18" s="6" t="s">
        <v>335</v>
      </c>
      <c r="H18" s="6" t="s">
        <v>314</v>
      </c>
      <c r="I18" s="6">
        <v>1</v>
      </c>
      <c r="J18" s="6">
        <v>17000.11</v>
      </c>
      <c r="K18" s="6" t="s">
        <v>345</v>
      </c>
      <c r="L18" s="6">
        <v>0.05</v>
      </c>
      <c r="M18" s="6">
        <v>1</v>
      </c>
    </row>
    <row r="19" spans="1:13" x14ac:dyDescent="0.2">
      <c r="A19" s="6" t="s">
        <v>311</v>
      </c>
      <c r="B19" s="6" t="s">
        <v>323</v>
      </c>
      <c r="C19" s="6" t="s">
        <v>195</v>
      </c>
      <c r="D19" s="6"/>
      <c r="E19" s="28"/>
      <c r="F19" s="6"/>
      <c r="G19" s="6" t="s">
        <v>336</v>
      </c>
      <c r="H19" s="6" t="s">
        <v>315</v>
      </c>
      <c r="I19" s="6">
        <v>1</v>
      </c>
      <c r="J19" s="6">
        <v>18000.11</v>
      </c>
      <c r="K19" s="6" t="s">
        <v>346</v>
      </c>
      <c r="L19" s="6">
        <v>0.05</v>
      </c>
      <c r="M19" s="6">
        <v>1</v>
      </c>
    </row>
    <row r="20" spans="1:13" x14ac:dyDescent="0.2">
      <c r="A20" s="6" t="s">
        <v>311</v>
      </c>
      <c r="B20" s="6" t="s">
        <v>323</v>
      </c>
      <c r="C20" s="6" t="s">
        <v>195</v>
      </c>
      <c r="D20" s="6"/>
      <c r="E20" s="28"/>
      <c r="F20" s="6"/>
      <c r="G20" s="6" t="s">
        <v>337</v>
      </c>
      <c r="H20" s="6" t="s">
        <v>316</v>
      </c>
      <c r="I20" s="6">
        <v>1</v>
      </c>
      <c r="J20" s="6">
        <v>19000.11</v>
      </c>
      <c r="K20" s="6" t="s">
        <v>347</v>
      </c>
      <c r="L20" s="6">
        <v>0.05</v>
      </c>
      <c r="M20" s="6">
        <v>1</v>
      </c>
    </row>
    <row r="21" spans="1:13" x14ac:dyDescent="0.2">
      <c r="A21" s="6" t="s">
        <v>311</v>
      </c>
      <c r="B21" s="6" t="s">
        <v>323</v>
      </c>
      <c r="C21" s="6" t="s">
        <v>195</v>
      </c>
      <c r="D21" s="6"/>
      <c r="E21" s="28"/>
      <c r="F21" s="6"/>
      <c r="G21" s="6" t="s">
        <v>338</v>
      </c>
      <c r="H21" s="6" t="s">
        <v>317</v>
      </c>
      <c r="I21" s="6">
        <v>1</v>
      </c>
      <c r="J21" s="6">
        <v>20000.11</v>
      </c>
      <c r="K21" s="6" t="s">
        <v>348</v>
      </c>
      <c r="L21" s="6">
        <v>0.05</v>
      </c>
      <c r="M21" s="6">
        <v>1</v>
      </c>
    </row>
    <row r="22" spans="1:13" x14ac:dyDescent="0.2">
      <c r="A22" s="24" t="s">
        <v>349</v>
      </c>
      <c r="B22" s="24" t="s">
        <v>312</v>
      </c>
      <c r="C22" s="24" t="s">
        <v>190</v>
      </c>
      <c r="D22" s="24"/>
      <c r="E22" s="27" t="s">
        <v>350</v>
      </c>
      <c r="F22" s="24" t="s">
        <v>357</v>
      </c>
      <c r="G22" s="24" t="s">
        <v>329</v>
      </c>
      <c r="H22" s="24" t="s">
        <v>313</v>
      </c>
      <c r="I22" s="24">
        <v>1</v>
      </c>
      <c r="J22" s="24">
        <v>21000.11</v>
      </c>
      <c r="K22" s="24" t="s">
        <v>358</v>
      </c>
      <c r="L22" s="24">
        <v>0.05</v>
      </c>
      <c r="M22" s="24">
        <v>1</v>
      </c>
    </row>
    <row r="23" spans="1:13" x14ac:dyDescent="0.2">
      <c r="A23" s="24" t="s">
        <v>349</v>
      </c>
      <c r="B23" s="24" t="s">
        <v>312</v>
      </c>
      <c r="C23" s="24" t="s">
        <v>190</v>
      </c>
      <c r="D23" s="24"/>
      <c r="E23" s="27" t="s">
        <v>350</v>
      </c>
      <c r="F23" s="24" t="s">
        <v>357</v>
      </c>
      <c r="G23" s="24" t="s">
        <v>330</v>
      </c>
      <c r="H23" s="24" t="s">
        <v>314</v>
      </c>
      <c r="I23" s="24">
        <v>1</v>
      </c>
      <c r="J23" s="24">
        <v>22000.11</v>
      </c>
      <c r="K23" s="24" t="s">
        <v>359</v>
      </c>
      <c r="L23" s="24">
        <v>0.05</v>
      </c>
      <c r="M23" s="24">
        <v>1</v>
      </c>
    </row>
    <row r="24" spans="1:13" x14ac:dyDescent="0.2">
      <c r="A24" s="24" t="s">
        <v>349</v>
      </c>
      <c r="B24" s="24" t="s">
        <v>312</v>
      </c>
      <c r="C24" s="24" t="s">
        <v>190</v>
      </c>
      <c r="D24" s="24"/>
      <c r="E24" s="27" t="s">
        <v>350</v>
      </c>
      <c r="F24" s="24" t="s">
        <v>357</v>
      </c>
      <c r="G24" s="24" t="s">
        <v>331</v>
      </c>
      <c r="H24" s="24" t="s">
        <v>315</v>
      </c>
      <c r="I24" s="24">
        <v>1</v>
      </c>
      <c r="J24" s="24">
        <v>23000.11</v>
      </c>
      <c r="K24" s="24" t="s">
        <v>360</v>
      </c>
      <c r="L24" s="24">
        <v>0.05</v>
      </c>
      <c r="M24" s="24">
        <v>1</v>
      </c>
    </row>
    <row r="25" spans="1:13" x14ac:dyDescent="0.2">
      <c r="A25" s="24" t="s">
        <v>349</v>
      </c>
      <c r="B25" s="24" t="s">
        <v>312</v>
      </c>
      <c r="C25" s="24" t="s">
        <v>190</v>
      </c>
      <c r="D25" s="24"/>
      <c r="E25" s="27" t="s">
        <v>350</v>
      </c>
      <c r="F25" s="24" t="s">
        <v>357</v>
      </c>
      <c r="G25" s="24" t="s">
        <v>332</v>
      </c>
      <c r="H25" s="24" t="s">
        <v>316</v>
      </c>
      <c r="I25" s="24">
        <v>1</v>
      </c>
      <c r="J25" s="24">
        <v>24000.11</v>
      </c>
      <c r="K25" s="24" t="s">
        <v>361</v>
      </c>
      <c r="L25" s="24">
        <v>0.05</v>
      </c>
      <c r="M25" s="24">
        <v>1</v>
      </c>
    </row>
    <row r="26" spans="1:13" x14ac:dyDescent="0.2">
      <c r="A26" s="24" t="s">
        <v>349</v>
      </c>
      <c r="B26" s="24" t="s">
        <v>312</v>
      </c>
      <c r="C26" s="24" t="s">
        <v>190</v>
      </c>
      <c r="D26" s="24"/>
      <c r="E26" s="27" t="s">
        <v>350</v>
      </c>
      <c r="F26" s="24" t="s">
        <v>357</v>
      </c>
      <c r="G26" s="24" t="s">
        <v>333</v>
      </c>
      <c r="H26" s="24" t="s">
        <v>317</v>
      </c>
      <c r="I26" s="24">
        <v>1</v>
      </c>
      <c r="J26" s="24">
        <v>25000.11</v>
      </c>
      <c r="K26" s="24" t="s">
        <v>362</v>
      </c>
      <c r="L26" s="24">
        <v>0.05</v>
      </c>
      <c r="M26" s="24">
        <v>1</v>
      </c>
    </row>
    <row r="27" spans="1:13" x14ac:dyDescent="0.2">
      <c r="A27" s="12" t="s">
        <v>349</v>
      </c>
      <c r="B27" s="6" t="s">
        <v>312</v>
      </c>
      <c r="C27" s="6" t="s">
        <v>195</v>
      </c>
      <c r="D27" s="6"/>
      <c r="E27" s="28" t="s">
        <v>350</v>
      </c>
      <c r="F27" s="6" t="s">
        <v>357</v>
      </c>
      <c r="G27" s="12" t="s">
        <v>329</v>
      </c>
      <c r="H27" s="12" t="s">
        <v>313</v>
      </c>
      <c r="I27" s="6">
        <v>1</v>
      </c>
      <c r="J27" s="6">
        <v>26000.11</v>
      </c>
      <c r="K27" s="24" t="s">
        <v>363</v>
      </c>
      <c r="L27" s="6">
        <v>0.05</v>
      </c>
      <c r="M27" s="6">
        <v>1</v>
      </c>
    </row>
    <row r="28" spans="1:13" x14ac:dyDescent="0.2">
      <c r="A28" s="12" t="s">
        <v>349</v>
      </c>
      <c r="B28" s="6" t="s">
        <v>312</v>
      </c>
      <c r="C28" s="6" t="s">
        <v>195</v>
      </c>
      <c r="D28" s="6"/>
      <c r="E28" s="28" t="s">
        <v>350</v>
      </c>
      <c r="F28" s="6" t="s">
        <v>357</v>
      </c>
      <c r="G28" s="12" t="s">
        <v>330</v>
      </c>
      <c r="H28" s="12" t="s">
        <v>314</v>
      </c>
      <c r="I28" s="6">
        <v>1</v>
      </c>
      <c r="J28" s="6">
        <v>27000.11</v>
      </c>
      <c r="K28" s="24" t="s">
        <v>364</v>
      </c>
      <c r="L28" s="6">
        <v>0.05</v>
      </c>
      <c r="M28" s="6">
        <v>1</v>
      </c>
    </row>
    <row r="29" spans="1:13" x14ac:dyDescent="0.2">
      <c r="A29" s="12" t="s">
        <v>349</v>
      </c>
      <c r="B29" s="6" t="s">
        <v>312</v>
      </c>
      <c r="C29" s="6" t="s">
        <v>195</v>
      </c>
      <c r="D29" s="6"/>
      <c r="E29" s="28" t="s">
        <v>350</v>
      </c>
      <c r="F29" s="6" t="s">
        <v>357</v>
      </c>
      <c r="G29" s="12" t="s">
        <v>331</v>
      </c>
      <c r="H29" s="12" t="s">
        <v>315</v>
      </c>
      <c r="I29" s="6">
        <v>1</v>
      </c>
      <c r="J29" s="6">
        <v>28000.11</v>
      </c>
      <c r="K29" s="24" t="s">
        <v>365</v>
      </c>
      <c r="L29" s="6">
        <v>0.05</v>
      </c>
      <c r="M29" s="6">
        <v>1</v>
      </c>
    </row>
    <row r="30" spans="1:13" x14ac:dyDescent="0.2">
      <c r="A30" s="12" t="s">
        <v>349</v>
      </c>
      <c r="B30" s="6" t="s">
        <v>312</v>
      </c>
      <c r="C30" s="6" t="s">
        <v>195</v>
      </c>
      <c r="D30" s="6"/>
      <c r="E30" s="28" t="s">
        <v>350</v>
      </c>
      <c r="F30" s="6" t="s">
        <v>357</v>
      </c>
      <c r="G30" s="12" t="s">
        <v>332</v>
      </c>
      <c r="H30" s="12" t="s">
        <v>316</v>
      </c>
      <c r="I30" s="6">
        <v>1</v>
      </c>
      <c r="J30" s="6">
        <v>29000.11</v>
      </c>
      <c r="K30" s="24" t="s">
        <v>366</v>
      </c>
      <c r="L30" s="6"/>
      <c r="M30" s="6"/>
    </row>
    <row r="31" spans="1:13" x14ac:dyDescent="0.2">
      <c r="A31" s="12" t="s">
        <v>349</v>
      </c>
      <c r="B31" s="6" t="s">
        <v>312</v>
      </c>
      <c r="C31" s="6" t="s">
        <v>195</v>
      </c>
      <c r="D31" s="6"/>
      <c r="E31" s="28" t="s">
        <v>350</v>
      </c>
      <c r="F31" s="6" t="s">
        <v>357</v>
      </c>
      <c r="G31" s="12" t="s">
        <v>333</v>
      </c>
      <c r="H31" s="12" t="s">
        <v>317</v>
      </c>
      <c r="I31" s="6">
        <v>1</v>
      </c>
      <c r="J31" s="6">
        <v>30000.11</v>
      </c>
      <c r="K31" s="24" t="s">
        <v>367</v>
      </c>
      <c r="L31" s="6"/>
      <c r="M31" s="6"/>
    </row>
    <row r="32" spans="1:13" x14ac:dyDescent="0.2">
      <c r="A32" s="24" t="s">
        <v>349</v>
      </c>
      <c r="B32" s="24" t="s">
        <v>312</v>
      </c>
      <c r="C32" s="24" t="s">
        <v>190</v>
      </c>
      <c r="D32" s="24"/>
      <c r="E32" s="27" t="s">
        <v>351</v>
      </c>
      <c r="F32" s="24" t="s">
        <v>357</v>
      </c>
      <c r="G32" s="24" t="s">
        <v>329</v>
      </c>
      <c r="H32" s="24" t="s">
        <v>313</v>
      </c>
      <c r="I32" s="24">
        <v>1</v>
      </c>
      <c r="J32" s="24">
        <v>31000.11</v>
      </c>
      <c r="K32" s="24" t="s">
        <v>368</v>
      </c>
      <c r="L32" s="24"/>
      <c r="M32" s="24"/>
    </row>
    <row r="33" spans="1:13" x14ac:dyDescent="0.2">
      <c r="A33" s="24" t="s">
        <v>349</v>
      </c>
      <c r="B33" s="24" t="s">
        <v>312</v>
      </c>
      <c r="C33" s="24" t="s">
        <v>190</v>
      </c>
      <c r="D33" s="24"/>
      <c r="E33" s="27" t="s">
        <v>351</v>
      </c>
      <c r="F33" s="24" t="s">
        <v>357</v>
      </c>
      <c r="G33" s="24" t="s">
        <v>330</v>
      </c>
      <c r="H33" s="24" t="s">
        <v>314</v>
      </c>
      <c r="I33" s="24">
        <v>1</v>
      </c>
      <c r="J33" s="24">
        <v>32000.11</v>
      </c>
      <c r="K33" s="24" t="s">
        <v>369</v>
      </c>
      <c r="L33" s="24"/>
      <c r="M33" s="24"/>
    </row>
    <row r="34" spans="1:13" x14ac:dyDescent="0.2">
      <c r="A34" s="24" t="s">
        <v>349</v>
      </c>
      <c r="B34" s="24" t="s">
        <v>312</v>
      </c>
      <c r="C34" s="24" t="s">
        <v>190</v>
      </c>
      <c r="D34" s="24"/>
      <c r="E34" s="27" t="s">
        <v>351</v>
      </c>
      <c r="F34" s="24" t="s">
        <v>357</v>
      </c>
      <c r="G34" s="24" t="s">
        <v>331</v>
      </c>
      <c r="H34" s="24" t="s">
        <v>315</v>
      </c>
      <c r="I34" s="24">
        <v>1</v>
      </c>
      <c r="J34" s="24">
        <v>33000.11</v>
      </c>
      <c r="K34" s="24" t="s">
        <v>370</v>
      </c>
      <c r="L34" s="24"/>
      <c r="M34" s="24"/>
    </row>
    <row r="35" spans="1:13" x14ac:dyDescent="0.2">
      <c r="A35" s="24" t="s">
        <v>349</v>
      </c>
      <c r="B35" s="24" t="s">
        <v>312</v>
      </c>
      <c r="C35" s="24" t="s">
        <v>190</v>
      </c>
      <c r="D35" s="24"/>
      <c r="E35" s="27" t="s">
        <v>351</v>
      </c>
      <c r="F35" s="24" t="s">
        <v>357</v>
      </c>
      <c r="G35" s="24" t="s">
        <v>332</v>
      </c>
      <c r="H35" s="24" t="s">
        <v>316</v>
      </c>
      <c r="I35" s="24">
        <v>1</v>
      </c>
      <c r="J35" s="24">
        <v>34000.11</v>
      </c>
      <c r="K35" s="24" t="s">
        <v>371</v>
      </c>
      <c r="L35" s="24"/>
      <c r="M35" s="24"/>
    </row>
    <row r="36" spans="1:13" x14ac:dyDescent="0.2">
      <c r="A36" s="24" t="s">
        <v>349</v>
      </c>
      <c r="B36" s="24" t="s">
        <v>312</v>
      </c>
      <c r="C36" s="24" t="s">
        <v>190</v>
      </c>
      <c r="D36" s="24"/>
      <c r="E36" s="27" t="s">
        <v>351</v>
      </c>
      <c r="F36" s="24" t="s">
        <v>357</v>
      </c>
      <c r="G36" s="24" t="s">
        <v>333</v>
      </c>
      <c r="H36" s="24" t="s">
        <v>317</v>
      </c>
      <c r="I36" s="24">
        <v>1</v>
      </c>
      <c r="J36" s="24">
        <v>35000.11</v>
      </c>
      <c r="K36" s="24" t="s">
        <v>372</v>
      </c>
      <c r="L36" s="24"/>
      <c r="M36" s="24"/>
    </row>
    <row r="37" spans="1:13" x14ac:dyDescent="0.2">
      <c r="A37" s="12" t="s">
        <v>349</v>
      </c>
      <c r="B37" s="6" t="s">
        <v>312</v>
      </c>
      <c r="C37" s="6" t="s">
        <v>195</v>
      </c>
      <c r="D37" s="6"/>
      <c r="E37" s="28" t="s">
        <v>351</v>
      </c>
      <c r="F37" s="6" t="s">
        <v>357</v>
      </c>
      <c r="G37" s="12" t="s">
        <v>329</v>
      </c>
      <c r="H37" s="12" t="s">
        <v>313</v>
      </c>
      <c r="I37" s="6"/>
      <c r="J37" s="12">
        <v>36000.11</v>
      </c>
      <c r="K37" s="6"/>
      <c r="L37" s="6"/>
      <c r="M37" s="6"/>
    </row>
    <row r="38" spans="1:13" x14ac:dyDescent="0.2">
      <c r="A38" s="12" t="s">
        <v>349</v>
      </c>
      <c r="B38" s="6" t="s">
        <v>312</v>
      </c>
      <c r="C38" s="6" t="s">
        <v>195</v>
      </c>
      <c r="D38" s="6"/>
      <c r="E38" s="28" t="s">
        <v>351</v>
      </c>
      <c r="F38" s="6" t="s">
        <v>357</v>
      </c>
      <c r="G38" s="12" t="s">
        <v>330</v>
      </c>
      <c r="H38" s="12" t="s">
        <v>314</v>
      </c>
      <c r="I38" s="6"/>
      <c r="J38" s="12">
        <v>37000.11</v>
      </c>
      <c r="K38" s="6"/>
      <c r="L38" s="6"/>
      <c r="M38" s="6"/>
    </row>
    <row r="39" spans="1:13" x14ac:dyDescent="0.2">
      <c r="A39" s="12" t="s">
        <v>349</v>
      </c>
      <c r="B39" s="6" t="s">
        <v>312</v>
      </c>
      <c r="C39" s="6" t="s">
        <v>195</v>
      </c>
      <c r="E39" s="28" t="s">
        <v>351</v>
      </c>
      <c r="F39" s="6" t="s">
        <v>357</v>
      </c>
      <c r="G39" s="12" t="s">
        <v>331</v>
      </c>
      <c r="H39" s="12" t="s">
        <v>315</v>
      </c>
      <c r="J39" s="12">
        <v>38000.11</v>
      </c>
    </row>
    <row r="40" spans="1:13" x14ac:dyDescent="0.2">
      <c r="A40" s="12" t="s">
        <v>349</v>
      </c>
      <c r="B40" s="6" t="s">
        <v>312</v>
      </c>
      <c r="C40" s="6" t="s">
        <v>195</v>
      </c>
      <c r="E40" s="28" t="s">
        <v>351</v>
      </c>
      <c r="F40" s="6" t="s">
        <v>357</v>
      </c>
      <c r="G40" s="12" t="s">
        <v>332</v>
      </c>
      <c r="H40" s="12" t="s">
        <v>316</v>
      </c>
      <c r="J40" s="12">
        <v>39000.11</v>
      </c>
    </row>
    <row r="41" spans="1:13" x14ac:dyDescent="0.2">
      <c r="A41" s="12" t="s">
        <v>349</v>
      </c>
      <c r="B41" s="6" t="s">
        <v>312</v>
      </c>
      <c r="C41" s="6" t="s">
        <v>195</v>
      </c>
      <c r="E41" s="28" t="s">
        <v>351</v>
      </c>
      <c r="F41" s="6" t="s">
        <v>357</v>
      </c>
      <c r="G41" s="12" t="s">
        <v>333</v>
      </c>
      <c r="H41" s="12" t="s">
        <v>317</v>
      </c>
      <c r="J41" s="12">
        <v>40000.11</v>
      </c>
    </row>
    <row r="42" spans="1:13" x14ac:dyDescent="0.2">
      <c r="J42" s="12">
        <v>41000.11</v>
      </c>
    </row>
    <row r="43" spans="1:13" x14ac:dyDescent="0.2">
      <c r="J43" s="12">
        <v>42000.11</v>
      </c>
    </row>
    <row r="44" spans="1:13" x14ac:dyDescent="0.2">
      <c r="J44" s="12">
        <v>43000.11</v>
      </c>
    </row>
    <row r="45" spans="1:13" x14ac:dyDescent="0.2">
      <c r="J45" s="12">
        <v>44000.11</v>
      </c>
    </row>
    <row r="46" spans="1:13" x14ac:dyDescent="0.2">
      <c r="J46" s="12">
        <v>45000.11</v>
      </c>
    </row>
    <row r="47" spans="1:13" x14ac:dyDescent="0.2">
      <c r="J47" s="12">
        <v>46000.11</v>
      </c>
    </row>
    <row r="48" spans="1:13" x14ac:dyDescent="0.2">
      <c r="J48" s="12">
        <v>47000.11</v>
      </c>
    </row>
    <row r="49" spans="10:10" x14ac:dyDescent="0.2">
      <c r="J49" s="12">
        <v>48000.11</v>
      </c>
    </row>
    <row r="50" spans="10:10" x14ac:dyDescent="0.2">
      <c r="J50" s="12">
        <v>49000.11</v>
      </c>
    </row>
    <row r="51" spans="10:10" x14ac:dyDescent="0.2">
      <c r="J51" s="12">
        <v>50000.11</v>
      </c>
    </row>
    <row r="52" spans="10:10" x14ac:dyDescent="0.2">
      <c r="J52" s="12">
        <v>51000.11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workbookViewId="0">
      <selection activeCell="A13" sqref="A13:XFD13"/>
    </sheetView>
  </sheetViews>
  <sheetFormatPr baseColWidth="10" defaultRowHeight="16" x14ac:dyDescent="0.2"/>
  <cols>
    <col min="1" max="1" width="11.6640625" bestFit="1" customWidth="1"/>
    <col min="3" max="3" width="12.33203125" bestFit="1" customWidth="1"/>
    <col min="5" max="5" width="10.83203125" style="13"/>
    <col min="6" max="6" width="14" bestFit="1" customWidth="1"/>
    <col min="8" max="8" width="17.1640625" bestFit="1" customWidth="1"/>
    <col min="11" max="11" width="43.1640625" bestFit="1" customWidth="1"/>
  </cols>
  <sheetData>
    <row r="1" spans="1:13" ht="19" x14ac:dyDescent="0.25">
      <c r="A1" s="2" t="s">
        <v>298</v>
      </c>
      <c r="B1" s="2" t="s">
        <v>299</v>
      </c>
      <c r="C1" s="2" t="s">
        <v>300</v>
      </c>
      <c r="D1" s="2" t="s">
        <v>301</v>
      </c>
      <c r="E1" s="1" t="s">
        <v>302</v>
      </c>
      <c r="F1" s="2" t="s">
        <v>303</v>
      </c>
      <c r="G1" s="2" t="s">
        <v>304</v>
      </c>
      <c r="H1" s="2" t="s">
        <v>305</v>
      </c>
      <c r="I1" s="2" t="s">
        <v>306</v>
      </c>
      <c r="J1" s="2" t="s">
        <v>307</v>
      </c>
      <c r="K1" s="2" t="s">
        <v>308</v>
      </c>
      <c r="L1" s="2" t="s">
        <v>373</v>
      </c>
      <c r="M1" s="2" t="s">
        <v>374</v>
      </c>
    </row>
    <row r="2" spans="1:13" x14ac:dyDescent="0.2">
      <c r="A2" s="12" t="s">
        <v>311</v>
      </c>
      <c r="B2" s="12" t="s">
        <v>312</v>
      </c>
      <c r="C2" s="12" t="s">
        <v>190</v>
      </c>
      <c r="D2" s="12"/>
      <c r="E2" s="8"/>
      <c r="F2" s="12"/>
      <c r="G2" s="12" t="s">
        <v>401</v>
      </c>
      <c r="H2" s="12" t="s">
        <v>375</v>
      </c>
      <c r="I2" s="12">
        <v>1</v>
      </c>
      <c r="J2" s="12">
        <v>1000.22</v>
      </c>
      <c r="K2" s="12" t="s">
        <v>376</v>
      </c>
      <c r="L2" s="12">
        <v>1</v>
      </c>
      <c r="M2" s="12"/>
    </row>
    <row r="3" spans="1:13" x14ac:dyDescent="0.2">
      <c r="A3" s="12" t="s">
        <v>311</v>
      </c>
      <c r="B3" s="12" t="s">
        <v>312</v>
      </c>
      <c r="C3" s="12" t="s">
        <v>190</v>
      </c>
      <c r="D3" s="12"/>
      <c r="E3" s="8"/>
      <c r="F3" s="12"/>
      <c r="G3" s="12" t="s">
        <v>402</v>
      </c>
      <c r="H3" s="12" t="s">
        <v>377</v>
      </c>
      <c r="I3" s="12">
        <v>1</v>
      </c>
      <c r="J3" s="12">
        <v>2000.22</v>
      </c>
      <c r="K3" s="12" t="s">
        <v>381</v>
      </c>
      <c r="L3" s="12">
        <v>1</v>
      </c>
      <c r="M3" s="12"/>
    </row>
    <row r="4" spans="1:13" x14ac:dyDescent="0.2">
      <c r="A4" s="12" t="s">
        <v>311</v>
      </c>
      <c r="B4" s="12" t="s">
        <v>312</v>
      </c>
      <c r="C4" s="12" t="s">
        <v>190</v>
      </c>
      <c r="D4" s="12"/>
      <c r="E4" s="8"/>
      <c r="F4" s="12"/>
      <c r="G4" s="12" t="s">
        <v>403</v>
      </c>
      <c r="H4" s="12" t="s">
        <v>378</v>
      </c>
      <c r="I4" s="12">
        <v>1</v>
      </c>
      <c r="J4" s="12">
        <v>3000.22</v>
      </c>
      <c r="K4" s="12" t="s">
        <v>382</v>
      </c>
      <c r="L4" s="12">
        <v>1</v>
      </c>
      <c r="M4" s="12"/>
    </row>
    <row r="5" spans="1:13" x14ac:dyDescent="0.2">
      <c r="A5" s="12" t="s">
        <v>311</v>
      </c>
      <c r="B5" s="12" t="s">
        <v>312</v>
      </c>
      <c r="C5" s="12" t="s">
        <v>190</v>
      </c>
      <c r="D5" s="12"/>
      <c r="E5" s="8"/>
      <c r="F5" s="12"/>
      <c r="G5" s="12" t="s">
        <v>404</v>
      </c>
      <c r="H5" s="12" t="s">
        <v>379</v>
      </c>
      <c r="I5" s="12">
        <v>1</v>
      </c>
      <c r="J5" s="12">
        <v>4000.22</v>
      </c>
      <c r="K5" s="12" t="s">
        <v>383</v>
      </c>
      <c r="L5" s="12">
        <v>1</v>
      </c>
      <c r="M5" s="12"/>
    </row>
    <row r="6" spans="1:13" x14ac:dyDescent="0.2">
      <c r="A6" s="12" t="s">
        <v>311</v>
      </c>
      <c r="B6" s="12" t="s">
        <v>312</v>
      </c>
      <c r="C6" s="12" t="s">
        <v>190</v>
      </c>
      <c r="D6" s="12"/>
      <c r="E6" s="8"/>
      <c r="F6" s="12"/>
      <c r="G6" s="12" t="s">
        <v>380</v>
      </c>
      <c r="H6" s="12" t="s">
        <v>380</v>
      </c>
      <c r="I6" s="12">
        <v>1</v>
      </c>
      <c r="J6" s="12">
        <v>5000.22</v>
      </c>
      <c r="K6" s="12" t="s">
        <v>384</v>
      </c>
      <c r="L6" s="12">
        <v>1</v>
      </c>
      <c r="M6" s="12"/>
    </row>
    <row r="7" spans="1:13" x14ac:dyDescent="0.2">
      <c r="A7" s="24" t="s">
        <v>311</v>
      </c>
      <c r="B7" s="24" t="s">
        <v>312</v>
      </c>
      <c r="C7" s="24" t="s">
        <v>195</v>
      </c>
      <c r="D7" s="24"/>
      <c r="E7" s="25"/>
      <c r="F7" s="24"/>
      <c r="G7" s="12" t="s">
        <v>401</v>
      </c>
      <c r="H7" s="24" t="s">
        <v>375</v>
      </c>
      <c r="I7" s="24">
        <v>1</v>
      </c>
      <c r="J7" s="24">
        <v>6000.22</v>
      </c>
      <c r="K7" s="24" t="s">
        <v>385</v>
      </c>
      <c r="L7" s="12">
        <v>1</v>
      </c>
      <c r="M7" s="24"/>
    </row>
    <row r="8" spans="1:13" x14ac:dyDescent="0.2">
      <c r="A8" s="24" t="s">
        <v>311</v>
      </c>
      <c r="B8" s="24" t="s">
        <v>312</v>
      </c>
      <c r="C8" s="24" t="s">
        <v>195</v>
      </c>
      <c r="D8" s="24"/>
      <c r="E8" s="25"/>
      <c r="F8" s="24"/>
      <c r="G8" s="12" t="s">
        <v>402</v>
      </c>
      <c r="H8" s="24" t="s">
        <v>377</v>
      </c>
      <c r="I8" s="24">
        <v>1</v>
      </c>
      <c r="J8" s="24">
        <v>7000.22</v>
      </c>
      <c r="K8" s="24" t="s">
        <v>386</v>
      </c>
      <c r="L8" s="12">
        <v>1</v>
      </c>
      <c r="M8" s="24"/>
    </row>
    <row r="9" spans="1:13" x14ac:dyDescent="0.2">
      <c r="A9" s="24" t="s">
        <v>311</v>
      </c>
      <c r="B9" s="24" t="s">
        <v>312</v>
      </c>
      <c r="C9" s="24" t="s">
        <v>195</v>
      </c>
      <c r="D9" s="24"/>
      <c r="E9" s="25"/>
      <c r="F9" s="24"/>
      <c r="G9" s="12" t="s">
        <v>403</v>
      </c>
      <c r="H9" s="24" t="s">
        <v>378</v>
      </c>
      <c r="I9" s="24">
        <v>1</v>
      </c>
      <c r="J9" s="24">
        <v>8000.22</v>
      </c>
      <c r="K9" s="24" t="s">
        <v>387</v>
      </c>
      <c r="L9" s="12">
        <v>1</v>
      </c>
      <c r="M9" s="24"/>
    </row>
    <row r="10" spans="1:13" x14ac:dyDescent="0.2">
      <c r="A10" s="24" t="s">
        <v>311</v>
      </c>
      <c r="B10" s="24" t="s">
        <v>312</v>
      </c>
      <c r="C10" s="24" t="s">
        <v>195</v>
      </c>
      <c r="D10" s="24"/>
      <c r="E10" s="25"/>
      <c r="F10" s="24"/>
      <c r="G10" s="12" t="s">
        <v>404</v>
      </c>
      <c r="H10" s="24" t="s">
        <v>379</v>
      </c>
      <c r="I10" s="24">
        <v>1</v>
      </c>
      <c r="J10" s="24">
        <v>9000.2199999999993</v>
      </c>
      <c r="K10" s="24" t="s">
        <v>388</v>
      </c>
      <c r="L10" s="12">
        <v>1</v>
      </c>
      <c r="M10" s="24"/>
    </row>
    <row r="11" spans="1:13" x14ac:dyDescent="0.2">
      <c r="A11" s="24" t="s">
        <v>311</v>
      </c>
      <c r="B11" s="24" t="s">
        <v>312</v>
      </c>
      <c r="C11" s="24" t="s">
        <v>195</v>
      </c>
      <c r="D11" s="24"/>
      <c r="E11" s="25"/>
      <c r="F11" s="24"/>
      <c r="G11" s="12" t="s">
        <v>380</v>
      </c>
      <c r="H11" s="24" t="s">
        <v>380</v>
      </c>
      <c r="I11" s="24">
        <v>1</v>
      </c>
      <c r="J11" s="24">
        <v>10000.219999999999</v>
      </c>
      <c r="K11" s="24" t="s">
        <v>389</v>
      </c>
      <c r="L11" s="12">
        <v>1</v>
      </c>
      <c r="M11" s="24"/>
    </row>
    <row r="12" spans="1:13" x14ac:dyDescent="0.2">
      <c r="A12" s="12" t="s">
        <v>311</v>
      </c>
      <c r="B12" s="12" t="s">
        <v>323</v>
      </c>
      <c r="C12" s="12" t="s">
        <v>190</v>
      </c>
      <c r="D12" s="12"/>
      <c r="E12" s="8"/>
      <c r="F12" s="12"/>
      <c r="G12" s="12" t="s">
        <v>401</v>
      </c>
      <c r="H12" s="12" t="s">
        <v>375</v>
      </c>
      <c r="I12" s="12">
        <v>1</v>
      </c>
      <c r="J12" s="12">
        <v>11000.22</v>
      </c>
      <c r="K12" s="12" t="s">
        <v>390</v>
      </c>
      <c r="L12" s="12">
        <v>1</v>
      </c>
      <c r="M12" s="12"/>
    </row>
    <row r="13" spans="1:13" x14ac:dyDescent="0.2">
      <c r="A13" s="12" t="s">
        <v>311</v>
      </c>
      <c r="B13" s="12" t="s">
        <v>323</v>
      </c>
      <c r="C13" s="12" t="s">
        <v>190</v>
      </c>
      <c r="D13" s="12"/>
      <c r="E13" s="8"/>
      <c r="F13" s="12"/>
      <c r="G13" s="12" t="s">
        <v>402</v>
      </c>
      <c r="H13" s="12" t="s">
        <v>377</v>
      </c>
      <c r="I13" s="12">
        <v>1</v>
      </c>
      <c r="J13" s="6">
        <v>12000.22</v>
      </c>
      <c r="K13" s="12" t="s">
        <v>391</v>
      </c>
      <c r="L13" s="12">
        <v>1</v>
      </c>
      <c r="M13" s="6"/>
    </row>
    <row r="14" spans="1:13" x14ac:dyDescent="0.2">
      <c r="A14" s="12" t="s">
        <v>311</v>
      </c>
      <c r="B14" s="12" t="s">
        <v>323</v>
      </c>
      <c r="C14" s="12" t="s">
        <v>190</v>
      </c>
      <c r="D14" s="12"/>
      <c r="E14" s="8"/>
      <c r="F14" s="12"/>
      <c r="G14" s="12" t="s">
        <v>403</v>
      </c>
      <c r="H14" s="12" t="s">
        <v>378</v>
      </c>
      <c r="I14" s="12">
        <v>1</v>
      </c>
      <c r="J14" s="6">
        <v>13000.22</v>
      </c>
      <c r="K14" s="12" t="s">
        <v>392</v>
      </c>
      <c r="L14" s="12">
        <v>1</v>
      </c>
      <c r="M14" s="6"/>
    </row>
    <row r="15" spans="1:13" x14ac:dyDescent="0.2">
      <c r="A15" s="12" t="s">
        <v>311</v>
      </c>
      <c r="B15" s="12" t="s">
        <v>323</v>
      </c>
      <c r="C15" s="12" t="s">
        <v>190</v>
      </c>
      <c r="D15" s="12"/>
      <c r="E15" s="8"/>
      <c r="F15" s="12"/>
      <c r="G15" s="12" t="s">
        <v>404</v>
      </c>
      <c r="H15" s="12" t="s">
        <v>379</v>
      </c>
      <c r="I15" s="12">
        <v>1</v>
      </c>
      <c r="J15" s="6">
        <v>14000.22</v>
      </c>
      <c r="K15" s="12" t="s">
        <v>393</v>
      </c>
      <c r="L15" s="12">
        <v>1</v>
      </c>
      <c r="M15" s="6"/>
    </row>
    <row r="16" spans="1:13" x14ac:dyDescent="0.2">
      <c r="A16" s="12" t="s">
        <v>311</v>
      </c>
      <c r="B16" s="12" t="s">
        <v>323</v>
      </c>
      <c r="C16" s="12" t="s">
        <v>190</v>
      </c>
      <c r="D16" s="12"/>
      <c r="E16" s="8"/>
      <c r="F16" s="12"/>
      <c r="G16" s="12" t="s">
        <v>380</v>
      </c>
      <c r="H16" s="12" t="s">
        <v>380</v>
      </c>
      <c r="I16" s="12">
        <v>1</v>
      </c>
      <c r="J16" s="6">
        <v>15000.22</v>
      </c>
      <c r="K16" s="12" t="s">
        <v>394</v>
      </c>
      <c r="L16" s="12">
        <v>1</v>
      </c>
      <c r="M16" s="6"/>
    </row>
    <row r="17" spans="1:13" x14ac:dyDescent="0.2">
      <c r="A17" s="24" t="s">
        <v>311</v>
      </c>
      <c r="B17" s="24" t="s">
        <v>323</v>
      </c>
      <c r="C17" s="24" t="s">
        <v>195</v>
      </c>
      <c r="D17" s="24"/>
      <c r="E17" s="25"/>
      <c r="F17" s="24"/>
      <c r="G17" s="12" t="s">
        <v>401</v>
      </c>
      <c r="H17" s="24" t="s">
        <v>375</v>
      </c>
      <c r="I17" s="24">
        <v>1</v>
      </c>
      <c r="J17" s="6">
        <v>16000.22</v>
      </c>
      <c r="K17" s="24" t="s">
        <v>395</v>
      </c>
      <c r="L17" s="12">
        <v>1</v>
      </c>
      <c r="M17" s="6"/>
    </row>
    <row r="18" spans="1:13" x14ac:dyDescent="0.2">
      <c r="A18" s="24" t="s">
        <v>311</v>
      </c>
      <c r="B18" s="24" t="s">
        <v>323</v>
      </c>
      <c r="C18" s="24" t="s">
        <v>195</v>
      </c>
      <c r="D18" s="24"/>
      <c r="E18" s="25"/>
      <c r="F18" s="24"/>
      <c r="G18" s="12" t="s">
        <v>402</v>
      </c>
      <c r="H18" s="24" t="s">
        <v>377</v>
      </c>
      <c r="I18" s="24">
        <v>1</v>
      </c>
      <c r="J18" s="6">
        <v>17000.22</v>
      </c>
      <c r="K18" s="24" t="s">
        <v>396</v>
      </c>
      <c r="L18" s="12">
        <v>1</v>
      </c>
      <c r="M18" s="6"/>
    </row>
    <row r="19" spans="1:13" x14ac:dyDescent="0.2">
      <c r="A19" s="24" t="s">
        <v>311</v>
      </c>
      <c r="B19" s="24" t="s">
        <v>323</v>
      </c>
      <c r="C19" s="24" t="s">
        <v>195</v>
      </c>
      <c r="D19" s="24"/>
      <c r="E19" s="25"/>
      <c r="F19" s="24"/>
      <c r="G19" s="12" t="s">
        <v>403</v>
      </c>
      <c r="H19" s="24" t="s">
        <v>378</v>
      </c>
      <c r="I19" s="24">
        <v>1</v>
      </c>
      <c r="J19" s="6">
        <v>18000.22</v>
      </c>
      <c r="K19" s="24" t="s">
        <v>397</v>
      </c>
      <c r="L19" s="12">
        <v>1</v>
      </c>
      <c r="M19" s="6"/>
    </row>
    <row r="20" spans="1:13" x14ac:dyDescent="0.2">
      <c r="A20" s="24" t="s">
        <v>311</v>
      </c>
      <c r="B20" s="24" t="s">
        <v>323</v>
      </c>
      <c r="C20" s="24" t="s">
        <v>195</v>
      </c>
      <c r="D20" s="24"/>
      <c r="E20" s="25"/>
      <c r="F20" s="24"/>
      <c r="G20" s="12" t="s">
        <v>404</v>
      </c>
      <c r="H20" s="24" t="s">
        <v>379</v>
      </c>
      <c r="I20" s="24">
        <v>1</v>
      </c>
      <c r="J20" s="6">
        <v>19000.22</v>
      </c>
      <c r="K20" s="24" t="s">
        <v>398</v>
      </c>
      <c r="L20" s="12">
        <v>1</v>
      </c>
      <c r="M20" s="6"/>
    </row>
    <row r="21" spans="1:13" x14ac:dyDescent="0.2">
      <c r="A21" s="24" t="s">
        <v>311</v>
      </c>
      <c r="B21" s="24" t="s">
        <v>323</v>
      </c>
      <c r="C21" s="24" t="s">
        <v>195</v>
      </c>
      <c r="D21" s="24"/>
      <c r="E21" s="25"/>
      <c r="F21" s="24"/>
      <c r="G21" s="12" t="s">
        <v>380</v>
      </c>
      <c r="H21" s="24" t="s">
        <v>380</v>
      </c>
      <c r="I21" s="24">
        <v>1</v>
      </c>
      <c r="J21" s="6">
        <v>20000.22</v>
      </c>
      <c r="K21" s="24" t="s">
        <v>399</v>
      </c>
      <c r="L21" s="12">
        <v>1</v>
      </c>
      <c r="M21" s="6"/>
    </row>
    <row r="22" spans="1:13" x14ac:dyDescent="0.2">
      <c r="A22" s="12" t="s">
        <v>349</v>
      </c>
      <c r="B22" s="12" t="s">
        <v>312</v>
      </c>
      <c r="C22" s="12" t="s">
        <v>190</v>
      </c>
      <c r="D22" s="12"/>
      <c r="E22" s="8" t="s">
        <v>350</v>
      </c>
      <c r="F22" s="12" t="s">
        <v>400</v>
      </c>
      <c r="G22" s="12" t="s">
        <v>401</v>
      </c>
      <c r="H22" s="12" t="s">
        <v>375</v>
      </c>
      <c r="I22" s="12">
        <v>1</v>
      </c>
      <c r="J22" s="6">
        <v>21000.22</v>
      </c>
      <c r="K22" s="12" t="s">
        <v>409</v>
      </c>
      <c r="L22" s="12">
        <v>1</v>
      </c>
      <c r="M22" s="6"/>
    </row>
    <row r="23" spans="1:13" x14ac:dyDescent="0.2">
      <c r="A23" s="12" t="s">
        <v>349</v>
      </c>
      <c r="B23" s="12" t="s">
        <v>312</v>
      </c>
      <c r="C23" s="12" t="s">
        <v>190</v>
      </c>
      <c r="D23" s="12"/>
      <c r="E23" s="8" t="s">
        <v>350</v>
      </c>
      <c r="F23" s="12" t="s">
        <v>400</v>
      </c>
      <c r="G23" s="12" t="s">
        <v>402</v>
      </c>
      <c r="H23" s="12" t="s">
        <v>377</v>
      </c>
      <c r="I23" s="12">
        <v>1</v>
      </c>
      <c r="J23" s="6">
        <v>22000.22</v>
      </c>
      <c r="K23" s="12" t="s">
        <v>410</v>
      </c>
      <c r="L23" s="12">
        <v>1</v>
      </c>
      <c r="M23" s="6"/>
    </row>
    <row r="24" spans="1:13" x14ac:dyDescent="0.2">
      <c r="A24" s="12" t="s">
        <v>349</v>
      </c>
      <c r="B24" s="12" t="s">
        <v>312</v>
      </c>
      <c r="C24" s="12" t="s">
        <v>190</v>
      </c>
      <c r="D24" s="12"/>
      <c r="E24" s="8" t="s">
        <v>350</v>
      </c>
      <c r="F24" s="12" t="s">
        <v>400</v>
      </c>
      <c r="G24" s="12" t="s">
        <v>403</v>
      </c>
      <c r="H24" s="12" t="s">
        <v>378</v>
      </c>
      <c r="I24" s="12">
        <v>1</v>
      </c>
      <c r="J24" s="6">
        <v>23000.22</v>
      </c>
      <c r="K24" s="12" t="s">
        <v>411</v>
      </c>
      <c r="L24" s="12">
        <v>1</v>
      </c>
      <c r="M24" s="6"/>
    </row>
    <row r="25" spans="1:13" x14ac:dyDescent="0.2">
      <c r="A25" s="12" t="s">
        <v>349</v>
      </c>
      <c r="B25" s="12" t="s">
        <v>312</v>
      </c>
      <c r="C25" s="12" t="s">
        <v>190</v>
      </c>
      <c r="D25" s="12"/>
      <c r="E25" s="8" t="s">
        <v>350</v>
      </c>
      <c r="F25" s="12" t="s">
        <v>400</v>
      </c>
      <c r="G25" s="12" t="s">
        <v>404</v>
      </c>
      <c r="H25" s="12" t="s">
        <v>379</v>
      </c>
      <c r="I25" s="12">
        <v>1</v>
      </c>
      <c r="J25" s="6">
        <v>24000.22</v>
      </c>
      <c r="K25" s="12" t="s">
        <v>412</v>
      </c>
      <c r="L25" s="12">
        <v>1</v>
      </c>
      <c r="M25" s="6"/>
    </row>
    <row r="26" spans="1:13" x14ac:dyDescent="0.2">
      <c r="A26" s="12" t="s">
        <v>349</v>
      </c>
      <c r="B26" s="12" t="s">
        <v>312</v>
      </c>
      <c r="C26" s="12" t="s">
        <v>190</v>
      </c>
      <c r="D26" s="12"/>
      <c r="E26" s="8" t="s">
        <v>350</v>
      </c>
      <c r="F26" s="12" t="s">
        <v>400</v>
      </c>
      <c r="G26" s="12" t="s">
        <v>380</v>
      </c>
      <c r="H26" s="12" t="s">
        <v>380</v>
      </c>
      <c r="I26" s="12">
        <v>1</v>
      </c>
      <c r="J26" s="6">
        <v>25000.22</v>
      </c>
      <c r="K26" s="12" t="s">
        <v>413</v>
      </c>
      <c r="L26" s="12">
        <v>1</v>
      </c>
      <c r="M26" s="6"/>
    </row>
    <row r="27" spans="1:13" x14ac:dyDescent="0.2">
      <c r="A27" s="24" t="s">
        <v>349</v>
      </c>
      <c r="B27" s="24" t="s">
        <v>312</v>
      </c>
      <c r="C27" s="24" t="s">
        <v>195</v>
      </c>
      <c r="D27" s="24"/>
      <c r="E27" s="25" t="s">
        <v>350</v>
      </c>
      <c r="F27" s="24" t="s">
        <v>400</v>
      </c>
      <c r="G27" s="12" t="s">
        <v>401</v>
      </c>
      <c r="H27" s="24" t="s">
        <v>375</v>
      </c>
      <c r="I27" s="24">
        <v>1</v>
      </c>
      <c r="J27" s="6">
        <v>26000.22</v>
      </c>
      <c r="K27" s="24" t="s">
        <v>414</v>
      </c>
      <c r="L27" s="12">
        <v>1</v>
      </c>
      <c r="M27" s="6"/>
    </row>
    <row r="28" spans="1:13" x14ac:dyDescent="0.2">
      <c r="A28" s="24" t="s">
        <v>349</v>
      </c>
      <c r="B28" s="24" t="s">
        <v>312</v>
      </c>
      <c r="C28" s="24" t="s">
        <v>195</v>
      </c>
      <c r="D28" s="24"/>
      <c r="E28" s="25" t="s">
        <v>350</v>
      </c>
      <c r="F28" s="24" t="s">
        <v>400</v>
      </c>
      <c r="G28" s="12" t="s">
        <v>402</v>
      </c>
      <c r="H28" s="24" t="s">
        <v>377</v>
      </c>
      <c r="I28" s="24">
        <v>1</v>
      </c>
      <c r="J28" s="6">
        <v>27000.22</v>
      </c>
      <c r="K28" s="24" t="s">
        <v>415</v>
      </c>
      <c r="L28" s="12">
        <v>1</v>
      </c>
      <c r="M28" s="6"/>
    </row>
    <row r="29" spans="1:13" x14ac:dyDescent="0.2">
      <c r="A29" s="24" t="s">
        <v>349</v>
      </c>
      <c r="B29" s="24" t="s">
        <v>312</v>
      </c>
      <c r="C29" s="24" t="s">
        <v>195</v>
      </c>
      <c r="D29" s="24"/>
      <c r="E29" s="25" t="s">
        <v>350</v>
      </c>
      <c r="F29" s="24" t="s">
        <v>400</v>
      </c>
      <c r="G29" s="12" t="s">
        <v>403</v>
      </c>
      <c r="H29" s="24" t="s">
        <v>378</v>
      </c>
      <c r="I29" s="24">
        <v>1</v>
      </c>
      <c r="J29" s="6">
        <v>28000.22</v>
      </c>
      <c r="K29" s="24" t="s">
        <v>416</v>
      </c>
      <c r="L29" s="12">
        <v>1</v>
      </c>
      <c r="M29" s="6"/>
    </row>
    <row r="30" spans="1:13" x14ac:dyDescent="0.2">
      <c r="A30" s="24" t="s">
        <v>349</v>
      </c>
      <c r="B30" s="24" t="s">
        <v>312</v>
      </c>
      <c r="C30" s="24" t="s">
        <v>195</v>
      </c>
      <c r="D30" s="24"/>
      <c r="E30" s="25" t="s">
        <v>350</v>
      </c>
      <c r="F30" s="24" t="s">
        <v>400</v>
      </c>
      <c r="G30" s="12" t="s">
        <v>404</v>
      </c>
      <c r="H30" s="24" t="s">
        <v>379</v>
      </c>
      <c r="I30" s="24">
        <v>1</v>
      </c>
      <c r="J30" s="6">
        <v>29000.22</v>
      </c>
      <c r="K30" s="24" t="s">
        <v>417</v>
      </c>
      <c r="L30" s="12">
        <v>1</v>
      </c>
      <c r="M30" s="6"/>
    </row>
    <row r="31" spans="1:13" x14ac:dyDescent="0.2">
      <c r="A31" s="24" t="s">
        <v>349</v>
      </c>
      <c r="B31" s="24" t="s">
        <v>312</v>
      </c>
      <c r="C31" s="24" t="s">
        <v>195</v>
      </c>
      <c r="D31" s="24"/>
      <c r="E31" s="25" t="s">
        <v>350</v>
      </c>
      <c r="F31" s="24" t="s">
        <v>400</v>
      </c>
      <c r="G31" s="12" t="s">
        <v>380</v>
      </c>
      <c r="H31" s="24" t="s">
        <v>380</v>
      </c>
      <c r="I31" s="24">
        <v>1</v>
      </c>
      <c r="J31" s="6">
        <v>30000.22</v>
      </c>
      <c r="K31" s="24" t="s">
        <v>418</v>
      </c>
      <c r="L31" s="12">
        <v>1</v>
      </c>
      <c r="M31" s="6"/>
    </row>
    <row r="32" spans="1:13" x14ac:dyDescent="0.2">
      <c r="A32" s="12" t="s">
        <v>349</v>
      </c>
      <c r="B32" s="12" t="s">
        <v>312</v>
      </c>
      <c r="C32" s="12" t="s">
        <v>190</v>
      </c>
      <c r="D32" s="12"/>
      <c r="E32" s="8" t="s">
        <v>351</v>
      </c>
      <c r="F32" s="12" t="s">
        <v>400</v>
      </c>
      <c r="G32" s="12" t="s">
        <v>401</v>
      </c>
      <c r="H32" s="12" t="s">
        <v>375</v>
      </c>
      <c r="I32" s="12">
        <v>1</v>
      </c>
      <c r="J32" s="6">
        <v>31000.22</v>
      </c>
      <c r="K32" s="12" t="s">
        <v>409</v>
      </c>
      <c r="L32" s="12">
        <v>1</v>
      </c>
      <c r="M32" s="6"/>
    </row>
    <row r="33" spans="1:13" x14ac:dyDescent="0.2">
      <c r="A33" s="12" t="s">
        <v>349</v>
      </c>
      <c r="B33" s="12" t="s">
        <v>312</v>
      </c>
      <c r="C33" s="12" t="s">
        <v>190</v>
      </c>
      <c r="D33" s="12"/>
      <c r="E33" s="8" t="s">
        <v>351</v>
      </c>
      <c r="F33" s="12" t="s">
        <v>400</v>
      </c>
      <c r="G33" s="12" t="s">
        <v>402</v>
      </c>
      <c r="H33" s="12" t="s">
        <v>377</v>
      </c>
      <c r="I33" s="12">
        <v>1</v>
      </c>
      <c r="J33" s="6">
        <v>32000.22</v>
      </c>
      <c r="K33" s="12" t="s">
        <v>410</v>
      </c>
      <c r="L33" s="12">
        <v>1</v>
      </c>
      <c r="M33" s="6"/>
    </row>
    <row r="34" spans="1:13" x14ac:dyDescent="0.2">
      <c r="A34" s="12" t="s">
        <v>349</v>
      </c>
      <c r="B34" s="12" t="s">
        <v>312</v>
      </c>
      <c r="C34" s="12" t="s">
        <v>190</v>
      </c>
      <c r="D34" s="12"/>
      <c r="E34" s="8" t="s">
        <v>351</v>
      </c>
      <c r="F34" s="12" t="s">
        <v>400</v>
      </c>
      <c r="G34" s="12" t="s">
        <v>403</v>
      </c>
      <c r="H34" s="12" t="s">
        <v>378</v>
      </c>
      <c r="I34" s="12">
        <v>1</v>
      </c>
      <c r="J34" s="6">
        <v>33000.22</v>
      </c>
      <c r="K34" s="12" t="s">
        <v>411</v>
      </c>
      <c r="L34" s="12">
        <v>1</v>
      </c>
      <c r="M34" s="6"/>
    </row>
    <row r="35" spans="1:13" x14ac:dyDescent="0.2">
      <c r="A35" s="12" t="s">
        <v>349</v>
      </c>
      <c r="B35" s="12" t="s">
        <v>312</v>
      </c>
      <c r="C35" s="12" t="s">
        <v>190</v>
      </c>
      <c r="D35" s="12"/>
      <c r="E35" s="8" t="s">
        <v>351</v>
      </c>
      <c r="F35" s="12" t="s">
        <v>400</v>
      </c>
      <c r="G35" s="12" t="s">
        <v>404</v>
      </c>
      <c r="H35" s="12" t="s">
        <v>379</v>
      </c>
      <c r="I35" s="12">
        <v>1</v>
      </c>
      <c r="J35" s="6">
        <v>34000.22</v>
      </c>
      <c r="K35" s="12" t="s">
        <v>412</v>
      </c>
      <c r="L35" s="12">
        <v>1</v>
      </c>
      <c r="M35" s="6"/>
    </row>
    <row r="36" spans="1:13" x14ac:dyDescent="0.2">
      <c r="A36" s="12" t="s">
        <v>349</v>
      </c>
      <c r="B36" s="12" t="s">
        <v>312</v>
      </c>
      <c r="C36" s="12" t="s">
        <v>190</v>
      </c>
      <c r="D36" s="12"/>
      <c r="E36" s="8" t="s">
        <v>351</v>
      </c>
      <c r="F36" s="12" t="s">
        <v>400</v>
      </c>
      <c r="G36" s="12" t="s">
        <v>380</v>
      </c>
      <c r="H36" s="12" t="s">
        <v>380</v>
      </c>
      <c r="I36" s="12">
        <v>1</v>
      </c>
      <c r="J36" s="6">
        <v>35000.22</v>
      </c>
      <c r="K36" s="12" t="s">
        <v>413</v>
      </c>
      <c r="L36" s="12">
        <v>1</v>
      </c>
      <c r="M36" s="6"/>
    </row>
    <row r="37" spans="1:13" x14ac:dyDescent="0.2">
      <c r="A37" s="24" t="s">
        <v>349</v>
      </c>
      <c r="B37" s="24" t="s">
        <v>312</v>
      </c>
      <c r="C37" s="24" t="s">
        <v>195</v>
      </c>
      <c r="D37" s="24"/>
      <c r="E37" s="25" t="s">
        <v>351</v>
      </c>
      <c r="F37" s="24" t="s">
        <v>400</v>
      </c>
      <c r="G37" s="12" t="s">
        <v>401</v>
      </c>
      <c r="H37" s="24" t="s">
        <v>375</v>
      </c>
      <c r="I37" s="24">
        <v>1</v>
      </c>
      <c r="J37">
        <v>36000.22</v>
      </c>
      <c r="K37" s="24" t="s">
        <v>414</v>
      </c>
      <c r="L37" s="12">
        <v>1</v>
      </c>
    </row>
    <row r="38" spans="1:13" x14ac:dyDescent="0.2">
      <c r="A38" s="24" t="s">
        <v>349</v>
      </c>
      <c r="B38" s="24" t="s">
        <v>312</v>
      </c>
      <c r="C38" s="24" t="s">
        <v>195</v>
      </c>
      <c r="D38" s="24"/>
      <c r="E38" s="25" t="s">
        <v>351</v>
      </c>
      <c r="F38" s="24" t="s">
        <v>400</v>
      </c>
      <c r="G38" s="12" t="s">
        <v>402</v>
      </c>
      <c r="H38" s="24" t="s">
        <v>377</v>
      </c>
      <c r="I38" s="24">
        <v>1</v>
      </c>
      <c r="J38">
        <v>37000.22</v>
      </c>
      <c r="K38" s="24" t="s">
        <v>415</v>
      </c>
      <c r="L38" s="12">
        <v>1</v>
      </c>
    </row>
    <row r="39" spans="1:13" x14ac:dyDescent="0.2">
      <c r="A39" s="24" t="s">
        <v>349</v>
      </c>
      <c r="B39" s="24" t="s">
        <v>312</v>
      </c>
      <c r="C39" s="24" t="s">
        <v>195</v>
      </c>
      <c r="D39" s="24"/>
      <c r="E39" s="25" t="s">
        <v>351</v>
      </c>
      <c r="F39" s="24" t="s">
        <v>400</v>
      </c>
      <c r="G39" s="12" t="s">
        <v>403</v>
      </c>
      <c r="H39" s="24" t="s">
        <v>378</v>
      </c>
      <c r="I39" s="24">
        <v>1</v>
      </c>
      <c r="J39">
        <v>38000.22</v>
      </c>
      <c r="K39" s="24" t="s">
        <v>416</v>
      </c>
      <c r="L39" s="12">
        <v>1</v>
      </c>
    </row>
    <row r="40" spans="1:13" x14ac:dyDescent="0.2">
      <c r="A40" s="24" t="s">
        <v>349</v>
      </c>
      <c r="B40" s="24" t="s">
        <v>312</v>
      </c>
      <c r="C40" s="24" t="s">
        <v>195</v>
      </c>
      <c r="D40" s="24"/>
      <c r="E40" s="25" t="s">
        <v>351</v>
      </c>
      <c r="F40" s="24" t="s">
        <v>400</v>
      </c>
      <c r="G40" s="12" t="s">
        <v>404</v>
      </c>
      <c r="H40" s="24" t="s">
        <v>379</v>
      </c>
      <c r="I40" s="24">
        <v>1</v>
      </c>
      <c r="J40">
        <v>39000.22</v>
      </c>
      <c r="K40" s="24" t="s">
        <v>417</v>
      </c>
      <c r="L40" s="12">
        <v>1</v>
      </c>
    </row>
    <row r="41" spans="1:13" x14ac:dyDescent="0.2">
      <c r="A41" s="24" t="s">
        <v>349</v>
      </c>
      <c r="B41" s="24" t="s">
        <v>312</v>
      </c>
      <c r="C41" s="24" t="s">
        <v>195</v>
      </c>
      <c r="D41" s="24"/>
      <c r="E41" s="25" t="s">
        <v>351</v>
      </c>
      <c r="F41" s="24" t="s">
        <v>400</v>
      </c>
      <c r="G41" s="12" t="s">
        <v>380</v>
      </c>
      <c r="H41" s="24" t="s">
        <v>380</v>
      </c>
      <c r="I41" s="24">
        <v>1</v>
      </c>
      <c r="J41">
        <v>40000.22</v>
      </c>
      <c r="K41" s="24" t="s">
        <v>418</v>
      </c>
      <c r="L41" s="12">
        <v>1</v>
      </c>
    </row>
    <row r="42" spans="1:13" x14ac:dyDescent="0.2">
      <c r="A42" s="12" t="s">
        <v>349</v>
      </c>
      <c r="B42" s="12" t="s">
        <v>312</v>
      </c>
      <c r="C42" s="12" t="s">
        <v>190</v>
      </c>
      <c r="D42" s="12"/>
      <c r="E42" s="8" t="s">
        <v>352</v>
      </c>
      <c r="F42" s="12" t="s">
        <v>400</v>
      </c>
      <c r="G42" s="12" t="s">
        <v>401</v>
      </c>
      <c r="H42" s="12" t="s">
        <v>375</v>
      </c>
      <c r="I42" s="12">
        <v>1</v>
      </c>
      <c r="J42">
        <v>41000.22</v>
      </c>
      <c r="K42" s="12" t="s">
        <v>409</v>
      </c>
      <c r="L42" s="12">
        <v>1</v>
      </c>
    </row>
    <row r="43" spans="1:13" x14ac:dyDescent="0.2">
      <c r="A43" s="12" t="s">
        <v>349</v>
      </c>
      <c r="B43" s="12" t="s">
        <v>312</v>
      </c>
      <c r="C43" s="12" t="s">
        <v>190</v>
      </c>
      <c r="D43" s="12"/>
      <c r="E43" s="8" t="s">
        <v>352</v>
      </c>
      <c r="F43" s="12" t="s">
        <v>400</v>
      </c>
      <c r="G43" s="12" t="s">
        <v>402</v>
      </c>
      <c r="H43" s="12" t="s">
        <v>377</v>
      </c>
      <c r="I43" s="12">
        <v>1</v>
      </c>
      <c r="J43">
        <v>42000.22</v>
      </c>
      <c r="K43" s="12" t="s">
        <v>410</v>
      </c>
      <c r="L43" s="12">
        <v>1</v>
      </c>
    </row>
    <row r="44" spans="1:13" x14ac:dyDescent="0.2">
      <c r="A44" s="12" t="s">
        <v>349</v>
      </c>
      <c r="B44" s="12" t="s">
        <v>312</v>
      </c>
      <c r="C44" s="12" t="s">
        <v>190</v>
      </c>
      <c r="D44" s="12"/>
      <c r="E44" s="8" t="s">
        <v>352</v>
      </c>
      <c r="F44" s="12" t="s">
        <v>400</v>
      </c>
      <c r="G44" s="12" t="s">
        <v>403</v>
      </c>
      <c r="H44" s="12" t="s">
        <v>378</v>
      </c>
      <c r="I44" s="12">
        <v>1</v>
      </c>
      <c r="J44">
        <v>43000.22</v>
      </c>
      <c r="K44" s="12" t="s">
        <v>411</v>
      </c>
      <c r="L44" s="12">
        <v>1</v>
      </c>
    </row>
    <row r="45" spans="1:13" x14ac:dyDescent="0.2">
      <c r="A45" s="12" t="s">
        <v>349</v>
      </c>
      <c r="B45" s="12" t="s">
        <v>312</v>
      </c>
      <c r="C45" s="12" t="s">
        <v>190</v>
      </c>
      <c r="D45" s="12"/>
      <c r="E45" s="8" t="s">
        <v>352</v>
      </c>
      <c r="F45" s="12" t="s">
        <v>400</v>
      </c>
      <c r="G45" s="12" t="s">
        <v>404</v>
      </c>
      <c r="H45" s="12" t="s">
        <v>379</v>
      </c>
      <c r="I45" s="12">
        <v>1</v>
      </c>
      <c r="J45">
        <v>44000.22</v>
      </c>
      <c r="K45" s="12" t="s">
        <v>412</v>
      </c>
      <c r="L45" s="12">
        <v>1</v>
      </c>
    </row>
    <row r="46" spans="1:13" x14ac:dyDescent="0.2">
      <c r="A46" s="12" t="s">
        <v>349</v>
      </c>
      <c r="B46" s="12" t="s">
        <v>312</v>
      </c>
      <c r="C46" s="12" t="s">
        <v>190</v>
      </c>
      <c r="D46" s="12"/>
      <c r="E46" s="8" t="s">
        <v>352</v>
      </c>
      <c r="F46" s="12" t="s">
        <v>400</v>
      </c>
      <c r="G46" s="12" t="s">
        <v>380</v>
      </c>
      <c r="H46" s="12" t="s">
        <v>380</v>
      </c>
      <c r="I46" s="12">
        <v>1</v>
      </c>
      <c r="J46">
        <v>45000.22</v>
      </c>
      <c r="K46" s="12" t="s">
        <v>413</v>
      </c>
      <c r="L46" s="12">
        <v>1</v>
      </c>
    </row>
    <row r="47" spans="1:13" x14ac:dyDescent="0.2">
      <c r="A47" s="24" t="s">
        <v>349</v>
      </c>
      <c r="B47" s="24" t="s">
        <v>312</v>
      </c>
      <c r="C47" s="24" t="s">
        <v>195</v>
      </c>
      <c r="D47" s="24"/>
      <c r="E47" s="25" t="s">
        <v>352</v>
      </c>
      <c r="F47" s="24" t="s">
        <v>400</v>
      </c>
      <c r="G47" s="12" t="s">
        <v>401</v>
      </c>
      <c r="H47" s="24" t="s">
        <v>375</v>
      </c>
      <c r="I47" s="24">
        <v>1</v>
      </c>
      <c r="J47">
        <v>46000.22</v>
      </c>
      <c r="K47" s="24" t="s">
        <v>414</v>
      </c>
      <c r="L47" s="12">
        <v>1</v>
      </c>
    </row>
    <row r="48" spans="1:13" x14ac:dyDescent="0.2">
      <c r="A48" s="24" t="s">
        <v>349</v>
      </c>
      <c r="B48" s="24" t="s">
        <v>312</v>
      </c>
      <c r="C48" s="24" t="s">
        <v>195</v>
      </c>
      <c r="D48" s="24"/>
      <c r="E48" s="25" t="s">
        <v>352</v>
      </c>
      <c r="F48" s="24" t="s">
        <v>400</v>
      </c>
      <c r="G48" s="12" t="s">
        <v>402</v>
      </c>
      <c r="H48" s="24" t="s">
        <v>377</v>
      </c>
      <c r="I48" s="24">
        <v>1</v>
      </c>
      <c r="J48">
        <v>47000.22</v>
      </c>
      <c r="K48" s="24" t="s">
        <v>415</v>
      </c>
      <c r="L48" s="12">
        <v>1</v>
      </c>
    </row>
    <row r="49" spans="1:12" x14ac:dyDescent="0.2">
      <c r="A49" s="24" t="s">
        <v>349</v>
      </c>
      <c r="B49" s="24" t="s">
        <v>312</v>
      </c>
      <c r="C49" s="24" t="s">
        <v>195</v>
      </c>
      <c r="D49" s="24"/>
      <c r="E49" s="25" t="s">
        <v>352</v>
      </c>
      <c r="F49" s="24" t="s">
        <v>400</v>
      </c>
      <c r="G49" s="12" t="s">
        <v>403</v>
      </c>
      <c r="H49" s="24" t="s">
        <v>378</v>
      </c>
      <c r="I49" s="24">
        <v>1</v>
      </c>
      <c r="J49">
        <v>48000.22</v>
      </c>
      <c r="K49" s="24" t="s">
        <v>416</v>
      </c>
      <c r="L49" s="12">
        <v>1</v>
      </c>
    </row>
    <row r="50" spans="1:12" x14ac:dyDescent="0.2">
      <c r="A50" s="24" t="s">
        <v>349</v>
      </c>
      <c r="B50" s="24" t="s">
        <v>312</v>
      </c>
      <c r="C50" s="24" t="s">
        <v>195</v>
      </c>
      <c r="D50" s="24"/>
      <c r="E50" s="25" t="s">
        <v>352</v>
      </c>
      <c r="F50" s="24" t="s">
        <v>400</v>
      </c>
      <c r="G50" s="12" t="s">
        <v>404</v>
      </c>
      <c r="H50" s="24" t="s">
        <v>379</v>
      </c>
      <c r="I50" s="24">
        <v>1</v>
      </c>
      <c r="J50">
        <v>49000.22</v>
      </c>
      <c r="K50" s="24" t="s">
        <v>417</v>
      </c>
      <c r="L50" s="12">
        <v>1</v>
      </c>
    </row>
    <row r="51" spans="1:12" x14ac:dyDescent="0.2">
      <c r="A51" s="24" t="s">
        <v>349</v>
      </c>
      <c r="B51" s="24" t="s">
        <v>312</v>
      </c>
      <c r="C51" s="24" t="s">
        <v>195</v>
      </c>
      <c r="D51" s="24"/>
      <c r="E51" s="25" t="s">
        <v>352</v>
      </c>
      <c r="F51" s="24" t="s">
        <v>400</v>
      </c>
      <c r="G51" s="12" t="s">
        <v>380</v>
      </c>
      <c r="H51" s="24" t="s">
        <v>380</v>
      </c>
      <c r="I51" s="24">
        <v>1</v>
      </c>
      <c r="J51">
        <v>50000.22</v>
      </c>
      <c r="K51" s="24" t="s">
        <v>418</v>
      </c>
      <c r="L51" s="12">
        <v>1</v>
      </c>
    </row>
    <row r="52" spans="1:12" x14ac:dyDescent="0.2">
      <c r="A52" s="12" t="s">
        <v>349</v>
      </c>
      <c r="B52" s="12" t="s">
        <v>312</v>
      </c>
      <c r="C52" s="12" t="s">
        <v>190</v>
      </c>
      <c r="D52" s="12"/>
      <c r="E52" s="8" t="s">
        <v>353</v>
      </c>
      <c r="F52" s="12" t="s">
        <v>400</v>
      </c>
      <c r="G52" s="12" t="s">
        <v>401</v>
      </c>
      <c r="H52" s="12" t="s">
        <v>375</v>
      </c>
      <c r="I52" s="12">
        <v>1</v>
      </c>
      <c r="J52">
        <v>51000.22</v>
      </c>
      <c r="K52" s="12" t="s">
        <v>409</v>
      </c>
      <c r="L52" s="12">
        <v>1</v>
      </c>
    </row>
    <row r="53" spans="1:12" x14ac:dyDescent="0.2">
      <c r="A53" s="12" t="s">
        <v>349</v>
      </c>
      <c r="B53" s="12" t="s">
        <v>312</v>
      </c>
      <c r="C53" s="12" t="s">
        <v>190</v>
      </c>
      <c r="D53" s="12"/>
      <c r="E53" s="8" t="s">
        <v>353</v>
      </c>
      <c r="F53" s="12" t="s">
        <v>400</v>
      </c>
      <c r="G53" s="12" t="s">
        <v>402</v>
      </c>
      <c r="H53" s="12" t="s">
        <v>377</v>
      </c>
      <c r="I53" s="12">
        <v>1</v>
      </c>
      <c r="J53">
        <v>52000.22</v>
      </c>
      <c r="K53" s="12" t="s">
        <v>410</v>
      </c>
      <c r="L53" s="12">
        <v>1</v>
      </c>
    </row>
    <row r="54" spans="1:12" x14ac:dyDescent="0.2">
      <c r="A54" s="12" t="s">
        <v>349</v>
      </c>
      <c r="B54" s="12" t="s">
        <v>312</v>
      </c>
      <c r="C54" s="12" t="s">
        <v>190</v>
      </c>
      <c r="D54" s="12"/>
      <c r="E54" s="8" t="s">
        <v>353</v>
      </c>
      <c r="F54" s="12" t="s">
        <v>400</v>
      </c>
      <c r="G54" s="12" t="s">
        <v>403</v>
      </c>
      <c r="H54" s="12" t="s">
        <v>378</v>
      </c>
      <c r="I54" s="12">
        <v>1</v>
      </c>
      <c r="J54">
        <v>53000.22</v>
      </c>
      <c r="K54" s="12" t="s">
        <v>411</v>
      </c>
      <c r="L54" s="12">
        <v>1</v>
      </c>
    </row>
    <row r="55" spans="1:12" x14ac:dyDescent="0.2">
      <c r="A55" s="12" t="s">
        <v>349</v>
      </c>
      <c r="B55" s="12" t="s">
        <v>312</v>
      </c>
      <c r="C55" s="12" t="s">
        <v>190</v>
      </c>
      <c r="D55" s="12"/>
      <c r="E55" s="8" t="s">
        <v>353</v>
      </c>
      <c r="F55" s="12" t="s">
        <v>400</v>
      </c>
      <c r="G55" s="12" t="s">
        <v>404</v>
      </c>
      <c r="H55" s="12" t="s">
        <v>379</v>
      </c>
      <c r="I55" s="12">
        <v>1</v>
      </c>
      <c r="J55">
        <v>54000.22</v>
      </c>
      <c r="K55" s="12" t="s">
        <v>412</v>
      </c>
      <c r="L55" s="12">
        <v>1</v>
      </c>
    </row>
    <row r="56" spans="1:12" x14ac:dyDescent="0.2">
      <c r="A56" s="12" t="s">
        <v>349</v>
      </c>
      <c r="B56" s="12" t="s">
        <v>312</v>
      </c>
      <c r="C56" s="12" t="s">
        <v>190</v>
      </c>
      <c r="D56" s="12"/>
      <c r="E56" s="8" t="s">
        <v>353</v>
      </c>
      <c r="F56" s="12" t="s">
        <v>400</v>
      </c>
      <c r="G56" s="12" t="s">
        <v>380</v>
      </c>
      <c r="H56" s="12" t="s">
        <v>380</v>
      </c>
      <c r="I56" s="12">
        <v>1</v>
      </c>
      <c r="J56">
        <v>55000.22</v>
      </c>
      <c r="K56" s="12" t="s">
        <v>413</v>
      </c>
      <c r="L56" s="12">
        <v>1</v>
      </c>
    </row>
    <row r="57" spans="1:12" x14ac:dyDescent="0.2">
      <c r="A57" s="24" t="s">
        <v>349</v>
      </c>
      <c r="B57" s="24" t="s">
        <v>312</v>
      </c>
      <c r="C57" s="24" t="s">
        <v>195</v>
      </c>
      <c r="D57" s="24"/>
      <c r="E57" s="8" t="s">
        <v>353</v>
      </c>
      <c r="F57" s="24" t="s">
        <v>400</v>
      </c>
      <c r="G57" s="12" t="s">
        <v>401</v>
      </c>
      <c r="H57" s="24" t="s">
        <v>375</v>
      </c>
      <c r="I57" s="24">
        <v>1</v>
      </c>
      <c r="J57">
        <v>56000.22</v>
      </c>
      <c r="K57" s="24" t="s">
        <v>414</v>
      </c>
      <c r="L57" s="12">
        <v>1</v>
      </c>
    </row>
    <row r="58" spans="1:12" x14ac:dyDescent="0.2">
      <c r="A58" s="24" t="s">
        <v>349</v>
      </c>
      <c r="B58" s="24" t="s">
        <v>312</v>
      </c>
      <c r="C58" s="24" t="s">
        <v>195</v>
      </c>
      <c r="D58" s="24"/>
      <c r="E58" s="8" t="s">
        <v>353</v>
      </c>
      <c r="F58" s="24" t="s">
        <v>400</v>
      </c>
      <c r="G58" s="12" t="s">
        <v>402</v>
      </c>
      <c r="H58" s="24" t="s">
        <v>377</v>
      </c>
      <c r="I58" s="24">
        <v>1</v>
      </c>
      <c r="J58">
        <v>57000.22</v>
      </c>
      <c r="K58" s="24" t="s">
        <v>415</v>
      </c>
      <c r="L58" s="12">
        <v>1</v>
      </c>
    </row>
    <row r="59" spans="1:12" x14ac:dyDescent="0.2">
      <c r="A59" s="24" t="s">
        <v>349</v>
      </c>
      <c r="B59" s="24" t="s">
        <v>312</v>
      </c>
      <c r="C59" s="24" t="s">
        <v>195</v>
      </c>
      <c r="D59" s="24"/>
      <c r="E59" s="8" t="s">
        <v>353</v>
      </c>
      <c r="F59" s="24" t="s">
        <v>400</v>
      </c>
      <c r="G59" s="12" t="s">
        <v>403</v>
      </c>
      <c r="H59" s="24" t="s">
        <v>378</v>
      </c>
      <c r="I59" s="24">
        <v>1</v>
      </c>
      <c r="J59">
        <v>58000.22</v>
      </c>
      <c r="K59" s="24" t="s">
        <v>416</v>
      </c>
      <c r="L59" s="12">
        <v>1</v>
      </c>
    </row>
    <row r="60" spans="1:12" x14ac:dyDescent="0.2">
      <c r="A60" s="24" t="s">
        <v>349</v>
      </c>
      <c r="B60" s="24" t="s">
        <v>312</v>
      </c>
      <c r="C60" s="24" t="s">
        <v>195</v>
      </c>
      <c r="D60" s="24"/>
      <c r="E60" s="8" t="s">
        <v>353</v>
      </c>
      <c r="F60" s="24" t="s">
        <v>400</v>
      </c>
      <c r="G60" s="12" t="s">
        <v>404</v>
      </c>
      <c r="H60" s="24" t="s">
        <v>379</v>
      </c>
      <c r="I60" s="24">
        <v>1</v>
      </c>
      <c r="J60">
        <v>59000.22</v>
      </c>
      <c r="K60" s="24" t="s">
        <v>417</v>
      </c>
      <c r="L60" s="12">
        <v>1</v>
      </c>
    </row>
    <row r="61" spans="1:12" x14ac:dyDescent="0.2">
      <c r="A61" s="24" t="s">
        <v>349</v>
      </c>
      <c r="B61" s="24" t="s">
        <v>312</v>
      </c>
      <c r="C61" s="24" t="s">
        <v>195</v>
      </c>
      <c r="D61" s="24"/>
      <c r="E61" s="8" t="s">
        <v>353</v>
      </c>
      <c r="F61" s="24" t="s">
        <v>400</v>
      </c>
      <c r="G61" s="12" t="s">
        <v>380</v>
      </c>
      <c r="H61" s="24" t="s">
        <v>380</v>
      </c>
      <c r="I61" s="24">
        <v>1</v>
      </c>
      <c r="J61">
        <v>60000.22</v>
      </c>
      <c r="K61" s="24" t="s">
        <v>418</v>
      </c>
      <c r="L61" s="12">
        <v>1</v>
      </c>
    </row>
    <row r="62" spans="1:12" x14ac:dyDescent="0.2">
      <c r="A62" s="12" t="s">
        <v>349</v>
      </c>
      <c r="B62" s="12" t="s">
        <v>312</v>
      </c>
      <c r="C62" s="12" t="s">
        <v>190</v>
      </c>
      <c r="D62" s="12"/>
      <c r="E62" s="8" t="s">
        <v>354</v>
      </c>
      <c r="F62" s="12" t="s">
        <v>400</v>
      </c>
      <c r="G62" s="12" t="s">
        <v>401</v>
      </c>
      <c r="H62" s="12" t="s">
        <v>375</v>
      </c>
      <c r="I62" s="12">
        <v>1</v>
      </c>
      <c r="J62">
        <v>61000.22</v>
      </c>
      <c r="K62" s="12" t="s">
        <v>409</v>
      </c>
      <c r="L62" s="12">
        <v>1</v>
      </c>
    </row>
    <row r="63" spans="1:12" x14ac:dyDescent="0.2">
      <c r="A63" s="12" t="s">
        <v>349</v>
      </c>
      <c r="B63" s="12" t="s">
        <v>312</v>
      </c>
      <c r="C63" s="12" t="s">
        <v>190</v>
      </c>
      <c r="D63" s="12"/>
      <c r="E63" s="8" t="s">
        <v>354</v>
      </c>
      <c r="F63" s="12" t="s">
        <v>400</v>
      </c>
      <c r="G63" s="12" t="s">
        <v>402</v>
      </c>
      <c r="H63" s="12" t="s">
        <v>377</v>
      </c>
      <c r="I63" s="12">
        <v>1</v>
      </c>
      <c r="J63">
        <v>62000.22</v>
      </c>
      <c r="K63" s="12" t="s">
        <v>410</v>
      </c>
      <c r="L63" s="12">
        <v>1</v>
      </c>
    </row>
    <row r="64" spans="1:12" x14ac:dyDescent="0.2">
      <c r="A64" s="12" t="s">
        <v>349</v>
      </c>
      <c r="B64" s="12" t="s">
        <v>312</v>
      </c>
      <c r="C64" s="12" t="s">
        <v>190</v>
      </c>
      <c r="D64" s="12"/>
      <c r="E64" s="8" t="s">
        <v>354</v>
      </c>
      <c r="F64" s="12" t="s">
        <v>400</v>
      </c>
      <c r="G64" s="12" t="s">
        <v>403</v>
      </c>
      <c r="H64" s="12" t="s">
        <v>378</v>
      </c>
      <c r="I64" s="12">
        <v>1</v>
      </c>
      <c r="J64">
        <v>63000.22</v>
      </c>
      <c r="K64" s="12" t="s">
        <v>411</v>
      </c>
      <c r="L64" s="12">
        <v>1</v>
      </c>
    </row>
    <row r="65" spans="1:12" x14ac:dyDescent="0.2">
      <c r="A65" s="12" t="s">
        <v>349</v>
      </c>
      <c r="B65" s="12" t="s">
        <v>312</v>
      </c>
      <c r="C65" s="12" t="s">
        <v>190</v>
      </c>
      <c r="D65" s="12"/>
      <c r="E65" s="8" t="s">
        <v>354</v>
      </c>
      <c r="F65" s="12" t="s">
        <v>400</v>
      </c>
      <c r="G65" s="12" t="s">
        <v>404</v>
      </c>
      <c r="H65" s="12" t="s">
        <v>379</v>
      </c>
      <c r="I65" s="12">
        <v>1</v>
      </c>
      <c r="J65">
        <v>64000.22</v>
      </c>
      <c r="K65" s="12" t="s">
        <v>412</v>
      </c>
      <c r="L65" s="12">
        <v>1</v>
      </c>
    </row>
    <row r="66" spans="1:12" x14ac:dyDescent="0.2">
      <c r="A66" s="12" t="s">
        <v>349</v>
      </c>
      <c r="B66" s="12" t="s">
        <v>312</v>
      </c>
      <c r="C66" s="12" t="s">
        <v>190</v>
      </c>
      <c r="D66" s="12"/>
      <c r="E66" s="8" t="s">
        <v>354</v>
      </c>
      <c r="F66" s="12" t="s">
        <v>400</v>
      </c>
      <c r="G66" s="12" t="s">
        <v>380</v>
      </c>
      <c r="H66" s="12" t="s">
        <v>380</v>
      </c>
      <c r="I66" s="12">
        <v>1</v>
      </c>
      <c r="J66">
        <v>65000.22</v>
      </c>
      <c r="K66" s="12" t="s">
        <v>413</v>
      </c>
      <c r="L66" s="12">
        <v>1</v>
      </c>
    </row>
    <row r="67" spans="1:12" x14ac:dyDescent="0.2">
      <c r="A67" s="24" t="s">
        <v>349</v>
      </c>
      <c r="B67" s="24" t="s">
        <v>312</v>
      </c>
      <c r="C67" s="24" t="s">
        <v>195</v>
      </c>
      <c r="D67" s="24"/>
      <c r="E67" s="8" t="s">
        <v>354</v>
      </c>
      <c r="F67" s="24" t="s">
        <v>400</v>
      </c>
      <c r="G67" s="12" t="s">
        <v>401</v>
      </c>
      <c r="H67" s="24" t="s">
        <v>375</v>
      </c>
      <c r="I67" s="24">
        <v>1</v>
      </c>
      <c r="J67">
        <v>66000.22</v>
      </c>
      <c r="K67" s="24" t="s">
        <v>414</v>
      </c>
      <c r="L67" s="12">
        <v>1</v>
      </c>
    </row>
    <row r="68" spans="1:12" x14ac:dyDescent="0.2">
      <c r="A68" s="24" t="s">
        <v>349</v>
      </c>
      <c r="B68" s="24" t="s">
        <v>312</v>
      </c>
      <c r="C68" s="24" t="s">
        <v>195</v>
      </c>
      <c r="D68" s="24"/>
      <c r="E68" s="8" t="s">
        <v>354</v>
      </c>
      <c r="F68" s="24" t="s">
        <v>400</v>
      </c>
      <c r="G68" s="12" t="s">
        <v>402</v>
      </c>
      <c r="H68" s="24" t="s">
        <v>377</v>
      </c>
      <c r="I68" s="24">
        <v>1</v>
      </c>
      <c r="J68">
        <v>67000.22</v>
      </c>
      <c r="K68" s="24" t="s">
        <v>415</v>
      </c>
      <c r="L68" s="12">
        <v>1</v>
      </c>
    </row>
    <row r="69" spans="1:12" x14ac:dyDescent="0.2">
      <c r="A69" s="24" t="s">
        <v>349</v>
      </c>
      <c r="B69" s="24" t="s">
        <v>312</v>
      </c>
      <c r="C69" s="24" t="s">
        <v>195</v>
      </c>
      <c r="D69" s="24"/>
      <c r="E69" s="8" t="s">
        <v>354</v>
      </c>
      <c r="F69" s="24" t="s">
        <v>400</v>
      </c>
      <c r="G69" s="12" t="s">
        <v>403</v>
      </c>
      <c r="H69" s="24" t="s">
        <v>378</v>
      </c>
      <c r="I69" s="24">
        <v>1</v>
      </c>
      <c r="J69">
        <v>68000.22</v>
      </c>
      <c r="K69" s="24" t="s">
        <v>416</v>
      </c>
      <c r="L69" s="12">
        <v>1</v>
      </c>
    </row>
    <row r="70" spans="1:12" x14ac:dyDescent="0.2">
      <c r="A70" s="24" t="s">
        <v>349</v>
      </c>
      <c r="B70" s="24" t="s">
        <v>312</v>
      </c>
      <c r="C70" s="24" t="s">
        <v>195</v>
      </c>
      <c r="D70" s="24"/>
      <c r="E70" s="8" t="s">
        <v>354</v>
      </c>
      <c r="F70" s="24" t="s">
        <v>400</v>
      </c>
      <c r="G70" s="12" t="s">
        <v>404</v>
      </c>
      <c r="H70" s="24" t="s">
        <v>379</v>
      </c>
      <c r="I70" s="24">
        <v>1</v>
      </c>
      <c r="J70">
        <v>69000.22</v>
      </c>
      <c r="K70" s="24" t="s">
        <v>417</v>
      </c>
      <c r="L70" s="12">
        <v>1</v>
      </c>
    </row>
    <row r="71" spans="1:12" x14ac:dyDescent="0.2">
      <c r="A71" s="24" t="s">
        <v>349</v>
      </c>
      <c r="B71" s="24" t="s">
        <v>312</v>
      </c>
      <c r="C71" s="24" t="s">
        <v>195</v>
      </c>
      <c r="D71" s="24"/>
      <c r="E71" s="8" t="s">
        <v>354</v>
      </c>
      <c r="F71" s="24" t="s">
        <v>400</v>
      </c>
      <c r="G71" s="12" t="s">
        <v>380</v>
      </c>
      <c r="H71" s="24" t="s">
        <v>380</v>
      </c>
      <c r="I71" s="24">
        <v>1</v>
      </c>
      <c r="J71">
        <v>70000.22</v>
      </c>
      <c r="K71" s="24" t="s">
        <v>418</v>
      </c>
      <c r="L71" s="12">
        <v>1</v>
      </c>
    </row>
    <row r="72" spans="1:12" x14ac:dyDescent="0.2">
      <c r="A72" s="12" t="s">
        <v>349</v>
      </c>
      <c r="B72" s="12" t="s">
        <v>312</v>
      </c>
      <c r="C72" s="12" t="s">
        <v>190</v>
      </c>
      <c r="D72" s="12"/>
      <c r="E72" s="8" t="s">
        <v>355</v>
      </c>
      <c r="F72" s="12" t="s">
        <v>400</v>
      </c>
      <c r="G72" s="12" t="s">
        <v>401</v>
      </c>
      <c r="H72" s="12" t="s">
        <v>375</v>
      </c>
      <c r="I72" s="12">
        <v>1</v>
      </c>
      <c r="J72">
        <v>71000.22</v>
      </c>
      <c r="K72" s="12" t="s">
        <v>409</v>
      </c>
      <c r="L72" s="12">
        <v>1</v>
      </c>
    </row>
    <row r="73" spans="1:12" x14ac:dyDescent="0.2">
      <c r="A73" s="12" t="s">
        <v>349</v>
      </c>
      <c r="B73" s="12" t="s">
        <v>312</v>
      </c>
      <c r="C73" s="12" t="s">
        <v>190</v>
      </c>
      <c r="D73" s="12"/>
      <c r="E73" s="8" t="s">
        <v>355</v>
      </c>
      <c r="F73" s="12" t="s">
        <v>400</v>
      </c>
      <c r="G73" s="12" t="s">
        <v>402</v>
      </c>
      <c r="H73" s="12" t="s">
        <v>377</v>
      </c>
      <c r="I73" s="12">
        <v>1</v>
      </c>
      <c r="J73">
        <v>72000.22</v>
      </c>
      <c r="K73" s="12" t="s">
        <v>410</v>
      </c>
      <c r="L73" s="12">
        <v>1</v>
      </c>
    </row>
    <row r="74" spans="1:12" x14ac:dyDescent="0.2">
      <c r="A74" s="12" t="s">
        <v>349</v>
      </c>
      <c r="B74" s="12" t="s">
        <v>312</v>
      </c>
      <c r="C74" s="12" t="s">
        <v>190</v>
      </c>
      <c r="D74" s="12"/>
      <c r="E74" s="8" t="s">
        <v>355</v>
      </c>
      <c r="F74" s="12" t="s">
        <v>400</v>
      </c>
      <c r="G74" s="12" t="s">
        <v>403</v>
      </c>
      <c r="H74" s="12" t="s">
        <v>378</v>
      </c>
      <c r="I74" s="12">
        <v>1</v>
      </c>
      <c r="J74">
        <v>73000.22</v>
      </c>
      <c r="K74" s="12" t="s">
        <v>411</v>
      </c>
      <c r="L74" s="12">
        <v>1</v>
      </c>
    </row>
    <row r="75" spans="1:12" x14ac:dyDescent="0.2">
      <c r="A75" s="12" t="s">
        <v>349</v>
      </c>
      <c r="B75" s="12" t="s">
        <v>312</v>
      </c>
      <c r="C75" s="12" t="s">
        <v>190</v>
      </c>
      <c r="D75" s="12"/>
      <c r="E75" s="8" t="s">
        <v>355</v>
      </c>
      <c r="F75" s="12" t="s">
        <v>400</v>
      </c>
      <c r="G75" s="12" t="s">
        <v>404</v>
      </c>
      <c r="H75" s="12" t="s">
        <v>379</v>
      </c>
      <c r="I75" s="12">
        <v>1</v>
      </c>
      <c r="J75">
        <v>74000.22</v>
      </c>
      <c r="K75" s="12" t="s">
        <v>412</v>
      </c>
      <c r="L75" s="12">
        <v>1</v>
      </c>
    </row>
    <row r="76" spans="1:12" x14ac:dyDescent="0.2">
      <c r="A76" s="12" t="s">
        <v>349</v>
      </c>
      <c r="B76" s="12" t="s">
        <v>312</v>
      </c>
      <c r="C76" s="12" t="s">
        <v>190</v>
      </c>
      <c r="D76" s="12"/>
      <c r="E76" s="8" t="s">
        <v>355</v>
      </c>
      <c r="F76" s="12" t="s">
        <v>400</v>
      </c>
      <c r="G76" s="12" t="s">
        <v>380</v>
      </c>
      <c r="H76" s="12" t="s">
        <v>380</v>
      </c>
      <c r="I76" s="12">
        <v>1</v>
      </c>
      <c r="J76">
        <v>75000.22</v>
      </c>
      <c r="K76" s="12" t="s">
        <v>413</v>
      </c>
      <c r="L76" s="12">
        <v>1</v>
      </c>
    </row>
    <row r="77" spans="1:12" x14ac:dyDescent="0.2">
      <c r="A77" s="24" t="s">
        <v>349</v>
      </c>
      <c r="B77" s="24" t="s">
        <v>312</v>
      </c>
      <c r="C77" s="24" t="s">
        <v>195</v>
      </c>
      <c r="D77" s="24"/>
      <c r="E77" s="8" t="s">
        <v>355</v>
      </c>
      <c r="F77" s="24" t="s">
        <v>400</v>
      </c>
      <c r="G77" s="12" t="s">
        <v>401</v>
      </c>
      <c r="H77" s="24" t="s">
        <v>375</v>
      </c>
      <c r="I77" s="24">
        <v>1</v>
      </c>
      <c r="J77">
        <v>76000.22</v>
      </c>
      <c r="K77" s="24" t="s">
        <v>414</v>
      </c>
      <c r="L77" s="12">
        <v>1</v>
      </c>
    </row>
    <row r="78" spans="1:12" x14ac:dyDescent="0.2">
      <c r="A78" s="24" t="s">
        <v>349</v>
      </c>
      <c r="B78" s="24" t="s">
        <v>312</v>
      </c>
      <c r="C78" s="24" t="s">
        <v>195</v>
      </c>
      <c r="D78" s="24"/>
      <c r="E78" s="8" t="s">
        <v>355</v>
      </c>
      <c r="F78" s="24" t="s">
        <v>400</v>
      </c>
      <c r="G78" s="12" t="s">
        <v>402</v>
      </c>
      <c r="H78" s="24" t="s">
        <v>377</v>
      </c>
      <c r="I78" s="24">
        <v>1</v>
      </c>
      <c r="J78">
        <v>77000.22</v>
      </c>
      <c r="K78" s="24" t="s">
        <v>415</v>
      </c>
      <c r="L78" s="12">
        <v>1</v>
      </c>
    </row>
    <row r="79" spans="1:12" x14ac:dyDescent="0.2">
      <c r="A79" s="24" t="s">
        <v>349</v>
      </c>
      <c r="B79" s="24" t="s">
        <v>312</v>
      </c>
      <c r="C79" s="24" t="s">
        <v>195</v>
      </c>
      <c r="D79" s="24"/>
      <c r="E79" s="8" t="s">
        <v>355</v>
      </c>
      <c r="F79" s="24" t="s">
        <v>400</v>
      </c>
      <c r="G79" s="12" t="s">
        <v>403</v>
      </c>
      <c r="H79" s="24" t="s">
        <v>378</v>
      </c>
      <c r="I79" s="24">
        <v>1</v>
      </c>
      <c r="J79">
        <v>78000.22</v>
      </c>
      <c r="K79" s="24" t="s">
        <v>416</v>
      </c>
      <c r="L79" s="12">
        <v>1</v>
      </c>
    </row>
    <row r="80" spans="1:12" x14ac:dyDescent="0.2">
      <c r="A80" s="24" t="s">
        <v>349</v>
      </c>
      <c r="B80" s="24" t="s">
        <v>312</v>
      </c>
      <c r="C80" s="24" t="s">
        <v>195</v>
      </c>
      <c r="D80" s="24"/>
      <c r="E80" s="8" t="s">
        <v>355</v>
      </c>
      <c r="F80" s="24" t="s">
        <v>400</v>
      </c>
      <c r="G80" s="12" t="s">
        <v>404</v>
      </c>
      <c r="H80" s="24" t="s">
        <v>379</v>
      </c>
      <c r="I80" s="24">
        <v>1</v>
      </c>
      <c r="J80">
        <v>79000.22</v>
      </c>
      <c r="K80" s="24" t="s">
        <v>417</v>
      </c>
      <c r="L80" s="12">
        <v>1</v>
      </c>
    </row>
    <row r="81" spans="1:12" x14ac:dyDescent="0.2">
      <c r="A81" s="24" t="s">
        <v>349</v>
      </c>
      <c r="B81" s="24" t="s">
        <v>312</v>
      </c>
      <c r="C81" s="24" t="s">
        <v>195</v>
      </c>
      <c r="D81" s="24"/>
      <c r="E81" s="8" t="s">
        <v>355</v>
      </c>
      <c r="F81" s="24" t="s">
        <v>400</v>
      </c>
      <c r="G81" s="12" t="s">
        <v>380</v>
      </c>
      <c r="H81" s="24" t="s">
        <v>380</v>
      </c>
      <c r="I81" s="24">
        <v>1</v>
      </c>
      <c r="J81">
        <v>80000.22</v>
      </c>
      <c r="K81" s="24" t="s">
        <v>418</v>
      </c>
      <c r="L81" s="12">
        <v>1</v>
      </c>
    </row>
    <row r="82" spans="1:12" x14ac:dyDescent="0.2">
      <c r="A82" s="12" t="s">
        <v>349</v>
      </c>
      <c r="B82" s="12" t="s">
        <v>312</v>
      </c>
      <c r="C82" s="12" t="s">
        <v>190</v>
      </c>
      <c r="D82" s="12"/>
      <c r="E82" s="8" t="s">
        <v>356</v>
      </c>
      <c r="F82" s="12" t="s">
        <v>400</v>
      </c>
      <c r="G82" s="12" t="s">
        <v>401</v>
      </c>
      <c r="H82" s="12" t="s">
        <v>375</v>
      </c>
      <c r="I82" s="12">
        <v>1</v>
      </c>
      <c r="J82">
        <v>81000.22</v>
      </c>
      <c r="K82" s="12" t="s">
        <v>409</v>
      </c>
      <c r="L82" s="12">
        <v>1</v>
      </c>
    </row>
    <row r="83" spans="1:12" x14ac:dyDescent="0.2">
      <c r="A83" s="12" t="s">
        <v>349</v>
      </c>
      <c r="B83" s="12" t="s">
        <v>312</v>
      </c>
      <c r="C83" s="12" t="s">
        <v>190</v>
      </c>
      <c r="D83" s="12"/>
      <c r="E83" s="8" t="s">
        <v>356</v>
      </c>
      <c r="F83" s="12" t="s">
        <v>400</v>
      </c>
      <c r="G83" s="12" t="s">
        <v>402</v>
      </c>
      <c r="H83" s="12" t="s">
        <v>377</v>
      </c>
      <c r="I83" s="12">
        <v>1</v>
      </c>
      <c r="J83">
        <v>82000.22</v>
      </c>
      <c r="K83" s="12" t="s">
        <v>410</v>
      </c>
      <c r="L83" s="12">
        <v>1</v>
      </c>
    </row>
    <row r="84" spans="1:12" x14ac:dyDescent="0.2">
      <c r="A84" s="12" t="s">
        <v>349</v>
      </c>
      <c r="B84" s="12" t="s">
        <v>312</v>
      </c>
      <c r="C84" s="12" t="s">
        <v>190</v>
      </c>
      <c r="D84" s="12"/>
      <c r="E84" s="8" t="s">
        <v>356</v>
      </c>
      <c r="F84" s="12" t="s">
        <v>400</v>
      </c>
      <c r="G84" s="12" t="s">
        <v>403</v>
      </c>
      <c r="H84" s="12" t="s">
        <v>378</v>
      </c>
      <c r="I84" s="12">
        <v>1</v>
      </c>
      <c r="J84">
        <v>83000.22</v>
      </c>
      <c r="K84" s="12" t="s">
        <v>411</v>
      </c>
      <c r="L84" s="12">
        <v>1</v>
      </c>
    </row>
    <row r="85" spans="1:12" x14ac:dyDescent="0.2">
      <c r="A85" s="12" t="s">
        <v>349</v>
      </c>
      <c r="B85" s="12" t="s">
        <v>312</v>
      </c>
      <c r="C85" s="12" t="s">
        <v>190</v>
      </c>
      <c r="D85" s="12"/>
      <c r="E85" s="8" t="s">
        <v>356</v>
      </c>
      <c r="F85" s="12" t="s">
        <v>400</v>
      </c>
      <c r="G85" s="12" t="s">
        <v>404</v>
      </c>
      <c r="H85" s="12" t="s">
        <v>379</v>
      </c>
      <c r="I85" s="12">
        <v>1</v>
      </c>
      <c r="J85">
        <v>84000.22</v>
      </c>
      <c r="K85" s="12" t="s">
        <v>412</v>
      </c>
      <c r="L85" s="12">
        <v>1</v>
      </c>
    </row>
    <row r="86" spans="1:12" x14ac:dyDescent="0.2">
      <c r="A86" s="12" t="s">
        <v>349</v>
      </c>
      <c r="B86" s="12" t="s">
        <v>312</v>
      </c>
      <c r="C86" s="12" t="s">
        <v>190</v>
      </c>
      <c r="D86" s="12"/>
      <c r="E86" s="8" t="s">
        <v>356</v>
      </c>
      <c r="F86" s="12" t="s">
        <v>400</v>
      </c>
      <c r="G86" s="12" t="s">
        <v>380</v>
      </c>
      <c r="H86" s="12" t="s">
        <v>380</v>
      </c>
      <c r="I86" s="12">
        <v>1</v>
      </c>
      <c r="J86">
        <v>85000.22</v>
      </c>
      <c r="K86" s="12" t="s">
        <v>413</v>
      </c>
      <c r="L86" s="12">
        <v>1</v>
      </c>
    </row>
    <row r="87" spans="1:12" x14ac:dyDescent="0.2">
      <c r="A87" s="24" t="s">
        <v>349</v>
      </c>
      <c r="B87" s="24" t="s">
        <v>312</v>
      </c>
      <c r="C87" s="24" t="s">
        <v>195</v>
      </c>
      <c r="D87" s="24"/>
      <c r="E87" s="8" t="s">
        <v>356</v>
      </c>
      <c r="F87" s="24" t="s">
        <v>400</v>
      </c>
      <c r="G87" s="12" t="s">
        <v>401</v>
      </c>
      <c r="H87" s="24" t="s">
        <v>375</v>
      </c>
      <c r="I87" s="24">
        <v>1</v>
      </c>
      <c r="J87">
        <v>86000.22</v>
      </c>
      <c r="K87" s="24" t="s">
        <v>414</v>
      </c>
      <c r="L87" s="12">
        <v>1</v>
      </c>
    </row>
    <row r="88" spans="1:12" x14ac:dyDescent="0.2">
      <c r="A88" s="24" t="s">
        <v>349</v>
      </c>
      <c r="B88" s="24" t="s">
        <v>312</v>
      </c>
      <c r="C88" s="24" t="s">
        <v>195</v>
      </c>
      <c r="D88" s="24"/>
      <c r="E88" s="8" t="s">
        <v>356</v>
      </c>
      <c r="F88" s="24" t="s">
        <v>400</v>
      </c>
      <c r="G88" s="12" t="s">
        <v>402</v>
      </c>
      <c r="H88" s="24" t="s">
        <v>377</v>
      </c>
      <c r="I88" s="24">
        <v>1</v>
      </c>
      <c r="J88">
        <v>87000.22</v>
      </c>
      <c r="K88" s="24" t="s">
        <v>415</v>
      </c>
      <c r="L88" s="12">
        <v>1</v>
      </c>
    </row>
    <row r="89" spans="1:12" x14ac:dyDescent="0.2">
      <c r="A89" s="24" t="s">
        <v>349</v>
      </c>
      <c r="B89" s="24" t="s">
        <v>312</v>
      </c>
      <c r="C89" s="24" t="s">
        <v>195</v>
      </c>
      <c r="D89" s="24"/>
      <c r="E89" s="8" t="s">
        <v>356</v>
      </c>
      <c r="F89" s="24" t="s">
        <v>400</v>
      </c>
      <c r="G89" s="12" t="s">
        <v>403</v>
      </c>
      <c r="H89" s="24" t="s">
        <v>378</v>
      </c>
      <c r="I89" s="24">
        <v>1</v>
      </c>
      <c r="J89">
        <v>88000.22</v>
      </c>
      <c r="K89" s="24" t="s">
        <v>416</v>
      </c>
      <c r="L89" s="12">
        <v>1</v>
      </c>
    </row>
    <row r="90" spans="1:12" x14ac:dyDescent="0.2">
      <c r="A90" s="24" t="s">
        <v>349</v>
      </c>
      <c r="B90" s="24" t="s">
        <v>312</v>
      </c>
      <c r="C90" s="24" t="s">
        <v>195</v>
      </c>
      <c r="D90" s="24"/>
      <c r="E90" s="8" t="s">
        <v>356</v>
      </c>
      <c r="F90" s="24" t="s">
        <v>400</v>
      </c>
      <c r="G90" s="12" t="s">
        <v>404</v>
      </c>
      <c r="H90" s="24" t="s">
        <v>379</v>
      </c>
      <c r="I90" s="24">
        <v>1</v>
      </c>
      <c r="J90">
        <v>89000.22</v>
      </c>
      <c r="K90" s="24" t="s">
        <v>417</v>
      </c>
      <c r="L90" s="12">
        <v>1</v>
      </c>
    </row>
    <row r="91" spans="1:12" x14ac:dyDescent="0.2">
      <c r="A91" s="24" t="s">
        <v>349</v>
      </c>
      <c r="B91" s="24" t="s">
        <v>312</v>
      </c>
      <c r="C91" s="24" t="s">
        <v>195</v>
      </c>
      <c r="D91" s="24"/>
      <c r="E91" s="8" t="s">
        <v>356</v>
      </c>
      <c r="F91" s="24" t="s">
        <v>400</v>
      </c>
      <c r="G91" s="12" t="s">
        <v>380</v>
      </c>
      <c r="H91" s="24" t="s">
        <v>380</v>
      </c>
      <c r="I91" s="24">
        <v>1</v>
      </c>
      <c r="J91">
        <v>90000.22</v>
      </c>
      <c r="K91" s="24" t="s">
        <v>418</v>
      </c>
      <c r="L91" s="12">
        <v>1</v>
      </c>
    </row>
    <row r="92" spans="1:12" x14ac:dyDescent="0.2">
      <c r="A92" s="12" t="s">
        <v>349</v>
      </c>
      <c r="B92" s="12" t="s">
        <v>323</v>
      </c>
      <c r="C92" s="12" t="s">
        <v>190</v>
      </c>
      <c r="D92" s="12"/>
      <c r="E92" s="8" t="s">
        <v>350</v>
      </c>
      <c r="F92" s="12" t="s">
        <v>400</v>
      </c>
      <c r="G92" s="12" t="s">
        <v>401</v>
      </c>
      <c r="H92" s="12" t="s">
        <v>375</v>
      </c>
      <c r="I92" s="12">
        <v>1</v>
      </c>
      <c r="J92" s="6">
        <v>21000.22</v>
      </c>
      <c r="K92" s="12" t="s">
        <v>405</v>
      </c>
      <c r="L92" s="12">
        <v>1</v>
      </c>
    </row>
    <row r="93" spans="1:12" x14ac:dyDescent="0.2">
      <c r="A93" s="12" t="s">
        <v>349</v>
      </c>
      <c r="B93" s="12" t="s">
        <v>323</v>
      </c>
      <c r="C93" s="12" t="s">
        <v>190</v>
      </c>
      <c r="D93" s="12"/>
      <c r="E93" s="8" t="s">
        <v>350</v>
      </c>
      <c r="F93" s="12" t="s">
        <v>400</v>
      </c>
      <c r="G93" s="12" t="s">
        <v>402</v>
      </c>
      <c r="H93" s="12" t="s">
        <v>377</v>
      </c>
      <c r="I93" s="12">
        <v>1</v>
      </c>
      <c r="J93" s="6">
        <v>22000.22</v>
      </c>
      <c r="K93" s="12" t="s">
        <v>406</v>
      </c>
      <c r="L93" s="12">
        <v>1</v>
      </c>
    </row>
    <row r="94" spans="1:12" x14ac:dyDescent="0.2">
      <c r="A94" s="12" t="s">
        <v>349</v>
      </c>
      <c r="B94" s="12" t="s">
        <v>323</v>
      </c>
      <c r="C94" s="12" t="s">
        <v>190</v>
      </c>
      <c r="D94" s="12"/>
      <c r="E94" s="8" t="s">
        <v>350</v>
      </c>
      <c r="F94" s="12" t="s">
        <v>400</v>
      </c>
      <c r="G94" s="12" t="s">
        <v>403</v>
      </c>
      <c r="H94" s="12" t="s">
        <v>378</v>
      </c>
      <c r="I94" s="12">
        <v>1</v>
      </c>
      <c r="J94" s="6">
        <v>23000.22</v>
      </c>
      <c r="K94" s="12" t="s">
        <v>407</v>
      </c>
      <c r="L94" s="12">
        <v>1</v>
      </c>
    </row>
    <row r="95" spans="1:12" x14ac:dyDescent="0.2">
      <c r="A95" s="12" t="s">
        <v>349</v>
      </c>
      <c r="B95" s="12" t="s">
        <v>323</v>
      </c>
      <c r="C95" s="12" t="s">
        <v>190</v>
      </c>
      <c r="D95" s="12"/>
      <c r="E95" s="8" t="s">
        <v>350</v>
      </c>
      <c r="F95" s="12" t="s">
        <v>400</v>
      </c>
      <c r="G95" s="12" t="s">
        <v>404</v>
      </c>
      <c r="H95" s="12" t="s">
        <v>379</v>
      </c>
      <c r="I95" s="12">
        <v>1</v>
      </c>
      <c r="J95" s="6">
        <v>24000.22</v>
      </c>
      <c r="K95" s="12" t="s">
        <v>408</v>
      </c>
      <c r="L95" s="12">
        <v>1</v>
      </c>
    </row>
    <row r="96" spans="1:12" x14ac:dyDescent="0.2">
      <c r="A96" s="12" t="s">
        <v>349</v>
      </c>
      <c r="B96" s="12" t="s">
        <v>323</v>
      </c>
      <c r="C96" s="12" t="s">
        <v>190</v>
      </c>
      <c r="D96" s="12"/>
      <c r="E96" s="8" t="s">
        <v>350</v>
      </c>
      <c r="F96" s="12" t="s">
        <v>400</v>
      </c>
      <c r="G96" s="12" t="s">
        <v>380</v>
      </c>
      <c r="H96" s="12" t="s">
        <v>380</v>
      </c>
      <c r="I96" s="12">
        <v>1</v>
      </c>
      <c r="J96" s="6">
        <v>25000.22</v>
      </c>
      <c r="K96" s="12" t="s">
        <v>419</v>
      </c>
      <c r="L96" s="12">
        <v>1</v>
      </c>
    </row>
    <row r="97" spans="1:12" x14ac:dyDescent="0.2">
      <c r="A97" s="24" t="s">
        <v>349</v>
      </c>
      <c r="B97" s="12" t="s">
        <v>323</v>
      </c>
      <c r="C97" s="24" t="s">
        <v>195</v>
      </c>
      <c r="D97" s="24"/>
      <c r="E97" s="25" t="s">
        <v>350</v>
      </c>
      <c r="F97" s="24" t="s">
        <v>400</v>
      </c>
      <c r="G97" s="12" t="s">
        <v>401</v>
      </c>
      <c r="H97" s="24" t="s">
        <v>375</v>
      </c>
      <c r="I97" s="24">
        <v>1</v>
      </c>
      <c r="J97" s="6">
        <v>26000.22</v>
      </c>
      <c r="K97" s="24" t="s">
        <v>420</v>
      </c>
      <c r="L97" s="12">
        <v>1</v>
      </c>
    </row>
    <row r="98" spans="1:12" x14ac:dyDescent="0.2">
      <c r="A98" s="24" t="s">
        <v>349</v>
      </c>
      <c r="B98" s="12" t="s">
        <v>323</v>
      </c>
      <c r="C98" s="24" t="s">
        <v>195</v>
      </c>
      <c r="D98" s="24"/>
      <c r="E98" s="25" t="s">
        <v>350</v>
      </c>
      <c r="F98" s="24" t="s">
        <v>400</v>
      </c>
      <c r="G98" s="12" t="s">
        <v>402</v>
      </c>
      <c r="H98" s="24" t="s">
        <v>377</v>
      </c>
      <c r="I98" s="24">
        <v>1</v>
      </c>
      <c r="J98" s="6">
        <v>27000.22</v>
      </c>
      <c r="K98" s="24" t="s">
        <v>421</v>
      </c>
      <c r="L98" s="12">
        <v>1</v>
      </c>
    </row>
    <row r="99" spans="1:12" x14ac:dyDescent="0.2">
      <c r="A99" s="24" t="s">
        <v>349</v>
      </c>
      <c r="B99" s="12" t="s">
        <v>323</v>
      </c>
      <c r="C99" s="24" t="s">
        <v>195</v>
      </c>
      <c r="D99" s="24"/>
      <c r="E99" s="25" t="s">
        <v>350</v>
      </c>
      <c r="F99" s="24" t="s">
        <v>400</v>
      </c>
      <c r="G99" s="12" t="s">
        <v>403</v>
      </c>
      <c r="H99" s="24" t="s">
        <v>378</v>
      </c>
      <c r="I99" s="24">
        <v>1</v>
      </c>
      <c r="J99" s="6">
        <v>28000.22</v>
      </c>
      <c r="K99" s="24" t="s">
        <v>422</v>
      </c>
      <c r="L99" s="12">
        <v>1</v>
      </c>
    </row>
    <row r="100" spans="1:12" x14ac:dyDescent="0.2">
      <c r="A100" s="24" t="s">
        <v>349</v>
      </c>
      <c r="B100" s="12" t="s">
        <v>323</v>
      </c>
      <c r="C100" s="24" t="s">
        <v>195</v>
      </c>
      <c r="D100" s="24"/>
      <c r="E100" s="25" t="s">
        <v>350</v>
      </c>
      <c r="F100" s="24" t="s">
        <v>400</v>
      </c>
      <c r="G100" s="12" t="s">
        <v>404</v>
      </c>
      <c r="H100" s="24" t="s">
        <v>379</v>
      </c>
      <c r="I100" s="24">
        <v>1</v>
      </c>
      <c r="J100" s="6">
        <v>29000.22</v>
      </c>
      <c r="K100" s="24" t="s">
        <v>423</v>
      </c>
      <c r="L100" s="12">
        <v>1</v>
      </c>
    </row>
    <row r="101" spans="1:12" x14ac:dyDescent="0.2">
      <c r="A101" s="24" t="s">
        <v>349</v>
      </c>
      <c r="B101" s="12" t="s">
        <v>323</v>
      </c>
      <c r="C101" s="24" t="s">
        <v>195</v>
      </c>
      <c r="D101" s="24"/>
      <c r="E101" s="25" t="s">
        <v>350</v>
      </c>
      <c r="F101" s="24" t="s">
        <v>400</v>
      </c>
      <c r="G101" s="12" t="s">
        <v>380</v>
      </c>
      <c r="H101" s="24" t="s">
        <v>380</v>
      </c>
      <c r="I101" s="24">
        <v>1</v>
      </c>
      <c r="J101" s="6">
        <v>30000.22</v>
      </c>
      <c r="K101" s="24" t="s">
        <v>424</v>
      </c>
      <c r="L101" s="12">
        <v>1</v>
      </c>
    </row>
    <row r="102" spans="1:12" x14ac:dyDescent="0.2">
      <c r="A102" s="12" t="s">
        <v>349</v>
      </c>
      <c r="B102" s="12" t="s">
        <v>323</v>
      </c>
      <c r="C102" s="12" t="s">
        <v>190</v>
      </c>
      <c r="D102" s="12"/>
      <c r="E102" s="8" t="s">
        <v>351</v>
      </c>
      <c r="F102" s="12" t="s">
        <v>400</v>
      </c>
      <c r="G102" s="12" t="s">
        <v>401</v>
      </c>
      <c r="H102" s="12" t="s">
        <v>375</v>
      </c>
      <c r="I102" s="12">
        <v>1</v>
      </c>
      <c r="J102" s="6">
        <v>31000.22</v>
      </c>
      <c r="K102" s="12" t="s">
        <v>405</v>
      </c>
      <c r="L102" s="12">
        <v>1</v>
      </c>
    </row>
    <row r="103" spans="1:12" x14ac:dyDescent="0.2">
      <c r="A103" s="12" t="s">
        <v>349</v>
      </c>
      <c r="B103" s="12" t="s">
        <v>323</v>
      </c>
      <c r="C103" s="12" t="s">
        <v>190</v>
      </c>
      <c r="D103" s="12"/>
      <c r="E103" s="8" t="s">
        <v>351</v>
      </c>
      <c r="F103" s="12" t="s">
        <v>400</v>
      </c>
      <c r="G103" s="12" t="s">
        <v>402</v>
      </c>
      <c r="H103" s="12" t="s">
        <v>377</v>
      </c>
      <c r="I103" s="12">
        <v>1</v>
      </c>
      <c r="J103" s="6">
        <v>32000.22</v>
      </c>
      <c r="K103" s="12" t="s">
        <v>406</v>
      </c>
      <c r="L103" s="12">
        <v>1</v>
      </c>
    </row>
    <row r="104" spans="1:12" x14ac:dyDescent="0.2">
      <c r="A104" s="12" t="s">
        <v>349</v>
      </c>
      <c r="B104" s="12" t="s">
        <v>323</v>
      </c>
      <c r="C104" s="12" t="s">
        <v>190</v>
      </c>
      <c r="D104" s="12"/>
      <c r="E104" s="8" t="s">
        <v>351</v>
      </c>
      <c r="F104" s="12" t="s">
        <v>400</v>
      </c>
      <c r="G104" s="12" t="s">
        <v>403</v>
      </c>
      <c r="H104" s="12" t="s">
        <v>378</v>
      </c>
      <c r="I104" s="12">
        <v>1</v>
      </c>
      <c r="J104" s="6">
        <v>33000.22</v>
      </c>
      <c r="K104" s="12" t="s">
        <v>407</v>
      </c>
      <c r="L104" s="12">
        <v>1</v>
      </c>
    </row>
    <row r="105" spans="1:12" x14ac:dyDescent="0.2">
      <c r="A105" s="12" t="s">
        <v>349</v>
      </c>
      <c r="B105" s="12" t="s">
        <v>323</v>
      </c>
      <c r="C105" s="12" t="s">
        <v>190</v>
      </c>
      <c r="D105" s="12"/>
      <c r="E105" s="8" t="s">
        <v>351</v>
      </c>
      <c r="F105" s="12" t="s">
        <v>400</v>
      </c>
      <c r="G105" s="12" t="s">
        <v>404</v>
      </c>
      <c r="H105" s="12" t="s">
        <v>379</v>
      </c>
      <c r="I105" s="12">
        <v>1</v>
      </c>
      <c r="J105" s="6">
        <v>34000.22</v>
      </c>
      <c r="K105" s="12" t="s">
        <v>408</v>
      </c>
      <c r="L105" s="12">
        <v>1</v>
      </c>
    </row>
    <row r="106" spans="1:12" x14ac:dyDescent="0.2">
      <c r="A106" s="12" t="s">
        <v>349</v>
      </c>
      <c r="B106" s="12" t="s">
        <v>323</v>
      </c>
      <c r="C106" s="12" t="s">
        <v>190</v>
      </c>
      <c r="D106" s="12"/>
      <c r="E106" s="8" t="s">
        <v>351</v>
      </c>
      <c r="F106" s="12" t="s">
        <v>400</v>
      </c>
      <c r="G106" s="12" t="s">
        <v>380</v>
      </c>
      <c r="H106" s="12" t="s">
        <v>380</v>
      </c>
      <c r="I106" s="12">
        <v>1</v>
      </c>
      <c r="J106" s="6">
        <v>35000.22</v>
      </c>
      <c r="K106" s="12" t="s">
        <v>419</v>
      </c>
      <c r="L106" s="12">
        <v>1</v>
      </c>
    </row>
    <row r="107" spans="1:12" x14ac:dyDescent="0.2">
      <c r="A107" s="24" t="s">
        <v>349</v>
      </c>
      <c r="B107" s="12" t="s">
        <v>323</v>
      </c>
      <c r="C107" s="24" t="s">
        <v>195</v>
      </c>
      <c r="D107" s="24"/>
      <c r="E107" s="25" t="s">
        <v>351</v>
      </c>
      <c r="F107" s="24" t="s">
        <v>400</v>
      </c>
      <c r="G107" s="12" t="s">
        <v>401</v>
      </c>
      <c r="H107" s="24" t="s">
        <v>375</v>
      </c>
      <c r="I107" s="24">
        <v>1</v>
      </c>
      <c r="J107">
        <v>36000.22</v>
      </c>
      <c r="K107" s="24" t="s">
        <v>420</v>
      </c>
      <c r="L107" s="12">
        <v>1</v>
      </c>
    </row>
    <row r="108" spans="1:12" x14ac:dyDescent="0.2">
      <c r="A108" s="24" t="s">
        <v>349</v>
      </c>
      <c r="B108" s="12" t="s">
        <v>323</v>
      </c>
      <c r="C108" s="24" t="s">
        <v>195</v>
      </c>
      <c r="D108" s="24"/>
      <c r="E108" s="25" t="s">
        <v>351</v>
      </c>
      <c r="F108" s="24" t="s">
        <v>400</v>
      </c>
      <c r="G108" s="12" t="s">
        <v>402</v>
      </c>
      <c r="H108" s="24" t="s">
        <v>377</v>
      </c>
      <c r="I108" s="24">
        <v>1</v>
      </c>
      <c r="J108">
        <v>37000.22</v>
      </c>
      <c r="K108" s="24" t="s">
        <v>421</v>
      </c>
      <c r="L108" s="12">
        <v>1</v>
      </c>
    </row>
    <row r="109" spans="1:12" x14ac:dyDescent="0.2">
      <c r="A109" s="24" t="s">
        <v>349</v>
      </c>
      <c r="B109" s="12" t="s">
        <v>323</v>
      </c>
      <c r="C109" s="24" t="s">
        <v>195</v>
      </c>
      <c r="D109" s="24"/>
      <c r="E109" s="25" t="s">
        <v>351</v>
      </c>
      <c r="F109" s="24" t="s">
        <v>400</v>
      </c>
      <c r="G109" s="12" t="s">
        <v>403</v>
      </c>
      <c r="H109" s="24" t="s">
        <v>378</v>
      </c>
      <c r="I109" s="24">
        <v>1</v>
      </c>
      <c r="J109">
        <v>38000.22</v>
      </c>
      <c r="K109" s="24" t="s">
        <v>422</v>
      </c>
      <c r="L109" s="12">
        <v>1</v>
      </c>
    </row>
    <row r="110" spans="1:12" x14ac:dyDescent="0.2">
      <c r="A110" s="24" t="s">
        <v>349</v>
      </c>
      <c r="B110" s="12" t="s">
        <v>323</v>
      </c>
      <c r="C110" s="24" t="s">
        <v>195</v>
      </c>
      <c r="D110" s="24"/>
      <c r="E110" s="25" t="s">
        <v>351</v>
      </c>
      <c r="F110" s="24" t="s">
        <v>400</v>
      </c>
      <c r="G110" s="12" t="s">
        <v>404</v>
      </c>
      <c r="H110" s="24" t="s">
        <v>379</v>
      </c>
      <c r="I110" s="24">
        <v>1</v>
      </c>
      <c r="J110">
        <v>39000.22</v>
      </c>
      <c r="K110" s="24" t="s">
        <v>423</v>
      </c>
      <c r="L110" s="12">
        <v>1</v>
      </c>
    </row>
    <row r="111" spans="1:12" x14ac:dyDescent="0.2">
      <c r="A111" s="24" t="s">
        <v>349</v>
      </c>
      <c r="B111" s="12" t="s">
        <v>323</v>
      </c>
      <c r="C111" s="24" t="s">
        <v>195</v>
      </c>
      <c r="D111" s="24"/>
      <c r="E111" s="25" t="s">
        <v>351</v>
      </c>
      <c r="F111" s="24" t="s">
        <v>400</v>
      </c>
      <c r="G111" s="12" t="s">
        <v>380</v>
      </c>
      <c r="H111" s="24" t="s">
        <v>380</v>
      </c>
      <c r="I111" s="24">
        <v>1</v>
      </c>
      <c r="J111">
        <v>40000.22</v>
      </c>
      <c r="K111" s="24" t="s">
        <v>424</v>
      </c>
      <c r="L111" s="12">
        <v>1</v>
      </c>
    </row>
    <row r="112" spans="1:12" x14ac:dyDescent="0.2">
      <c r="A112" s="12" t="s">
        <v>349</v>
      </c>
      <c r="B112" s="12" t="s">
        <v>323</v>
      </c>
      <c r="C112" s="12" t="s">
        <v>190</v>
      </c>
      <c r="D112" s="12"/>
      <c r="E112" s="8" t="s">
        <v>352</v>
      </c>
      <c r="F112" s="12" t="s">
        <v>400</v>
      </c>
      <c r="G112" s="12" t="s">
        <v>401</v>
      </c>
      <c r="H112" s="12" t="s">
        <v>375</v>
      </c>
      <c r="I112" s="12">
        <v>1</v>
      </c>
      <c r="J112">
        <v>41000.22</v>
      </c>
      <c r="K112" s="12" t="s">
        <v>405</v>
      </c>
      <c r="L112" s="12">
        <v>1</v>
      </c>
    </row>
    <row r="113" spans="1:12" x14ac:dyDescent="0.2">
      <c r="A113" s="12" t="s">
        <v>349</v>
      </c>
      <c r="B113" s="12" t="s">
        <v>323</v>
      </c>
      <c r="C113" s="12" t="s">
        <v>190</v>
      </c>
      <c r="D113" s="12"/>
      <c r="E113" s="8" t="s">
        <v>352</v>
      </c>
      <c r="F113" s="12" t="s">
        <v>400</v>
      </c>
      <c r="G113" s="12" t="s">
        <v>402</v>
      </c>
      <c r="H113" s="12" t="s">
        <v>377</v>
      </c>
      <c r="I113" s="12">
        <v>1</v>
      </c>
      <c r="J113">
        <v>42000.22</v>
      </c>
      <c r="K113" s="12" t="s">
        <v>406</v>
      </c>
      <c r="L113" s="12">
        <v>1</v>
      </c>
    </row>
    <row r="114" spans="1:12" x14ac:dyDescent="0.2">
      <c r="A114" s="12" t="s">
        <v>349</v>
      </c>
      <c r="B114" s="12" t="s">
        <v>323</v>
      </c>
      <c r="C114" s="12" t="s">
        <v>190</v>
      </c>
      <c r="D114" s="12"/>
      <c r="E114" s="8" t="s">
        <v>352</v>
      </c>
      <c r="F114" s="12" t="s">
        <v>400</v>
      </c>
      <c r="G114" s="12" t="s">
        <v>403</v>
      </c>
      <c r="H114" s="12" t="s">
        <v>378</v>
      </c>
      <c r="I114" s="12">
        <v>1</v>
      </c>
      <c r="J114">
        <v>43000.22</v>
      </c>
      <c r="K114" s="12" t="s">
        <v>407</v>
      </c>
      <c r="L114" s="12">
        <v>1</v>
      </c>
    </row>
    <row r="115" spans="1:12" x14ac:dyDescent="0.2">
      <c r="A115" s="12" t="s">
        <v>349</v>
      </c>
      <c r="B115" s="12" t="s">
        <v>323</v>
      </c>
      <c r="C115" s="12" t="s">
        <v>190</v>
      </c>
      <c r="D115" s="12"/>
      <c r="E115" s="8" t="s">
        <v>352</v>
      </c>
      <c r="F115" s="12" t="s">
        <v>400</v>
      </c>
      <c r="G115" s="12" t="s">
        <v>404</v>
      </c>
      <c r="H115" s="12" t="s">
        <v>379</v>
      </c>
      <c r="I115" s="12">
        <v>1</v>
      </c>
      <c r="J115">
        <v>44000.22</v>
      </c>
      <c r="K115" s="12" t="s">
        <v>408</v>
      </c>
      <c r="L115" s="12">
        <v>1</v>
      </c>
    </row>
    <row r="116" spans="1:12" x14ac:dyDescent="0.2">
      <c r="A116" s="12" t="s">
        <v>349</v>
      </c>
      <c r="B116" s="12" t="s">
        <v>323</v>
      </c>
      <c r="C116" s="12" t="s">
        <v>190</v>
      </c>
      <c r="D116" s="12"/>
      <c r="E116" s="8" t="s">
        <v>352</v>
      </c>
      <c r="F116" s="12" t="s">
        <v>400</v>
      </c>
      <c r="G116" s="12" t="s">
        <v>380</v>
      </c>
      <c r="H116" s="12" t="s">
        <v>380</v>
      </c>
      <c r="I116" s="12">
        <v>1</v>
      </c>
      <c r="J116">
        <v>45000.22</v>
      </c>
      <c r="K116" s="12" t="s">
        <v>419</v>
      </c>
      <c r="L116" s="12">
        <v>1</v>
      </c>
    </row>
    <row r="117" spans="1:12" x14ac:dyDescent="0.2">
      <c r="A117" s="24" t="s">
        <v>349</v>
      </c>
      <c r="B117" s="12" t="s">
        <v>323</v>
      </c>
      <c r="C117" s="24" t="s">
        <v>195</v>
      </c>
      <c r="D117" s="24"/>
      <c r="E117" s="25" t="s">
        <v>352</v>
      </c>
      <c r="F117" s="24" t="s">
        <v>400</v>
      </c>
      <c r="G117" s="12" t="s">
        <v>401</v>
      </c>
      <c r="H117" s="24" t="s">
        <v>375</v>
      </c>
      <c r="I117" s="24">
        <v>1</v>
      </c>
      <c r="J117">
        <v>46000.22</v>
      </c>
      <c r="K117" s="24" t="s">
        <v>420</v>
      </c>
      <c r="L117" s="12">
        <v>1</v>
      </c>
    </row>
    <row r="118" spans="1:12" x14ac:dyDescent="0.2">
      <c r="A118" s="24" t="s">
        <v>349</v>
      </c>
      <c r="B118" s="12" t="s">
        <v>323</v>
      </c>
      <c r="C118" s="24" t="s">
        <v>195</v>
      </c>
      <c r="D118" s="24"/>
      <c r="E118" s="25" t="s">
        <v>352</v>
      </c>
      <c r="F118" s="24" t="s">
        <v>400</v>
      </c>
      <c r="G118" s="12" t="s">
        <v>402</v>
      </c>
      <c r="H118" s="24" t="s">
        <v>377</v>
      </c>
      <c r="I118" s="24">
        <v>1</v>
      </c>
      <c r="J118">
        <v>47000.22</v>
      </c>
      <c r="K118" s="24" t="s">
        <v>421</v>
      </c>
      <c r="L118" s="12">
        <v>1</v>
      </c>
    </row>
    <row r="119" spans="1:12" x14ac:dyDescent="0.2">
      <c r="A119" s="24" t="s">
        <v>349</v>
      </c>
      <c r="B119" s="12" t="s">
        <v>323</v>
      </c>
      <c r="C119" s="24" t="s">
        <v>195</v>
      </c>
      <c r="D119" s="24"/>
      <c r="E119" s="25" t="s">
        <v>352</v>
      </c>
      <c r="F119" s="24" t="s">
        <v>400</v>
      </c>
      <c r="G119" s="12" t="s">
        <v>403</v>
      </c>
      <c r="H119" s="24" t="s">
        <v>378</v>
      </c>
      <c r="I119" s="24">
        <v>1</v>
      </c>
      <c r="J119">
        <v>48000.22</v>
      </c>
      <c r="K119" s="24" t="s">
        <v>422</v>
      </c>
      <c r="L119" s="12">
        <v>1</v>
      </c>
    </row>
    <row r="120" spans="1:12" x14ac:dyDescent="0.2">
      <c r="A120" s="24" t="s">
        <v>349</v>
      </c>
      <c r="B120" s="12" t="s">
        <v>323</v>
      </c>
      <c r="C120" s="24" t="s">
        <v>195</v>
      </c>
      <c r="D120" s="24"/>
      <c r="E120" s="25" t="s">
        <v>352</v>
      </c>
      <c r="F120" s="24" t="s">
        <v>400</v>
      </c>
      <c r="G120" s="12" t="s">
        <v>404</v>
      </c>
      <c r="H120" s="24" t="s">
        <v>379</v>
      </c>
      <c r="I120" s="24">
        <v>1</v>
      </c>
      <c r="J120">
        <v>49000.22</v>
      </c>
      <c r="K120" s="24" t="s">
        <v>423</v>
      </c>
      <c r="L120" s="12">
        <v>1</v>
      </c>
    </row>
    <row r="121" spans="1:12" x14ac:dyDescent="0.2">
      <c r="A121" s="24" t="s">
        <v>349</v>
      </c>
      <c r="B121" s="12" t="s">
        <v>323</v>
      </c>
      <c r="C121" s="24" t="s">
        <v>195</v>
      </c>
      <c r="D121" s="24"/>
      <c r="E121" s="25" t="s">
        <v>352</v>
      </c>
      <c r="F121" s="24" t="s">
        <v>400</v>
      </c>
      <c r="G121" s="12" t="s">
        <v>380</v>
      </c>
      <c r="H121" s="24" t="s">
        <v>380</v>
      </c>
      <c r="I121" s="24">
        <v>1</v>
      </c>
      <c r="J121">
        <v>50000.22</v>
      </c>
      <c r="K121" s="24" t="s">
        <v>424</v>
      </c>
      <c r="L121" s="12">
        <v>1</v>
      </c>
    </row>
    <row r="122" spans="1:12" x14ac:dyDescent="0.2">
      <c r="A122" s="12" t="s">
        <v>349</v>
      </c>
      <c r="B122" s="12" t="s">
        <v>323</v>
      </c>
      <c r="C122" s="12" t="s">
        <v>190</v>
      </c>
      <c r="D122" s="12"/>
      <c r="E122" s="8" t="s">
        <v>353</v>
      </c>
      <c r="F122" s="12" t="s">
        <v>400</v>
      </c>
      <c r="G122" s="12" t="s">
        <v>401</v>
      </c>
      <c r="H122" s="12" t="s">
        <v>375</v>
      </c>
      <c r="I122" s="12">
        <v>1</v>
      </c>
      <c r="J122">
        <v>51000.22</v>
      </c>
      <c r="K122" s="12" t="s">
        <v>405</v>
      </c>
      <c r="L122" s="12">
        <v>1</v>
      </c>
    </row>
    <row r="123" spans="1:12" x14ac:dyDescent="0.2">
      <c r="A123" s="12" t="s">
        <v>349</v>
      </c>
      <c r="B123" s="12" t="s">
        <v>323</v>
      </c>
      <c r="C123" s="12" t="s">
        <v>190</v>
      </c>
      <c r="D123" s="12"/>
      <c r="E123" s="8" t="s">
        <v>353</v>
      </c>
      <c r="F123" s="12" t="s">
        <v>400</v>
      </c>
      <c r="G123" s="12" t="s">
        <v>402</v>
      </c>
      <c r="H123" s="12" t="s">
        <v>377</v>
      </c>
      <c r="I123" s="12">
        <v>1</v>
      </c>
      <c r="J123">
        <v>52000.22</v>
      </c>
      <c r="K123" s="12" t="s">
        <v>406</v>
      </c>
      <c r="L123" s="12">
        <v>1</v>
      </c>
    </row>
    <row r="124" spans="1:12" x14ac:dyDescent="0.2">
      <c r="A124" s="12" t="s">
        <v>349</v>
      </c>
      <c r="B124" s="12" t="s">
        <v>323</v>
      </c>
      <c r="C124" s="12" t="s">
        <v>190</v>
      </c>
      <c r="D124" s="12"/>
      <c r="E124" s="8" t="s">
        <v>353</v>
      </c>
      <c r="F124" s="12" t="s">
        <v>400</v>
      </c>
      <c r="G124" s="12" t="s">
        <v>403</v>
      </c>
      <c r="H124" s="12" t="s">
        <v>378</v>
      </c>
      <c r="I124" s="12">
        <v>1</v>
      </c>
      <c r="J124">
        <v>53000.22</v>
      </c>
      <c r="K124" s="12" t="s">
        <v>407</v>
      </c>
      <c r="L124" s="12">
        <v>1</v>
      </c>
    </row>
    <row r="125" spans="1:12" x14ac:dyDescent="0.2">
      <c r="A125" s="12" t="s">
        <v>349</v>
      </c>
      <c r="B125" s="12" t="s">
        <v>323</v>
      </c>
      <c r="C125" s="12" t="s">
        <v>190</v>
      </c>
      <c r="D125" s="12"/>
      <c r="E125" s="8" t="s">
        <v>353</v>
      </c>
      <c r="F125" s="12" t="s">
        <v>400</v>
      </c>
      <c r="G125" s="12" t="s">
        <v>404</v>
      </c>
      <c r="H125" s="12" t="s">
        <v>379</v>
      </c>
      <c r="I125" s="12">
        <v>1</v>
      </c>
      <c r="J125">
        <v>54000.22</v>
      </c>
      <c r="K125" s="12" t="s">
        <v>408</v>
      </c>
      <c r="L125" s="12">
        <v>1</v>
      </c>
    </row>
    <row r="126" spans="1:12" x14ac:dyDescent="0.2">
      <c r="A126" s="12" t="s">
        <v>349</v>
      </c>
      <c r="B126" s="12" t="s">
        <v>323</v>
      </c>
      <c r="C126" s="12" t="s">
        <v>190</v>
      </c>
      <c r="D126" s="12"/>
      <c r="E126" s="8" t="s">
        <v>353</v>
      </c>
      <c r="F126" s="12" t="s">
        <v>400</v>
      </c>
      <c r="G126" s="12" t="s">
        <v>380</v>
      </c>
      <c r="H126" s="12" t="s">
        <v>380</v>
      </c>
      <c r="I126" s="12">
        <v>1</v>
      </c>
      <c r="J126">
        <v>55000.22</v>
      </c>
      <c r="K126" s="12" t="s">
        <v>419</v>
      </c>
      <c r="L126" s="12">
        <v>1</v>
      </c>
    </row>
    <row r="127" spans="1:12" x14ac:dyDescent="0.2">
      <c r="A127" s="24" t="s">
        <v>349</v>
      </c>
      <c r="B127" s="12" t="s">
        <v>323</v>
      </c>
      <c r="C127" s="24" t="s">
        <v>195</v>
      </c>
      <c r="D127" s="24"/>
      <c r="E127" s="8" t="s">
        <v>353</v>
      </c>
      <c r="F127" s="24" t="s">
        <v>400</v>
      </c>
      <c r="G127" s="12" t="s">
        <v>401</v>
      </c>
      <c r="H127" s="24" t="s">
        <v>375</v>
      </c>
      <c r="I127" s="24">
        <v>1</v>
      </c>
      <c r="J127">
        <v>56000.22</v>
      </c>
      <c r="K127" s="24" t="s">
        <v>420</v>
      </c>
      <c r="L127" s="12">
        <v>1</v>
      </c>
    </row>
    <row r="128" spans="1:12" x14ac:dyDescent="0.2">
      <c r="A128" s="24" t="s">
        <v>349</v>
      </c>
      <c r="B128" s="12" t="s">
        <v>323</v>
      </c>
      <c r="C128" s="24" t="s">
        <v>195</v>
      </c>
      <c r="D128" s="24"/>
      <c r="E128" s="8" t="s">
        <v>353</v>
      </c>
      <c r="F128" s="24" t="s">
        <v>400</v>
      </c>
      <c r="G128" s="12" t="s">
        <v>402</v>
      </c>
      <c r="H128" s="24" t="s">
        <v>377</v>
      </c>
      <c r="I128" s="24">
        <v>1</v>
      </c>
      <c r="J128">
        <v>57000.22</v>
      </c>
      <c r="K128" s="24" t="s">
        <v>421</v>
      </c>
      <c r="L128" s="12">
        <v>1</v>
      </c>
    </row>
    <row r="129" spans="1:12" x14ac:dyDescent="0.2">
      <c r="A129" s="24" t="s">
        <v>349</v>
      </c>
      <c r="B129" s="12" t="s">
        <v>323</v>
      </c>
      <c r="C129" s="24" t="s">
        <v>195</v>
      </c>
      <c r="D129" s="24"/>
      <c r="E129" s="8" t="s">
        <v>353</v>
      </c>
      <c r="F129" s="24" t="s">
        <v>400</v>
      </c>
      <c r="G129" s="12" t="s">
        <v>403</v>
      </c>
      <c r="H129" s="24" t="s">
        <v>378</v>
      </c>
      <c r="I129" s="24">
        <v>1</v>
      </c>
      <c r="J129">
        <v>58000.22</v>
      </c>
      <c r="K129" s="24" t="s">
        <v>422</v>
      </c>
      <c r="L129" s="12">
        <v>1</v>
      </c>
    </row>
    <row r="130" spans="1:12" x14ac:dyDescent="0.2">
      <c r="A130" s="24" t="s">
        <v>349</v>
      </c>
      <c r="B130" s="12" t="s">
        <v>323</v>
      </c>
      <c r="C130" s="24" t="s">
        <v>195</v>
      </c>
      <c r="D130" s="24"/>
      <c r="E130" s="8" t="s">
        <v>353</v>
      </c>
      <c r="F130" s="24" t="s">
        <v>400</v>
      </c>
      <c r="G130" s="12" t="s">
        <v>404</v>
      </c>
      <c r="H130" s="24" t="s">
        <v>379</v>
      </c>
      <c r="I130" s="24">
        <v>1</v>
      </c>
      <c r="J130">
        <v>59000.22</v>
      </c>
      <c r="K130" s="24" t="s">
        <v>423</v>
      </c>
      <c r="L130" s="12">
        <v>1</v>
      </c>
    </row>
    <row r="131" spans="1:12" x14ac:dyDescent="0.2">
      <c r="A131" s="24" t="s">
        <v>349</v>
      </c>
      <c r="B131" s="12" t="s">
        <v>323</v>
      </c>
      <c r="C131" s="24" t="s">
        <v>195</v>
      </c>
      <c r="D131" s="24"/>
      <c r="E131" s="8" t="s">
        <v>353</v>
      </c>
      <c r="F131" s="24" t="s">
        <v>400</v>
      </c>
      <c r="G131" s="12" t="s">
        <v>380</v>
      </c>
      <c r="H131" s="24" t="s">
        <v>380</v>
      </c>
      <c r="I131" s="24">
        <v>1</v>
      </c>
      <c r="J131">
        <v>60000.22</v>
      </c>
      <c r="K131" s="24" t="s">
        <v>424</v>
      </c>
      <c r="L131" s="12">
        <v>1</v>
      </c>
    </row>
    <row r="132" spans="1:12" x14ac:dyDescent="0.2">
      <c r="A132" s="12" t="s">
        <v>349</v>
      </c>
      <c r="B132" s="12" t="s">
        <v>323</v>
      </c>
      <c r="C132" s="12" t="s">
        <v>190</v>
      </c>
      <c r="D132" s="12"/>
      <c r="E132" s="8" t="s">
        <v>354</v>
      </c>
      <c r="F132" s="12" t="s">
        <v>400</v>
      </c>
      <c r="G132" s="12" t="s">
        <v>401</v>
      </c>
      <c r="H132" s="12" t="s">
        <v>375</v>
      </c>
      <c r="I132" s="12">
        <v>1</v>
      </c>
      <c r="J132">
        <v>61000.22</v>
      </c>
      <c r="K132" s="12" t="s">
        <v>405</v>
      </c>
      <c r="L132" s="12">
        <v>1</v>
      </c>
    </row>
    <row r="133" spans="1:12" x14ac:dyDescent="0.2">
      <c r="A133" s="12" t="s">
        <v>349</v>
      </c>
      <c r="B133" s="12" t="s">
        <v>323</v>
      </c>
      <c r="C133" s="12" t="s">
        <v>190</v>
      </c>
      <c r="D133" s="12"/>
      <c r="E133" s="8" t="s">
        <v>354</v>
      </c>
      <c r="F133" s="12" t="s">
        <v>400</v>
      </c>
      <c r="G133" s="12" t="s">
        <v>402</v>
      </c>
      <c r="H133" s="12" t="s">
        <v>377</v>
      </c>
      <c r="I133" s="12">
        <v>1</v>
      </c>
      <c r="J133">
        <v>62000.22</v>
      </c>
      <c r="K133" s="12" t="s">
        <v>406</v>
      </c>
      <c r="L133" s="12">
        <v>1</v>
      </c>
    </row>
    <row r="134" spans="1:12" x14ac:dyDescent="0.2">
      <c r="A134" s="12" t="s">
        <v>349</v>
      </c>
      <c r="B134" s="12" t="s">
        <v>323</v>
      </c>
      <c r="C134" s="12" t="s">
        <v>190</v>
      </c>
      <c r="D134" s="12"/>
      <c r="E134" s="8" t="s">
        <v>354</v>
      </c>
      <c r="F134" s="12" t="s">
        <v>400</v>
      </c>
      <c r="G134" s="12" t="s">
        <v>403</v>
      </c>
      <c r="H134" s="12" t="s">
        <v>378</v>
      </c>
      <c r="I134" s="12">
        <v>1</v>
      </c>
      <c r="J134">
        <v>63000.22</v>
      </c>
      <c r="K134" s="12" t="s">
        <v>407</v>
      </c>
      <c r="L134" s="12">
        <v>1</v>
      </c>
    </row>
    <row r="135" spans="1:12" x14ac:dyDescent="0.2">
      <c r="A135" s="12" t="s">
        <v>349</v>
      </c>
      <c r="B135" s="12" t="s">
        <v>323</v>
      </c>
      <c r="C135" s="12" t="s">
        <v>190</v>
      </c>
      <c r="D135" s="12"/>
      <c r="E135" s="8" t="s">
        <v>354</v>
      </c>
      <c r="F135" s="12" t="s">
        <v>400</v>
      </c>
      <c r="G135" s="12" t="s">
        <v>404</v>
      </c>
      <c r="H135" s="12" t="s">
        <v>379</v>
      </c>
      <c r="I135" s="12">
        <v>1</v>
      </c>
      <c r="J135">
        <v>64000.22</v>
      </c>
      <c r="K135" s="12" t="s">
        <v>408</v>
      </c>
      <c r="L135" s="12">
        <v>1</v>
      </c>
    </row>
    <row r="136" spans="1:12" x14ac:dyDescent="0.2">
      <c r="A136" s="12" t="s">
        <v>349</v>
      </c>
      <c r="B136" s="12" t="s">
        <v>323</v>
      </c>
      <c r="C136" s="12" t="s">
        <v>190</v>
      </c>
      <c r="D136" s="12"/>
      <c r="E136" s="8" t="s">
        <v>354</v>
      </c>
      <c r="F136" s="12" t="s">
        <v>400</v>
      </c>
      <c r="G136" s="12" t="s">
        <v>380</v>
      </c>
      <c r="H136" s="12" t="s">
        <v>380</v>
      </c>
      <c r="I136" s="12">
        <v>1</v>
      </c>
      <c r="J136">
        <v>65000.22</v>
      </c>
      <c r="K136" s="12" t="s">
        <v>419</v>
      </c>
      <c r="L136" s="12">
        <v>1</v>
      </c>
    </row>
    <row r="137" spans="1:12" x14ac:dyDescent="0.2">
      <c r="A137" s="24" t="s">
        <v>349</v>
      </c>
      <c r="B137" s="12" t="s">
        <v>323</v>
      </c>
      <c r="C137" s="24" t="s">
        <v>195</v>
      </c>
      <c r="D137" s="24"/>
      <c r="E137" s="8" t="s">
        <v>354</v>
      </c>
      <c r="F137" s="24" t="s">
        <v>400</v>
      </c>
      <c r="G137" s="12" t="s">
        <v>401</v>
      </c>
      <c r="H137" s="24" t="s">
        <v>375</v>
      </c>
      <c r="I137" s="24">
        <v>1</v>
      </c>
      <c r="J137">
        <v>66000.22</v>
      </c>
      <c r="K137" s="24" t="s">
        <v>420</v>
      </c>
      <c r="L137" s="12">
        <v>1</v>
      </c>
    </row>
    <row r="138" spans="1:12" x14ac:dyDescent="0.2">
      <c r="A138" s="24" t="s">
        <v>349</v>
      </c>
      <c r="B138" s="12" t="s">
        <v>323</v>
      </c>
      <c r="C138" s="24" t="s">
        <v>195</v>
      </c>
      <c r="D138" s="24"/>
      <c r="E138" s="8" t="s">
        <v>354</v>
      </c>
      <c r="F138" s="24" t="s">
        <v>400</v>
      </c>
      <c r="G138" s="12" t="s">
        <v>402</v>
      </c>
      <c r="H138" s="24" t="s">
        <v>377</v>
      </c>
      <c r="I138" s="24">
        <v>1</v>
      </c>
      <c r="J138">
        <v>67000.22</v>
      </c>
      <c r="K138" s="24" t="s">
        <v>421</v>
      </c>
      <c r="L138" s="12">
        <v>1</v>
      </c>
    </row>
    <row r="139" spans="1:12" x14ac:dyDescent="0.2">
      <c r="A139" s="24" t="s">
        <v>349</v>
      </c>
      <c r="B139" s="12" t="s">
        <v>323</v>
      </c>
      <c r="C139" s="24" t="s">
        <v>195</v>
      </c>
      <c r="D139" s="24"/>
      <c r="E139" s="8" t="s">
        <v>354</v>
      </c>
      <c r="F139" s="24" t="s">
        <v>400</v>
      </c>
      <c r="G139" s="12" t="s">
        <v>403</v>
      </c>
      <c r="H139" s="24" t="s">
        <v>378</v>
      </c>
      <c r="I139" s="24">
        <v>1</v>
      </c>
      <c r="J139">
        <v>68000.22</v>
      </c>
      <c r="K139" s="24" t="s">
        <v>422</v>
      </c>
      <c r="L139" s="12">
        <v>1</v>
      </c>
    </row>
    <row r="140" spans="1:12" x14ac:dyDescent="0.2">
      <c r="A140" s="24" t="s">
        <v>349</v>
      </c>
      <c r="B140" s="12" t="s">
        <v>323</v>
      </c>
      <c r="C140" s="24" t="s">
        <v>195</v>
      </c>
      <c r="D140" s="24"/>
      <c r="E140" s="8" t="s">
        <v>354</v>
      </c>
      <c r="F140" s="24" t="s">
        <v>400</v>
      </c>
      <c r="G140" s="12" t="s">
        <v>404</v>
      </c>
      <c r="H140" s="24" t="s">
        <v>379</v>
      </c>
      <c r="I140" s="24">
        <v>1</v>
      </c>
      <c r="J140">
        <v>69000.22</v>
      </c>
      <c r="K140" s="24" t="s">
        <v>423</v>
      </c>
      <c r="L140" s="12">
        <v>1</v>
      </c>
    </row>
    <row r="141" spans="1:12" x14ac:dyDescent="0.2">
      <c r="A141" s="24" t="s">
        <v>349</v>
      </c>
      <c r="B141" s="12" t="s">
        <v>323</v>
      </c>
      <c r="C141" s="24" t="s">
        <v>195</v>
      </c>
      <c r="D141" s="24"/>
      <c r="E141" s="8" t="s">
        <v>354</v>
      </c>
      <c r="F141" s="24" t="s">
        <v>400</v>
      </c>
      <c r="G141" s="12" t="s">
        <v>380</v>
      </c>
      <c r="H141" s="24" t="s">
        <v>380</v>
      </c>
      <c r="I141" s="24">
        <v>1</v>
      </c>
      <c r="J141">
        <v>70000.22</v>
      </c>
      <c r="K141" s="24" t="s">
        <v>424</v>
      </c>
      <c r="L141" s="12">
        <v>1</v>
      </c>
    </row>
    <row r="142" spans="1:12" x14ac:dyDescent="0.2">
      <c r="A142" s="12" t="s">
        <v>349</v>
      </c>
      <c r="B142" s="12" t="s">
        <v>323</v>
      </c>
      <c r="C142" s="12" t="s">
        <v>190</v>
      </c>
      <c r="D142" s="12"/>
      <c r="E142" s="8" t="s">
        <v>355</v>
      </c>
      <c r="F142" s="12" t="s">
        <v>400</v>
      </c>
      <c r="G142" s="12" t="s">
        <v>401</v>
      </c>
      <c r="H142" s="12" t="s">
        <v>375</v>
      </c>
      <c r="I142" s="12">
        <v>1</v>
      </c>
      <c r="J142">
        <v>71000.22</v>
      </c>
      <c r="K142" s="12" t="s">
        <v>405</v>
      </c>
      <c r="L142" s="12">
        <v>1</v>
      </c>
    </row>
    <row r="143" spans="1:12" x14ac:dyDescent="0.2">
      <c r="A143" s="12" t="s">
        <v>349</v>
      </c>
      <c r="B143" s="12" t="s">
        <v>323</v>
      </c>
      <c r="C143" s="12" t="s">
        <v>190</v>
      </c>
      <c r="D143" s="12"/>
      <c r="E143" s="8" t="s">
        <v>355</v>
      </c>
      <c r="F143" s="12" t="s">
        <v>400</v>
      </c>
      <c r="G143" s="12" t="s">
        <v>402</v>
      </c>
      <c r="H143" s="12" t="s">
        <v>377</v>
      </c>
      <c r="I143" s="12">
        <v>1</v>
      </c>
      <c r="J143">
        <v>72000.22</v>
      </c>
      <c r="K143" s="12" t="s">
        <v>406</v>
      </c>
      <c r="L143" s="12">
        <v>1</v>
      </c>
    </row>
    <row r="144" spans="1:12" x14ac:dyDescent="0.2">
      <c r="A144" s="12" t="s">
        <v>349</v>
      </c>
      <c r="B144" s="12" t="s">
        <v>323</v>
      </c>
      <c r="C144" s="12" t="s">
        <v>190</v>
      </c>
      <c r="D144" s="12"/>
      <c r="E144" s="8" t="s">
        <v>355</v>
      </c>
      <c r="F144" s="12" t="s">
        <v>400</v>
      </c>
      <c r="G144" s="12" t="s">
        <v>403</v>
      </c>
      <c r="H144" s="12" t="s">
        <v>378</v>
      </c>
      <c r="I144" s="12">
        <v>1</v>
      </c>
      <c r="J144">
        <v>73000.22</v>
      </c>
      <c r="K144" s="12" t="s">
        <v>407</v>
      </c>
      <c r="L144" s="12">
        <v>1</v>
      </c>
    </row>
    <row r="145" spans="1:12" x14ac:dyDescent="0.2">
      <c r="A145" s="12" t="s">
        <v>349</v>
      </c>
      <c r="B145" s="12" t="s">
        <v>323</v>
      </c>
      <c r="C145" s="12" t="s">
        <v>190</v>
      </c>
      <c r="D145" s="12"/>
      <c r="E145" s="8" t="s">
        <v>355</v>
      </c>
      <c r="F145" s="12" t="s">
        <v>400</v>
      </c>
      <c r="G145" s="12" t="s">
        <v>404</v>
      </c>
      <c r="H145" s="12" t="s">
        <v>379</v>
      </c>
      <c r="I145" s="12">
        <v>1</v>
      </c>
      <c r="J145">
        <v>74000.22</v>
      </c>
      <c r="K145" s="12" t="s">
        <v>408</v>
      </c>
      <c r="L145" s="12">
        <v>1</v>
      </c>
    </row>
    <row r="146" spans="1:12" x14ac:dyDescent="0.2">
      <c r="A146" s="12" t="s">
        <v>349</v>
      </c>
      <c r="B146" s="12" t="s">
        <v>323</v>
      </c>
      <c r="C146" s="12" t="s">
        <v>190</v>
      </c>
      <c r="D146" s="12"/>
      <c r="E146" s="8" t="s">
        <v>355</v>
      </c>
      <c r="F146" s="12" t="s">
        <v>400</v>
      </c>
      <c r="G146" s="12" t="s">
        <v>380</v>
      </c>
      <c r="H146" s="12" t="s">
        <v>380</v>
      </c>
      <c r="I146" s="12">
        <v>1</v>
      </c>
      <c r="J146">
        <v>75000.22</v>
      </c>
      <c r="K146" s="12" t="s">
        <v>419</v>
      </c>
      <c r="L146" s="12">
        <v>1</v>
      </c>
    </row>
    <row r="147" spans="1:12" x14ac:dyDescent="0.2">
      <c r="A147" s="24" t="s">
        <v>349</v>
      </c>
      <c r="B147" s="12" t="s">
        <v>323</v>
      </c>
      <c r="C147" s="24" t="s">
        <v>195</v>
      </c>
      <c r="D147" s="24"/>
      <c r="E147" s="8" t="s">
        <v>355</v>
      </c>
      <c r="F147" s="24" t="s">
        <v>400</v>
      </c>
      <c r="G147" s="12" t="s">
        <v>401</v>
      </c>
      <c r="H147" s="24" t="s">
        <v>375</v>
      </c>
      <c r="I147" s="24">
        <v>1</v>
      </c>
      <c r="J147">
        <v>76000.22</v>
      </c>
      <c r="K147" s="24" t="s">
        <v>420</v>
      </c>
      <c r="L147" s="12">
        <v>1</v>
      </c>
    </row>
    <row r="148" spans="1:12" x14ac:dyDescent="0.2">
      <c r="A148" s="24" t="s">
        <v>349</v>
      </c>
      <c r="B148" s="12" t="s">
        <v>323</v>
      </c>
      <c r="C148" s="24" t="s">
        <v>195</v>
      </c>
      <c r="D148" s="24"/>
      <c r="E148" s="8" t="s">
        <v>355</v>
      </c>
      <c r="F148" s="24" t="s">
        <v>400</v>
      </c>
      <c r="G148" s="12" t="s">
        <v>402</v>
      </c>
      <c r="H148" s="24" t="s">
        <v>377</v>
      </c>
      <c r="I148" s="24">
        <v>1</v>
      </c>
      <c r="J148">
        <v>77000.22</v>
      </c>
      <c r="K148" s="24" t="s">
        <v>421</v>
      </c>
      <c r="L148" s="12">
        <v>1</v>
      </c>
    </row>
    <row r="149" spans="1:12" x14ac:dyDescent="0.2">
      <c r="A149" s="24" t="s">
        <v>349</v>
      </c>
      <c r="B149" s="12" t="s">
        <v>323</v>
      </c>
      <c r="C149" s="24" t="s">
        <v>195</v>
      </c>
      <c r="D149" s="24"/>
      <c r="E149" s="8" t="s">
        <v>355</v>
      </c>
      <c r="F149" s="24" t="s">
        <v>400</v>
      </c>
      <c r="G149" s="12" t="s">
        <v>403</v>
      </c>
      <c r="H149" s="24" t="s">
        <v>378</v>
      </c>
      <c r="I149" s="24">
        <v>1</v>
      </c>
      <c r="J149">
        <v>78000.22</v>
      </c>
      <c r="K149" s="24" t="s">
        <v>422</v>
      </c>
      <c r="L149" s="12">
        <v>1</v>
      </c>
    </row>
    <row r="150" spans="1:12" x14ac:dyDescent="0.2">
      <c r="A150" s="24" t="s">
        <v>349</v>
      </c>
      <c r="B150" s="12" t="s">
        <v>323</v>
      </c>
      <c r="C150" s="24" t="s">
        <v>195</v>
      </c>
      <c r="D150" s="24"/>
      <c r="E150" s="8" t="s">
        <v>355</v>
      </c>
      <c r="F150" s="24" t="s">
        <v>400</v>
      </c>
      <c r="G150" s="12" t="s">
        <v>404</v>
      </c>
      <c r="H150" s="24" t="s">
        <v>379</v>
      </c>
      <c r="I150" s="24">
        <v>1</v>
      </c>
      <c r="J150">
        <v>79000.22</v>
      </c>
      <c r="K150" s="24" t="s">
        <v>423</v>
      </c>
      <c r="L150" s="12">
        <v>1</v>
      </c>
    </row>
    <row r="151" spans="1:12" x14ac:dyDescent="0.2">
      <c r="A151" s="24" t="s">
        <v>349</v>
      </c>
      <c r="B151" s="12" t="s">
        <v>323</v>
      </c>
      <c r="C151" s="24" t="s">
        <v>195</v>
      </c>
      <c r="D151" s="24"/>
      <c r="E151" s="8" t="s">
        <v>355</v>
      </c>
      <c r="F151" s="24" t="s">
        <v>400</v>
      </c>
      <c r="G151" s="12" t="s">
        <v>380</v>
      </c>
      <c r="H151" s="24" t="s">
        <v>380</v>
      </c>
      <c r="I151" s="24">
        <v>1</v>
      </c>
      <c r="J151">
        <v>80000.22</v>
      </c>
      <c r="K151" s="24" t="s">
        <v>424</v>
      </c>
      <c r="L151" s="12">
        <v>1</v>
      </c>
    </row>
    <row r="152" spans="1:12" x14ac:dyDescent="0.2">
      <c r="A152" s="12" t="s">
        <v>349</v>
      </c>
      <c r="B152" s="12" t="s">
        <v>323</v>
      </c>
      <c r="C152" s="12" t="s">
        <v>190</v>
      </c>
      <c r="D152" s="12"/>
      <c r="E152" s="8" t="s">
        <v>356</v>
      </c>
      <c r="F152" s="12" t="s">
        <v>400</v>
      </c>
      <c r="G152" s="12" t="s">
        <v>401</v>
      </c>
      <c r="H152" s="12" t="s">
        <v>375</v>
      </c>
      <c r="I152" s="12">
        <v>1</v>
      </c>
      <c r="J152">
        <v>81000.22</v>
      </c>
      <c r="K152" s="12" t="s">
        <v>405</v>
      </c>
      <c r="L152" s="12">
        <v>1</v>
      </c>
    </row>
    <row r="153" spans="1:12" x14ac:dyDescent="0.2">
      <c r="A153" s="12" t="s">
        <v>349</v>
      </c>
      <c r="B153" s="12" t="s">
        <v>323</v>
      </c>
      <c r="C153" s="12" t="s">
        <v>190</v>
      </c>
      <c r="D153" s="12"/>
      <c r="E153" s="8" t="s">
        <v>356</v>
      </c>
      <c r="F153" s="12" t="s">
        <v>400</v>
      </c>
      <c r="G153" s="12" t="s">
        <v>402</v>
      </c>
      <c r="H153" s="12" t="s">
        <v>377</v>
      </c>
      <c r="I153" s="12">
        <v>1</v>
      </c>
      <c r="J153">
        <v>82000.22</v>
      </c>
      <c r="K153" s="12" t="s">
        <v>406</v>
      </c>
      <c r="L153" s="12">
        <v>1</v>
      </c>
    </row>
    <row r="154" spans="1:12" x14ac:dyDescent="0.2">
      <c r="A154" s="12" t="s">
        <v>349</v>
      </c>
      <c r="B154" s="12" t="s">
        <v>323</v>
      </c>
      <c r="C154" s="12" t="s">
        <v>190</v>
      </c>
      <c r="D154" s="12"/>
      <c r="E154" s="8" t="s">
        <v>356</v>
      </c>
      <c r="F154" s="12" t="s">
        <v>400</v>
      </c>
      <c r="G154" s="12" t="s">
        <v>403</v>
      </c>
      <c r="H154" s="12" t="s">
        <v>378</v>
      </c>
      <c r="I154" s="12">
        <v>1</v>
      </c>
      <c r="J154">
        <v>83000.22</v>
      </c>
      <c r="K154" s="12" t="s">
        <v>407</v>
      </c>
      <c r="L154" s="12">
        <v>1</v>
      </c>
    </row>
    <row r="155" spans="1:12" x14ac:dyDescent="0.2">
      <c r="A155" s="12" t="s">
        <v>349</v>
      </c>
      <c r="B155" s="12" t="s">
        <v>323</v>
      </c>
      <c r="C155" s="12" t="s">
        <v>190</v>
      </c>
      <c r="D155" s="12"/>
      <c r="E155" s="8" t="s">
        <v>356</v>
      </c>
      <c r="F155" s="12" t="s">
        <v>400</v>
      </c>
      <c r="G155" s="12" t="s">
        <v>404</v>
      </c>
      <c r="H155" s="12" t="s">
        <v>379</v>
      </c>
      <c r="I155" s="12">
        <v>1</v>
      </c>
      <c r="J155">
        <v>84000.22</v>
      </c>
      <c r="K155" s="12" t="s">
        <v>408</v>
      </c>
      <c r="L155" s="12">
        <v>1</v>
      </c>
    </row>
    <row r="156" spans="1:12" x14ac:dyDescent="0.2">
      <c r="A156" s="12" t="s">
        <v>349</v>
      </c>
      <c r="B156" s="12" t="s">
        <v>323</v>
      </c>
      <c r="C156" s="12" t="s">
        <v>190</v>
      </c>
      <c r="D156" s="12"/>
      <c r="E156" s="8" t="s">
        <v>356</v>
      </c>
      <c r="F156" s="12" t="s">
        <v>400</v>
      </c>
      <c r="G156" s="12" t="s">
        <v>380</v>
      </c>
      <c r="H156" s="12" t="s">
        <v>380</v>
      </c>
      <c r="I156" s="12">
        <v>1</v>
      </c>
      <c r="J156">
        <v>85000.22</v>
      </c>
      <c r="K156" s="12" t="s">
        <v>419</v>
      </c>
      <c r="L156" s="12">
        <v>1</v>
      </c>
    </row>
    <row r="157" spans="1:12" x14ac:dyDescent="0.2">
      <c r="A157" s="24" t="s">
        <v>349</v>
      </c>
      <c r="B157" s="12" t="s">
        <v>323</v>
      </c>
      <c r="C157" s="24" t="s">
        <v>195</v>
      </c>
      <c r="D157" s="24"/>
      <c r="E157" s="8" t="s">
        <v>356</v>
      </c>
      <c r="F157" s="24" t="s">
        <v>400</v>
      </c>
      <c r="G157" s="12" t="s">
        <v>401</v>
      </c>
      <c r="H157" s="24" t="s">
        <v>375</v>
      </c>
      <c r="I157" s="24">
        <v>1</v>
      </c>
      <c r="J157">
        <v>86000.22</v>
      </c>
      <c r="K157" s="24" t="s">
        <v>420</v>
      </c>
      <c r="L157" s="12">
        <v>1</v>
      </c>
    </row>
    <row r="158" spans="1:12" x14ac:dyDescent="0.2">
      <c r="A158" s="24" t="s">
        <v>349</v>
      </c>
      <c r="B158" s="12" t="s">
        <v>323</v>
      </c>
      <c r="C158" s="24" t="s">
        <v>195</v>
      </c>
      <c r="D158" s="24"/>
      <c r="E158" s="8" t="s">
        <v>356</v>
      </c>
      <c r="F158" s="24" t="s">
        <v>400</v>
      </c>
      <c r="G158" s="12" t="s">
        <v>402</v>
      </c>
      <c r="H158" s="24" t="s">
        <v>377</v>
      </c>
      <c r="I158" s="24">
        <v>1</v>
      </c>
      <c r="J158">
        <v>87000.22</v>
      </c>
      <c r="K158" s="24" t="s">
        <v>421</v>
      </c>
      <c r="L158" s="12">
        <v>1</v>
      </c>
    </row>
    <row r="159" spans="1:12" x14ac:dyDescent="0.2">
      <c r="A159" s="24" t="s">
        <v>349</v>
      </c>
      <c r="B159" s="12" t="s">
        <v>323</v>
      </c>
      <c r="C159" s="24" t="s">
        <v>195</v>
      </c>
      <c r="D159" s="24"/>
      <c r="E159" s="8" t="s">
        <v>356</v>
      </c>
      <c r="F159" s="24" t="s">
        <v>400</v>
      </c>
      <c r="G159" s="12" t="s">
        <v>403</v>
      </c>
      <c r="H159" s="24" t="s">
        <v>378</v>
      </c>
      <c r="I159" s="24">
        <v>1</v>
      </c>
      <c r="J159">
        <v>88000.22</v>
      </c>
      <c r="K159" s="24" t="s">
        <v>422</v>
      </c>
      <c r="L159" s="12">
        <v>1</v>
      </c>
    </row>
    <row r="160" spans="1:12" x14ac:dyDescent="0.2">
      <c r="A160" s="24" t="s">
        <v>349</v>
      </c>
      <c r="B160" s="12" t="s">
        <v>323</v>
      </c>
      <c r="C160" s="24" t="s">
        <v>195</v>
      </c>
      <c r="D160" s="24"/>
      <c r="E160" s="8" t="s">
        <v>356</v>
      </c>
      <c r="F160" s="24" t="s">
        <v>400</v>
      </c>
      <c r="G160" s="12" t="s">
        <v>404</v>
      </c>
      <c r="H160" s="24" t="s">
        <v>379</v>
      </c>
      <c r="I160" s="24">
        <v>1</v>
      </c>
      <c r="J160">
        <v>89000.22</v>
      </c>
      <c r="K160" s="24" t="s">
        <v>423</v>
      </c>
      <c r="L160" s="12">
        <v>1</v>
      </c>
    </row>
    <row r="161" spans="1:12" x14ac:dyDescent="0.2">
      <c r="A161" s="24" t="s">
        <v>349</v>
      </c>
      <c r="B161" s="12" t="s">
        <v>323</v>
      </c>
      <c r="C161" s="24" t="s">
        <v>195</v>
      </c>
      <c r="D161" s="24"/>
      <c r="E161" s="8" t="s">
        <v>356</v>
      </c>
      <c r="F161" s="24" t="s">
        <v>400</v>
      </c>
      <c r="G161" s="12" t="s">
        <v>380</v>
      </c>
      <c r="H161" s="24" t="s">
        <v>380</v>
      </c>
      <c r="I161" s="24">
        <v>1</v>
      </c>
      <c r="J161">
        <v>90000.22</v>
      </c>
      <c r="K161" s="24" t="s">
        <v>424</v>
      </c>
      <c r="L161" s="1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1" workbookViewId="0">
      <selection activeCell="I39" sqref="I39"/>
    </sheetView>
  </sheetViews>
  <sheetFormatPr baseColWidth="10" defaultRowHeight="16" x14ac:dyDescent="0.2"/>
  <sheetData>
    <row r="1" spans="1:8" x14ac:dyDescent="0.2">
      <c r="A1" s="3" t="s">
        <v>11</v>
      </c>
      <c r="B1" s="4" t="s">
        <v>17</v>
      </c>
      <c r="C1" s="3"/>
      <c r="D1" s="3" t="s">
        <v>18</v>
      </c>
      <c r="E1" s="3" t="s">
        <v>19</v>
      </c>
      <c r="F1" s="4" t="s">
        <v>20</v>
      </c>
      <c r="G1" s="3"/>
      <c r="H1" s="5">
        <v>200.33</v>
      </c>
    </row>
    <row r="2" spans="1:8" x14ac:dyDescent="0.2">
      <c r="A2" s="3" t="s">
        <v>11</v>
      </c>
      <c r="B2" s="3" t="s">
        <v>24</v>
      </c>
      <c r="C2" s="3"/>
      <c r="D2" s="3" t="s">
        <v>25</v>
      </c>
      <c r="E2" s="3" t="s">
        <v>19</v>
      </c>
      <c r="F2" s="4" t="s">
        <v>26</v>
      </c>
      <c r="G2" s="3"/>
      <c r="H2" s="5">
        <v>400.55</v>
      </c>
    </row>
    <row r="3" spans="1:8" x14ac:dyDescent="0.2">
      <c r="A3" s="3" t="s">
        <v>11</v>
      </c>
      <c r="B3" s="3" t="s">
        <v>24</v>
      </c>
      <c r="C3" s="3"/>
      <c r="D3" s="3" t="s">
        <v>31</v>
      </c>
      <c r="E3" s="3" t="s">
        <v>19</v>
      </c>
      <c r="F3" s="4" t="s">
        <v>32</v>
      </c>
      <c r="G3" s="3"/>
      <c r="H3" s="5">
        <v>600.77</v>
      </c>
    </row>
    <row r="4" spans="1:8" x14ac:dyDescent="0.2">
      <c r="A4" s="3" t="s">
        <v>11</v>
      </c>
      <c r="B4" s="3" t="s">
        <v>24</v>
      </c>
      <c r="C4" s="3"/>
      <c r="D4" s="3" t="s">
        <v>36</v>
      </c>
      <c r="E4" s="3" t="s">
        <v>19</v>
      </c>
      <c r="F4" s="4" t="s">
        <v>271</v>
      </c>
      <c r="G4" s="3"/>
      <c r="H4" s="5">
        <v>800.99</v>
      </c>
    </row>
    <row r="5" spans="1:8" x14ac:dyDescent="0.2">
      <c r="A5" s="3" t="s">
        <v>11</v>
      </c>
      <c r="B5" s="3" t="s">
        <v>24</v>
      </c>
      <c r="C5" s="3"/>
      <c r="D5" s="3" t="s">
        <v>40</v>
      </c>
      <c r="E5" s="3" t="s">
        <v>19</v>
      </c>
      <c r="F5" s="4" t="s">
        <v>273</v>
      </c>
      <c r="G5" s="3"/>
      <c r="H5" s="5">
        <v>1001.21</v>
      </c>
    </row>
    <row r="6" spans="1:8" x14ac:dyDescent="0.2">
      <c r="A6" s="3" t="s">
        <v>11</v>
      </c>
      <c r="B6" s="3" t="s">
        <v>24</v>
      </c>
      <c r="C6" s="3"/>
      <c r="D6" s="3" t="s">
        <v>44</v>
      </c>
      <c r="E6" s="3" t="s">
        <v>19</v>
      </c>
      <c r="F6" s="4" t="s">
        <v>29</v>
      </c>
      <c r="G6" s="3"/>
      <c r="H6" s="5">
        <v>1201.43</v>
      </c>
    </row>
    <row r="7" spans="1:8" x14ac:dyDescent="0.2">
      <c r="A7" s="3" t="s">
        <v>11</v>
      </c>
      <c r="B7" s="3" t="s">
        <v>24</v>
      </c>
      <c r="C7" s="3"/>
      <c r="D7" s="3" t="s">
        <v>48</v>
      </c>
      <c r="E7" s="3" t="s">
        <v>19</v>
      </c>
      <c r="F7" s="4" t="s">
        <v>131</v>
      </c>
      <c r="G7" s="3"/>
      <c r="H7" s="5">
        <v>1401.65</v>
      </c>
    </row>
    <row r="8" spans="1:8" x14ac:dyDescent="0.2">
      <c r="A8" s="3" t="s">
        <v>11</v>
      </c>
      <c r="B8" s="3" t="s">
        <v>24</v>
      </c>
      <c r="C8" s="3"/>
      <c r="D8" s="3" t="s">
        <v>52</v>
      </c>
      <c r="E8" s="3" t="s">
        <v>19</v>
      </c>
      <c r="F8" s="4" t="s">
        <v>20</v>
      </c>
      <c r="G8" s="3"/>
      <c r="H8" s="5">
        <v>1601.87</v>
      </c>
    </row>
    <row r="9" spans="1:8" x14ac:dyDescent="0.2">
      <c r="A9" s="3" t="s">
        <v>11</v>
      </c>
      <c r="B9" s="3" t="s">
        <v>24</v>
      </c>
      <c r="C9" s="3"/>
      <c r="D9" s="3" t="s">
        <v>56</v>
      </c>
      <c r="E9" s="3" t="s">
        <v>19</v>
      </c>
      <c r="F9" s="4" t="s">
        <v>26</v>
      </c>
      <c r="G9" s="3"/>
      <c r="H9" s="5">
        <v>1802.09</v>
      </c>
    </row>
    <row r="10" spans="1:8" x14ac:dyDescent="0.2">
      <c r="A10" s="3" t="s">
        <v>11</v>
      </c>
      <c r="B10" s="3" t="s">
        <v>24</v>
      </c>
      <c r="C10" s="3"/>
      <c r="D10" s="3" t="s">
        <v>60</v>
      </c>
      <c r="E10" s="3" t="s">
        <v>19</v>
      </c>
      <c r="F10" s="4" t="s">
        <v>32</v>
      </c>
      <c r="G10" s="3"/>
      <c r="H10" s="5">
        <v>2002.31</v>
      </c>
    </row>
    <row r="11" spans="1:8" x14ac:dyDescent="0.2">
      <c r="A11" s="3" t="s">
        <v>11</v>
      </c>
      <c r="B11" s="3" t="s">
        <v>24</v>
      </c>
      <c r="C11" s="3"/>
      <c r="D11" s="3" t="s">
        <v>64</v>
      </c>
      <c r="E11" s="3" t="s">
        <v>19</v>
      </c>
      <c r="F11" s="4" t="s">
        <v>271</v>
      </c>
      <c r="G11" s="3"/>
      <c r="H11" s="5">
        <v>2202.5300000000002</v>
      </c>
    </row>
    <row r="12" spans="1:8" x14ac:dyDescent="0.2">
      <c r="A12" s="3" t="s">
        <v>11</v>
      </c>
      <c r="B12" s="3" t="s">
        <v>24</v>
      </c>
      <c r="C12" s="3"/>
      <c r="D12" s="3" t="s">
        <v>68</v>
      </c>
      <c r="E12" s="3" t="s">
        <v>19</v>
      </c>
      <c r="F12" s="4" t="s">
        <v>273</v>
      </c>
      <c r="G12" s="3"/>
      <c r="H12" s="5">
        <v>2402.75</v>
      </c>
    </row>
    <row r="13" spans="1:8" x14ac:dyDescent="0.2">
      <c r="A13" s="3" t="s">
        <v>11</v>
      </c>
      <c r="B13" s="3" t="s">
        <v>24</v>
      </c>
      <c r="C13" s="3"/>
      <c r="D13" s="3" t="s">
        <v>72</v>
      </c>
      <c r="E13" s="3" t="s">
        <v>19</v>
      </c>
      <c r="F13" s="4" t="s">
        <v>29</v>
      </c>
      <c r="G13" s="3"/>
      <c r="H13" s="5">
        <v>2602.9699999999998</v>
      </c>
    </row>
    <row r="14" spans="1:8" x14ac:dyDescent="0.2">
      <c r="A14" s="3" t="s">
        <v>11</v>
      </c>
      <c r="B14" s="3" t="s">
        <v>24</v>
      </c>
      <c r="C14" s="3"/>
      <c r="D14" s="3" t="s">
        <v>76</v>
      </c>
      <c r="E14" s="3" t="s">
        <v>19</v>
      </c>
      <c r="F14" s="4" t="s">
        <v>131</v>
      </c>
      <c r="G14" s="3"/>
      <c r="H14" s="5">
        <v>2803.19</v>
      </c>
    </row>
    <row r="15" spans="1:8" x14ac:dyDescent="0.2">
      <c r="A15" s="3" t="s">
        <v>11</v>
      </c>
      <c r="B15" s="3" t="s">
        <v>24</v>
      </c>
      <c r="C15" s="3"/>
      <c r="D15" s="3" t="s">
        <v>80</v>
      </c>
      <c r="E15" s="3" t="s">
        <v>19</v>
      </c>
      <c r="F15" s="4" t="s">
        <v>20</v>
      </c>
      <c r="G15" s="3"/>
      <c r="H15" s="5">
        <v>3003.41</v>
      </c>
    </row>
    <row r="16" spans="1:8" x14ac:dyDescent="0.2">
      <c r="A16" s="3" t="s">
        <v>11</v>
      </c>
      <c r="B16" s="3" t="s">
        <v>24</v>
      </c>
      <c r="C16" s="3"/>
      <c r="D16" s="3" t="s">
        <v>84</v>
      </c>
      <c r="E16" s="3" t="s">
        <v>19</v>
      </c>
      <c r="F16" s="4" t="s">
        <v>26</v>
      </c>
      <c r="G16" s="3"/>
      <c r="H16" s="5">
        <v>3203.63</v>
      </c>
    </row>
    <row r="17" spans="1:12" x14ac:dyDescent="0.2">
      <c r="A17" s="3" t="s">
        <v>11</v>
      </c>
      <c r="B17" s="3" t="s">
        <v>24</v>
      </c>
      <c r="C17" s="3"/>
      <c r="D17" s="3" t="s">
        <v>88</v>
      </c>
      <c r="E17" s="3" t="s">
        <v>19</v>
      </c>
      <c r="F17" s="4" t="s">
        <v>32</v>
      </c>
      <c r="G17" s="3"/>
      <c r="H17" s="5">
        <v>3403.85</v>
      </c>
    </row>
    <row r="18" spans="1:12" x14ac:dyDescent="0.2">
      <c r="A18" s="3" t="s">
        <v>11</v>
      </c>
      <c r="B18" s="3" t="s">
        <v>24</v>
      </c>
      <c r="C18" s="3"/>
      <c r="D18" s="3" t="s">
        <v>91</v>
      </c>
      <c r="E18" s="3" t="s">
        <v>19</v>
      </c>
      <c r="F18" s="4" t="s">
        <v>271</v>
      </c>
      <c r="G18" s="3"/>
      <c r="H18" s="5">
        <v>3604.07</v>
      </c>
    </row>
    <row r="19" spans="1:12" x14ac:dyDescent="0.2">
      <c r="A19" s="9" t="s">
        <v>11</v>
      </c>
      <c r="B19" s="9" t="s">
        <v>24</v>
      </c>
      <c r="C19" s="9"/>
      <c r="D19" s="9" t="s">
        <v>95</v>
      </c>
      <c r="E19" s="9" t="s">
        <v>19</v>
      </c>
      <c r="F19" s="10" t="s">
        <v>273</v>
      </c>
      <c r="G19" s="9"/>
      <c r="H19" s="32">
        <v>3804.29</v>
      </c>
      <c r="L19" s="18">
        <f>SUM(H1:H18,H20:H35)</f>
        <v>122338.16</v>
      </c>
    </row>
    <row r="20" spans="1:12" x14ac:dyDescent="0.2">
      <c r="A20" s="8" t="s">
        <v>97</v>
      </c>
      <c r="B20" s="3" t="s">
        <v>24</v>
      </c>
      <c r="C20" s="3"/>
      <c r="D20" s="3" t="s">
        <v>12</v>
      </c>
      <c r="E20" s="3" t="s">
        <v>13</v>
      </c>
      <c r="F20" s="4" t="s">
        <v>271</v>
      </c>
      <c r="G20" s="3" t="s">
        <v>84</v>
      </c>
      <c r="H20" s="5">
        <v>4004.51</v>
      </c>
    </row>
    <row r="21" spans="1:12" x14ac:dyDescent="0.2">
      <c r="A21" s="8" t="s">
        <v>97</v>
      </c>
      <c r="B21" s="3" t="s">
        <v>24</v>
      </c>
      <c r="C21" s="3"/>
      <c r="D21" s="3" t="s">
        <v>25</v>
      </c>
      <c r="E21" s="3" t="s">
        <v>13</v>
      </c>
      <c r="F21" s="4" t="s">
        <v>20</v>
      </c>
      <c r="G21" s="3" t="s">
        <v>101</v>
      </c>
      <c r="H21" s="5">
        <v>4204.7299999999996</v>
      </c>
    </row>
    <row r="22" spans="1:12" x14ac:dyDescent="0.2">
      <c r="A22" s="8" t="s">
        <v>97</v>
      </c>
      <c r="B22" s="3" t="s">
        <v>24</v>
      </c>
      <c r="C22" s="3"/>
      <c r="D22" s="3" t="s">
        <v>31</v>
      </c>
      <c r="E22" s="3" t="s">
        <v>13</v>
      </c>
      <c r="F22" s="4" t="s">
        <v>20</v>
      </c>
      <c r="G22" s="3" t="s">
        <v>105</v>
      </c>
      <c r="H22" s="5">
        <v>4404.95</v>
      </c>
    </row>
    <row r="23" spans="1:12" x14ac:dyDescent="0.2">
      <c r="A23" s="8" t="s">
        <v>97</v>
      </c>
      <c r="B23" s="3" t="s">
        <v>24</v>
      </c>
      <c r="C23" s="3"/>
      <c r="D23" s="3" t="s">
        <v>36</v>
      </c>
      <c r="E23" s="3" t="s">
        <v>13</v>
      </c>
      <c r="F23" s="4" t="s">
        <v>20</v>
      </c>
      <c r="G23" s="3" t="s">
        <v>109</v>
      </c>
      <c r="H23" s="5">
        <v>4605.17</v>
      </c>
    </row>
    <row r="24" spans="1:12" x14ac:dyDescent="0.2">
      <c r="A24" s="8" t="s">
        <v>97</v>
      </c>
      <c r="B24" s="3" t="s">
        <v>24</v>
      </c>
      <c r="C24" s="3"/>
      <c r="D24" s="3" t="s">
        <v>40</v>
      </c>
      <c r="E24" s="3" t="s">
        <v>13</v>
      </c>
      <c r="F24" s="4" t="s">
        <v>20</v>
      </c>
      <c r="G24" s="3" t="s">
        <v>113</v>
      </c>
      <c r="H24" s="5">
        <v>4805.3900000000003</v>
      </c>
    </row>
    <row r="25" spans="1:12" x14ac:dyDescent="0.2">
      <c r="A25" s="8" t="s">
        <v>97</v>
      </c>
      <c r="B25" s="3" t="s">
        <v>24</v>
      </c>
      <c r="C25" s="3"/>
      <c r="D25" s="3" t="s">
        <v>44</v>
      </c>
      <c r="E25" s="3" t="s">
        <v>13</v>
      </c>
      <c r="F25" s="4" t="s">
        <v>273</v>
      </c>
      <c r="G25" s="3" t="s">
        <v>116</v>
      </c>
      <c r="H25" s="5">
        <v>5005.6099999999997</v>
      </c>
    </row>
    <row r="26" spans="1:12" x14ac:dyDescent="0.2">
      <c r="A26" s="8" t="s">
        <v>97</v>
      </c>
      <c r="B26" s="3" t="s">
        <v>24</v>
      </c>
      <c r="C26" s="3"/>
      <c r="D26" s="3" t="s">
        <v>48</v>
      </c>
      <c r="E26" s="3" t="s">
        <v>13</v>
      </c>
      <c r="F26" s="4" t="s">
        <v>26</v>
      </c>
      <c r="G26" s="3" t="s">
        <v>105</v>
      </c>
      <c r="H26" s="5">
        <v>5205.83</v>
      </c>
    </row>
    <row r="27" spans="1:12" x14ac:dyDescent="0.2">
      <c r="A27" s="8" t="s">
        <v>97</v>
      </c>
      <c r="B27" s="3" t="s">
        <v>24</v>
      </c>
      <c r="C27" s="3"/>
      <c r="D27" s="3" t="s">
        <v>52</v>
      </c>
      <c r="E27" s="3" t="s">
        <v>13</v>
      </c>
      <c r="F27" s="4" t="s">
        <v>26</v>
      </c>
      <c r="G27" s="3" t="s">
        <v>121</v>
      </c>
      <c r="H27" s="5">
        <v>5406.05</v>
      </c>
    </row>
    <row r="28" spans="1:12" x14ac:dyDescent="0.2">
      <c r="A28" s="8" t="s">
        <v>97</v>
      </c>
      <c r="B28" s="3" t="s">
        <v>24</v>
      </c>
      <c r="C28" s="3"/>
      <c r="D28" s="3" t="s">
        <v>56</v>
      </c>
      <c r="E28" s="3" t="s">
        <v>13</v>
      </c>
      <c r="F28" s="4" t="s">
        <v>29</v>
      </c>
      <c r="G28" s="3" t="s">
        <v>103</v>
      </c>
      <c r="H28" s="5">
        <v>5606.27</v>
      </c>
    </row>
    <row r="29" spans="1:12" x14ac:dyDescent="0.2">
      <c r="A29" s="8" t="s">
        <v>97</v>
      </c>
      <c r="B29" s="3" t="s">
        <v>24</v>
      </c>
      <c r="C29" s="3"/>
      <c r="D29" s="3" t="s">
        <v>60</v>
      </c>
      <c r="E29" s="3" t="s">
        <v>13</v>
      </c>
      <c r="F29" s="4" t="s">
        <v>29</v>
      </c>
      <c r="G29" s="3" t="s">
        <v>126</v>
      </c>
      <c r="H29" s="5">
        <v>5806.49</v>
      </c>
    </row>
    <row r="30" spans="1:12" x14ac:dyDescent="0.2">
      <c r="A30" s="8" t="s">
        <v>97</v>
      </c>
      <c r="B30" s="3" t="s">
        <v>24</v>
      </c>
      <c r="C30" s="3"/>
      <c r="D30" s="3" t="s">
        <v>64</v>
      </c>
      <c r="E30" s="3" t="s">
        <v>13</v>
      </c>
      <c r="F30" s="4" t="s">
        <v>32</v>
      </c>
      <c r="G30" s="3" t="s">
        <v>84</v>
      </c>
      <c r="H30" s="5">
        <v>6006.71</v>
      </c>
    </row>
    <row r="31" spans="1:12" x14ac:dyDescent="0.2">
      <c r="A31" s="8" t="s">
        <v>97</v>
      </c>
      <c r="B31" s="3" t="s">
        <v>24</v>
      </c>
      <c r="C31" s="3"/>
      <c r="D31" s="3" t="s">
        <v>68</v>
      </c>
      <c r="E31" s="3" t="s">
        <v>13</v>
      </c>
      <c r="F31" s="4" t="s">
        <v>131</v>
      </c>
      <c r="G31" s="3" t="s">
        <v>134</v>
      </c>
      <c r="H31" s="5">
        <v>6206.93</v>
      </c>
    </row>
    <row r="32" spans="1:12" x14ac:dyDescent="0.2">
      <c r="A32" s="8" t="s">
        <v>97</v>
      </c>
      <c r="B32" s="3" t="s">
        <v>24</v>
      </c>
      <c r="C32" s="3"/>
      <c r="D32" s="3" t="s">
        <v>72</v>
      </c>
      <c r="E32" s="3" t="s">
        <v>13</v>
      </c>
      <c r="F32" s="4" t="s">
        <v>20</v>
      </c>
      <c r="G32" s="3" t="s">
        <v>84</v>
      </c>
      <c r="H32" s="5">
        <v>6407.15</v>
      </c>
    </row>
    <row r="33" spans="1:8" x14ac:dyDescent="0.2">
      <c r="A33" s="8" t="s">
        <v>97</v>
      </c>
      <c r="B33" s="3" t="s">
        <v>24</v>
      </c>
      <c r="C33" s="3"/>
      <c r="D33" s="3" t="s">
        <v>76</v>
      </c>
      <c r="E33" s="3" t="s">
        <v>13</v>
      </c>
      <c r="F33" s="4" t="s">
        <v>20</v>
      </c>
      <c r="G33" s="3" t="s">
        <v>103</v>
      </c>
      <c r="H33" s="5">
        <v>6607.37</v>
      </c>
    </row>
    <row r="34" spans="1:8" x14ac:dyDescent="0.2">
      <c r="A34" s="8" t="s">
        <v>97</v>
      </c>
      <c r="B34" s="3" t="s">
        <v>24</v>
      </c>
      <c r="C34" s="3"/>
      <c r="D34" s="3" t="s">
        <v>80</v>
      </c>
      <c r="E34" s="3" t="s">
        <v>13</v>
      </c>
      <c r="F34" s="4" t="s">
        <v>20</v>
      </c>
      <c r="G34" s="3" t="s">
        <v>107</v>
      </c>
      <c r="H34" s="5">
        <v>6807.59</v>
      </c>
    </row>
    <row r="35" spans="1:8" x14ac:dyDescent="0.2">
      <c r="A35" s="8" t="s">
        <v>97</v>
      </c>
      <c r="B35" s="3" t="s">
        <v>24</v>
      </c>
      <c r="C35" s="3"/>
      <c r="D35" s="3" t="s">
        <v>84</v>
      </c>
      <c r="E35" s="3" t="s">
        <v>13</v>
      </c>
      <c r="F35" s="4" t="s">
        <v>20</v>
      </c>
      <c r="G35" s="3" t="s">
        <v>111</v>
      </c>
      <c r="H35" s="5">
        <v>7007.81</v>
      </c>
    </row>
    <row r="36" spans="1:8" x14ac:dyDescent="0.2">
      <c r="A36" s="8" t="s">
        <v>97</v>
      </c>
      <c r="B36" s="3" t="s">
        <v>24</v>
      </c>
      <c r="C36" s="3"/>
      <c r="D36" s="3" t="s">
        <v>96</v>
      </c>
      <c r="E36" s="3" t="s">
        <v>13</v>
      </c>
      <c r="F36" s="4" t="s">
        <v>273</v>
      </c>
      <c r="G36" s="3" t="s">
        <v>84</v>
      </c>
      <c r="H36" s="5">
        <v>7208.03</v>
      </c>
    </row>
  </sheetData>
  <conditionalFormatting sqref="D1:D36">
    <cfRule type="cellIs" dxfId="2" priority="1" operator="equal">
      <formula>"原材料,商品产品"</formula>
    </cfRule>
    <cfRule type="cellIs" dxfId="1" priority="2" operator="equal">
      <formula>"商品产品"</formula>
    </cfRule>
    <cfRule type="cellIs" dxfId="0" priority="3" operator="equal">
      <formula>"原材料"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9"/>
  <sheetViews>
    <sheetView topLeftCell="B1" workbookViewId="0">
      <selection activeCell="H3" sqref="H3:H19"/>
    </sheetView>
  </sheetViews>
  <sheetFormatPr baseColWidth="10" defaultRowHeight="16" x14ac:dyDescent="0.2"/>
  <cols>
    <col min="1" max="1" width="14.83203125" style="13" customWidth="1"/>
    <col min="2" max="2" width="12" style="13" bestFit="1" customWidth="1"/>
    <col min="3" max="3" width="17.6640625" style="13" customWidth="1"/>
    <col min="4" max="4" width="16.1640625" style="13" customWidth="1"/>
    <col min="5" max="5" width="9.5" style="13" bestFit="1" customWidth="1"/>
    <col min="6" max="6" width="15.5" style="13" customWidth="1"/>
    <col min="7" max="7" width="13.1640625" style="13" bestFit="1" customWidth="1"/>
    <col min="8" max="8" width="15" customWidth="1"/>
    <col min="9" max="9" width="85.6640625" style="13" customWidth="1"/>
  </cols>
  <sheetData>
    <row r="1" spans="1:11" ht="19" x14ac:dyDescent="0.25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2" t="s">
        <v>7</v>
      </c>
      <c r="I1" s="1" t="s">
        <v>8</v>
      </c>
      <c r="J1" s="2" t="s">
        <v>9</v>
      </c>
      <c r="K1" s="2" t="s">
        <v>10</v>
      </c>
    </row>
    <row r="2" spans="1:11" hidden="1" x14ac:dyDescent="0.2">
      <c r="A2" s="3" t="s">
        <v>11</v>
      </c>
      <c r="B2" s="3" t="s">
        <v>154</v>
      </c>
      <c r="C2" s="3" t="s">
        <v>24</v>
      </c>
      <c r="D2" s="3"/>
      <c r="E2" s="3" t="s">
        <v>155</v>
      </c>
      <c r="F2" s="3" t="s">
        <v>13</v>
      </c>
      <c r="G2" s="4" t="s">
        <v>275</v>
      </c>
      <c r="H2" s="6">
        <v>7308.14</v>
      </c>
      <c r="I2" s="3" t="s">
        <v>156</v>
      </c>
      <c r="J2" s="6" t="s">
        <v>157</v>
      </c>
      <c r="K2" s="7" t="s">
        <v>158</v>
      </c>
    </row>
    <row r="3" spans="1:11" x14ac:dyDescent="0.2">
      <c r="A3" s="3" t="s">
        <v>11</v>
      </c>
      <c r="B3" s="3" t="s">
        <v>159</v>
      </c>
      <c r="C3" s="3" t="s">
        <v>272</v>
      </c>
      <c r="D3" s="3"/>
      <c r="E3" s="3" t="s">
        <v>160</v>
      </c>
      <c r="F3" s="3" t="s">
        <v>161</v>
      </c>
      <c r="G3" s="4" t="s">
        <v>162</v>
      </c>
      <c r="H3" s="6">
        <v>7408.25</v>
      </c>
      <c r="I3" s="3" t="s">
        <v>163</v>
      </c>
      <c r="J3" s="6" t="s">
        <v>157</v>
      </c>
      <c r="K3" s="7" t="s">
        <v>158</v>
      </c>
    </row>
    <row r="4" spans="1:11" hidden="1" x14ac:dyDescent="0.2">
      <c r="A4" s="3" t="s">
        <v>11</v>
      </c>
      <c r="B4" s="3" t="s">
        <v>154</v>
      </c>
      <c r="C4" s="3" t="s">
        <v>24</v>
      </c>
      <c r="D4" s="3"/>
      <c r="E4" s="3" t="s">
        <v>155</v>
      </c>
      <c r="F4" s="3" t="s">
        <v>13</v>
      </c>
      <c r="G4" s="4" t="s">
        <v>164</v>
      </c>
      <c r="H4" s="6">
        <v>7508.36</v>
      </c>
      <c r="I4" s="3" t="s">
        <v>165</v>
      </c>
      <c r="J4" s="6" t="s">
        <v>157</v>
      </c>
      <c r="K4" s="7" t="s">
        <v>158</v>
      </c>
    </row>
    <row r="5" spans="1:11" x14ac:dyDescent="0.2">
      <c r="A5" s="3" t="s">
        <v>11</v>
      </c>
      <c r="B5" s="3" t="s">
        <v>159</v>
      </c>
      <c r="C5" s="3" t="s">
        <v>272</v>
      </c>
      <c r="D5" s="3"/>
      <c r="E5" s="3" t="s">
        <v>160</v>
      </c>
      <c r="F5" s="3" t="s">
        <v>161</v>
      </c>
      <c r="G5" s="4" t="s">
        <v>166</v>
      </c>
      <c r="H5" s="6">
        <v>7608.47</v>
      </c>
      <c r="I5" s="3" t="s">
        <v>163</v>
      </c>
      <c r="J5" s="6" t="s">
        <v>157</v>
      </c>
      <c r="K5" s="7" t="s">
        <v>158</v>
      </c>
    </row>
    <row r="6" spans="1:11" hidden="1" x14ac:dyDescent="0.2">
      <c r="A6" s="3" t="s">
        <v>11</v>
      </c>
      <c r="B6" s="3" t="s">
        <v>154</v>
      </c>
      <c r="C6" s="3" t="s">
        <v>24</v>
      </c>
      <c r="D6" s="3"/>
      <c r="E6" s="3" t="s">
        <v>155</v>
      </c>
      <c r="F6" s="3" t="s">
        <v>13</v>
      </c>
      <c r="G6" s="4" t="s">
        <v>167</v>
      </c>
      <c r="H6" s="6">
        <v>7708.58</v>
      </c>
      <c r="I6" s="3" t="s">
        <v>165</v>
      </c>
      <c r="J6" s="6" t="s">
        <v>157</v>
      </c>
      <c r="K6" s="7" t="s">
        <v>158</v>
      </c>
    </row>
    <row r="7" spans="1:11" x14ac:dyDescent="0.2">
      <c r="A7" s="9" t="s">
        <v>11</v>
      </c>
      <c r="B7" s="9" t="s">
        <v>159</v>
      </c>
      <c r="C7" s="3" t="s">
        <v>272</v>
      </c>
      <c r="D7" s="9"/>
      <c r="E7" s="9" t="s">
        <v>160</v>
      </c>
      <c r="F7" s="9" t="s">
        <v>161</v>
      </c>
      <c r="G7" s="10" t="s">
        <v>168</v>
      </c>
      <c r="H7" s="6">
        <v>7808.69</v>
      </c>
      <c r="I7" s="9" t="s">
        <v>163</v>
      </c>
      <c r="J7" s="11" t="s">
        <v>157</v>
      </c>
      <c r="K7" s="7" t="s">
        <v>158</v>
      </c>
    </row>
    <row r="8" spans="1:11" hidden="1" x14ac:dyDescent="0.2">
      <c r="A8" s="3" t="s">
        <v>97</v>
      </c>
      <c r="B8" s="3" t="s">
        <v>154</v>
      </c>
      <c r="C8" s="3" t="s">
        <v>24</v>
      </c>
      <c r="D8" s="3"/>
      <c r="E8" s="3" t="s">
        <v>155</v>
      </c>
      <c r="F8" s="3" t="s">
        <v>13</v>
      </c>
      <c r="G8" s="4" t="s">
        <v>275</v>
      </c>
      <c r="H8" s="6">
        <v>7908.8</v>
      </c>
      <c r="I8" s="3" t="s">
        <v>169</v>
      </c>
      <c r="J8" s="6" t="s">
        <v>170</v>
      </c>
      <c r="K8" s="7" t="s">
        <v>158</v>
      </c>
    </row>
    <row r="9" spans="1:11" x14ac:dyDescent="0.2">
      <c r="A9" s="3" t="s">
        <v>97</v>
      </c>
      <c r="B9" s="3" t="s">
        <v>159</v>
      </c>
      <c r="C9" s="3" t="s">
        <v>272</v>
      </c>
      <c r="D9" s="3"/>
      <c r="E9" s="3" t="s">
        <v>160</v>
      </c>
      <c r="F9" s="3" t="s">
        <v>161</v>
      </c>
      <c r="G9" s="4" t="s">
        <v>162</v>
      </c>
      <c r="H9" s="6">
        <v>8008.91</v>
      </c>
      <c r="I9" s="3" t="s">
        <v>171</v>
      </c>
      <c r="J9" s="6" t="s">
        <v>170</v>
      </c>
      <c r="K9" s="7" t="s">
        <v>158</v>
      </c>
    </row>
    <row r="10" spans="1:11" hidden="1" x14ac:dyDescent="0.2">
      <c r="A10" s="3" t="s">
        <v>97</v>
      </c>
      <c r="B10" s="3" t="s">
        <v>154</v>
      </c>
      <c r="C10" s="3" t="s">
        <v>24</v>
      </c>
      <c r="D10" s="3"/>
      <c r="E10" s="3" t="s">
        <v>155</v>
      </c>
      <c r="F10" s="3" t="s">
        <v>13</v>
      </c>
      <c r="G10" s="4" t="s">
        <v>164</v>
      </c>
      <c r="H10" s="6">
        <v>8109.02</v>
      </c>
      <c r="I10" s="3" t="s">
        <v>172</v>
      </c>
      <c r="J10" s="6" t="s">
        <v>170</v>
      </c>
      <c r="K10" s="7" t="s">
        <v>158</v>
      </c>
    </row>
    <row r="11" spans="1:11" x14ac:dyDescent="0.2">
      <c r="A11" s="3" t="s">
        <v>97</v>
      </c>
      <c r="B11" s="3" t="s">
        <v>159</v>
      </c>
      <c r="C11" s="3" t="s">
        <v>272</v>
      </c>
      <c r="D11" s="3"/>
      <c r="E11" s="3" t="s">
        <v>160</v>
      </c>
      <c r="F11" s="3" t="s">
        <v>161</v>
      </c>
      <c r="G11" s="4" t="s">
        <v>166</v>
      </c>
      <c r="H11" s="6">
        <v>8209.1299999999992</v>
      </c>
      <c r="I11" s="3" t="s">
        <v>171</v>
      </c>
      <c r="J11" s="6" t="s">
        <v>170</v>
      </c>
      <c r="K11" s="7" t="s">
        <v>158</v>
      </c>
    </row>
    <row r="12" spans="1:11" hidden="1" x14ac:dyDescent="0.2">
      <c r="A12" s="3" t="s">
        <v>97</v>
      </c>
      <c r="B12" s="3" t="s">
        <v>154</v>
      </c>
      <c r="C12" s="3" t="s">
        <v>24</v>
      </c>
      <c r="D12" s="3"/>
      <c r="E12" s="3" t="s">
        <v>155</v>
      </c>
      <c r="F12" s="3" t="s">
        <v>13</v>
      </c>
      <c r="G12" s="4" t="s">
        <v>167</v>
      </c>
      <c r="H12" s="6">
        <v>8309.24</v>
      </c>
      <c r="I12" s="3" t="s">
        <v>172</v>
      </c>
      <c r="J12" s="6" t="s">
        <v>170</v>
      </c>
      <c r="K12" s="7" t="s">
        <v>158</v>
      </c>
    </row>
    <row r="13" spans="1:11" x14ac:dyDescent="0.2">
      <c r="A13" s="9" t="s">
        <v>97</v>
      </c>
      <c r="B13" s="9" t="s">
        <v>159</v>
      </c>
      <c r="C13" s="3" t="s">
        <v>272</v>
      </c>
      <c r="D13" s="9"/>
      <c r="E13" s="9" t="s">
        <v>160</v>
      </c>
      <c r="F13" s="9" t="s">
        <v>161</v>
      </c>
      <c r="G13" s="10" t="s">
        <v>168</v>
      </c>
      <c r="H13" s="6">
        <v>8409.35</v>
      </c>
      <c r="I13" s="9" t="s">
        <v>171</v>
      </c>
      <c r="J13" s="11" t="s">
        <v>170</v>
      </c>
      <c r="K13" s="7" t="s">
        <v>158</v>
      </c>
    </row>
    <row r="14" spans="1:11" hidden="1" x14ac:dyDescent="0.2">
      <c r="A14" s="3" t="s">
        <v>173</v>
      </c>
      <c r="B14" s="3" t="s">
        <v>174</v>
      </c>
      <c r="C14" s="3" t="s">
        <v>24</v>
      </c>
      <c r="D14" s="3"/>
      <c r="E14" s="3" t="s">
        <v>155</v>
      </c>
      <c r="F14" s="3" t="s">
        <v>13</v>
      </c>
      <c r="G14" s="4" t="s">
        <v>275</v>
      </c>
      <c r="H14" s="6">
        <v>8509.4599999999991</v>
      </c>
      <c r="I14" s="3" t="s">
        <v>175</v>
      </c>
      <c r="J14" s="6" t="s">
        <v>176</v>
      </c>
      <c r="K14" s="7" t="s">
        <v>158</v>
      </c>
    </row>
    <row r="15" spans="1:11" x14ac:dyDescent="0.2">
      <c r="A15" s="3" t="s">
        <v>173</v>
      </c>
      <c r="B15" s="3" t="s">
        <v>174</v>
      </c>
      <c r="C15" s="3" t="s">
        <v>272</v>
      </c>
      <c r="D15" s="3"/>
      <c r="E15" s="3" t="s">
        <v>160</v>
      </c>
      <c r="F15" s="3" t="s">
        <v>161</v>
      </c>
      <c r="G15" s="4" t="s">
        <v>162</v>
      </c>
      <c r="H15" s="6">
        <v>8609.57</v>
      </c>
      <c r="I15" s="3" t="s">
        <v>177</v>
      </c>
      <c r="J15" s="6" t="s">
        <v>176</v>
      </c>
      <c r="K15" s="7" t="s">
        <v>158</v>
      </c>
    </row>
    <row r="16" spans="1:11" hidden="1" x14ac:dyDescent="0.2">
      <c r="A16" s="3" t="s">
        <v>173</v>
      </c>
      <c r="B16" s="3" t="s">
        <v>174</v>
      </c>
      <c r="C16" s="3" t="s">
        <v>24</v>
      </c>
      <c r="D16" s="3"/>
      <c r="E16" s="3" t="s">
        <v>155</v>
      </c>
      <c r="F16" s="3" t="s">
        <v>13</v>
      </c>
      <c r="G16" s="4" t="s">
        <v>164</v>
      </c>
      <c r="H16" s="6">
        <v>8709.6799999999894</v>
      </c>
      <c r="I16" s="3" t="s">
        <v>175</v>
      </c>
      <c r="J16" s="6" t="s">
        <v>176</v>
      </c>
      <c r="K16" s="7" t="s">
        <v>158</v>
      </c>
    </row>
    <row r="17" spans="1:13" x14ac:dyDescent="0.2">
      <c r="A17" s="3" t="s">
        <v>173</v>
      </c>
      <c r="B17" s="3" t="s">
        <v>174</v>
      </c>
      <c r="C17" s="3" t="s">
        <v>272</v>
      </c>
      <c r="D17" s="3"/>
      <c r="E17" s="3" t="s">
        <v>160</v>
      </c>
      <c r="F17" s="3" t="s">
        <v>161</v>
      </c>
      <c r="G17" s="4" t="s">
        <v>166</v>
      </c>
      <c r="H17" s="6">
        <v>8809.78999999999</v>
      </c>
      <c r="I17" s="3" t="s">
        <v>177</v>
      </c>
      <c r="J17" s="6" t="s">
        <v>176</v>
      </c>
      <c r="K17" s="7" t="s">
        <v>158</v>
      </c>
    </row>
    <row r="18" spans="1:13" hidden="1" x14ac:dyDescent="0.2">
      <c r="A18" s="3" t="s">
        <v>173</v>
      </c>
      <c r="B18" s="3" t="s">
        <v>174</v>
      </c>
      <c r="C18" s="3" t="s">
        <v>24</v>
      </c>
      <c r="D18" s="3"/>
      <c r="E18" s="3" t="s">
        <v>155</v>
      </c>
      <c r="F18" s="3" t="s">
        <v>13</v>
      </c>
      <c r="G18" s="4" t="s">
        <v>167</v>
      </c>
      <c r="H18" s="6">
        <v>8909.8999999999905</v>
      </c>
      <c r="I18" s="3" t="s">
        <v>175</v>
      </c>
      <c r="J18" s="6" t="s">
        <v>176</v>
      </c>
      <c r="K18" s="7" t="s">
        <v>158</v>
      </c>
    </row>
    <row r="19" spans="1:13" x14ac:dyDescent="0.2">
      <c r="A19" s="9" t="s">
        <v>173</v>
      </c>
      <c r="B19" s="9" t="s">
        <v>174</v>
      </c>
      <c r="C19" s="3" t="s">
        <v>272</v>
      </c>
      <c r="D19" s="9"/>
      <c r="E19" s="9" t="s">
        <v>160</v>
      </c>
      <c r="F19" s="9" t="s">
        <v>161</v>
      </c>
      <c r="G19" s="10" t="s">
        <v>168</v>
      </c>
      <c r="H19" s="6">
        <v>9010.0099999999893</v>
      </c>
      <c r="I19" s="9" t="s">
        <v>177</v>
      </c>
      <c r="J19" s="11" t="s">
        <v>176</v>
      </c>
      <c r="K19" s="7" t="s">
        <v>158</v>
      </c>
      <c r="L19" t="s">
        <v>254</v>
      </c>
      <c r="M19" s="18">
        <f>SUM(H2:H19)</f>
        <v>146863.34999999998</v>
      </c>
    </row>
  </sheetData>
  <autoFilter ref="A1:M19">
    <filterColumn colId="2">
      <filters>
        <filter val="(个)内部代表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"/>
  <sheetViews>
    <sheetView workbookViewId="0">
      <selection activeCell="F4" sqref="F4"/>
    </sheetView>
  </sheetViews>
  <sheetFormatPr baseColWidth="10" defaultRowHeight="16" x14ac:dyDescent="0.2"/>
  <cols>
    <col min="2" max="2" width="13.1640625" bestFit="1" customWidth="1"/>
    <col min="4" max="4" width="12.33203125" bestFit="1" customWidth="1"/>
    <col min="5" max="5" width="20.33203125" bestFit="1" customWidth="1"/>
    <col min="7" max="7" width="66" bestFit="1" customWidth="1"/>
  </cols>
  <sheetData>
    <row r="1" spans="1:10" x14ac:dyDescent="0.2">
      <c r="A1" s="14" t="s">
        <v>178</v>
      </c>
      <c r="B1" s="14" t="s">
        <v>179</v>
      </c>
      <c r="C1" s="15" t="s">
        <v>180</v>
      </c>
      <c r="D1" s="15" t="s">
        <v>181</v>
      </c>
      <c r="E1" s="15" t="s">
        <v>182</v>
      </c>
      <c r="F1" s="16" t="s">
        <v>183</v>
      </c>
      <c r="G1" s="15" t="s">
        <v>184</v>
      </c>
      <c r="H1" s="15" t="s">
        <v>185</v>
      </c>
      <c r="I1" s="15" t="s">
        <v>186</v>
      </c>
    </row>
    <row r="2" spans="1:10" x14ac:dyDescent="0.2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s="17">
        <v>100.11</v>
      </c>
      <c r="G2" t="s">
        <v>192</v>
      </c>
      <c r="H2" t="s">
        <v>193</v>
      </c>
    </row>
    <row r="3" spans="1:10" hidden="1" x14ac:dyDescent="0.2">
      <c r="A3" t="s">
        <v>187</v>
      </c>
      <c r="B3" t="s">
        <v>188</v>
      </c>
      <c r="C3" t="s">
        <v>194</v>
      </c>
      <c r="D3" t="s">
        <v>195</v>
      </c>
      <c r="E3" t="s">
        <v>196</v>
      </c>
      <c r="F3" s="17">
        <v>200.23</v>
      </c>
      <c r="G3" t="s">
        <v>197</v>
      </c>
      <c r="H3" t="s">
        <v>193</v>
      </c>
    </row>
    <row r="4" spans="1:10" x14ac:dyDescent="0.2">
      <c r="A4" t="s">
        <v>187</v>
      </c>
      <c r="B4" t="s">
        <v>188</v>
      </c>
      <c r="C4" t="s">
        <v>198</v>
      </c>
      <c r="D4" t="s">
        <v>190</v>
      </c>
      <c r="E4" t="s">
        <v>199</v>
      </c>
      <c r="F4" s="17">
        <v>300.35000000000002</v>
      </c>
      <c r="G4" t="s">
        <v>200</v>
      </c>
      <c r="H4" t="s">
        <v>193</v>
      </c>
    </row>
    <row r="5" spans="1:10" hidden="1" x14ac:dyDescent="0.2">
      <c r="A5" t="s">
        <v>187</v>
      </c>
      <c r="B5" t="s">
        <v>188</v>
      </c>
      <c r="C5" t="s">
        <v>201</v>
      </c>
      <c r="D5" t="s">
        <v>195</v>
      </c>
      <c r="E5" t="s">
        <v>202</v>
      </c>
      <c r="F5" s="17">
        <v>400.47</v>
      </c>
      <c r="G5" t="s">
        <v>203</v>
      </c>
      <c r="H5" t="s">
        <v>193</v>
      </c>
    </row>
    <row r="6" spans="1:10" x14ac:dyDescent="0.2">
      <c r="A6" t="s">
        <v>187</v>
      </c>
      <c r="B6" t="s">
        <v>188</v>
      </c>
      <c r="C6" t="s">
        <v>189</v>
      </c>
      <c r="D6" t="s">
        <v>190</v>
      </c>
      <c r="E6" t="s">
        <v>204</v>
      </c>
      <c r="F6" s="17">
        <v>500.59</v>
      </c>
      <c r="G6" t="s">
        <v>205</v>
      </c>
      <c r="H6" t="s">
        <v>193</v>
      </c>
    </row>
    <row r="7" spans="1:10" hidden="1" x14ac:dyDescent="0.2">
      <c r="A7" t="s">
        <v>187</v>
      </c>
      <c r="B7" t="s">
        <v>188</v>
      </c>
      <c r="C7" t="s">
        <v>194</v>
      </c>
      <c r="D7" t="s">
        <v>195</v>
      </c>
      <c r="E7" t="s">
        <v>206</v>
      </c>
      <c r="F7" s="17">
        <v>600.71</v>
      </c>
      <c r="G7" t="s">
        <v>207</v>
      </c>
      <c r="H7" t="s">
        <v>193</v>
      </c>
    </row>
    <row r="8" spans="1:10" ht="17" customHeight="1" x14ac:dyDescent="0.2">
      <c r="A8" t="s">
        <v>187</v>
      </c>
      <c r="B8" t="s">
        <v>188</v>
      </c>
      <c r="C8" t="s">
        <v>198</v>
      </c>
      <c r="D8" t="s">
        <v>190</v>
      </c>
      <c r="E8" s="21" t="s">
        <v>276</v>
      </c>
      <c r="F8" s="17">
        <v>700.83</v>
      </c>
      <c r="G8" t="s">
        <v>277</v>
      </c>
      <c r="H8" t="s">
        <v>193</v>
      </c>
    </row>
    <row r="9" spans="1:10" hidden="1" x14ac:dyDescent="0.2">
      <c r="A9" t="s">
        <v>187</v>
      </c>
      <c r="B9" t="s">
        <v>188</v>
      </c>
      <c r="C9" t="s">
        <v>201</v>
      </c>
      <c r="D9" t="s">
        <v>195</v>
      </c>
      <c r="E9" t="s">
        <v>208</v>
      </c>
      <c r="F9" s="17">
        <v>800.95</v>
      </c>
      <c r="G9" t="s">
        <v>209</v>
      </c>
      <c r="H9" t="s">
        <v>193</v>
      </c>
    </row>
    <row r="10" spans="1:10" x14ac:dyDescent="0.2">
      <c r="A10" t="s">
        <v>187</v>
      </c>
      <c r="B10" t="s">
        <v>188</v>
      </c>
      <c r="C10" t="s">
        <v>189</v>
      </c>
      <c r="D10" t="s">
        <v>190</v>
      </c>
      <c r="E10" t="s">
        <v>210</v>
      </c>
      <c r="F10" s="17">
        <v>901.07</v>
      </c>
      <c r="G10" t="s">
        <v>211</v>
      </c>
      <c r="H10" t="s">
        <v>193</v>
      </c>
      <c r="I10" t="s">
        <v>212</v>
      </c>
      <c r="J10" s="18">
        <f>SUM(F2:F10)</f>
        <v>4505.3099999999995</v>
      </c>
    </row>
  </sheetData>
  <autoFilter ref="A1:J10">
    <filterColumn colId="3">
      <filters>
        <filter val="(个)内部代表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9"/>
  <sheetViews>
    <sheetView workbookViewId="0">
      <selection activeCell="F4" sqref="F4"/>
    </sheetView>
  </sheetViews>
  <sheetFormatPr baseColWidth="10" defaultColWidth="9" defaultRowHeight="16" x14ac:dyDescent="0.2"/>
  <cols>
    <col min="1" max="1" width="17" customWidth="1"/>
    <col min="2" max="2" width="17.1640625" customWidth="1"/>
    <col min="3" max="3" width="12.6640625" customWidth="1"/>
    <col min="4" max="4" width="18.6640625" customWidth="1"/>
    <col min="5" max="5" width="21" style="18" customWidth="1"/>
    <col min="6" max="6" width="20.1640625" bestFit="1" customWidth="1"/>
    <col min="7" max="7" width="56" bestFit="1" customWidth="1"/>
    <col min="8" max="8" width="15" customWidth="1"/>
    <col min="9" max="9" width="11.5" bestFit="1" customWidth="1"/>
    <col min="10" max="10" width="9.83203125" bestFit="1" customWidth="1"/>
    <col min="11" max="11" width="9.33203125" bestFit="1" customWidth="1"/>
  </cols>
  <sheetData>
    <row r="1" spans="1:9" x14ac:dyDescent="0.2">
      <c r="A1" s="15" t="s">
        <v>178</v>
      </c>
      <c r="B1" s="15" t="s">
        <v>179</v>
      </c>
      <c r="C1" s="15" t="s">
        <v>180</v>
      </c>
      <c r="D1" s="15" t="s">
        <v>181</v>
      </c>
      <c r="E1" s="15" t="s">
        <v>182</v>
      </c>
      <c r="F1" s="16" t="s">
        <v>183</v>
      </c>
      <c r="G1" s="15" t="s">
        <v>184</v>
      </c>
      <c r="H1" s="15" t="s">
        <v>185</v>
      </c>
      <c r="I1" s="15" t="s">
        <v>186</v>
      </c>
    </row>
    <row r="2" spans="1:9" x14ac:dyDescent="0.2">
      <c r="A2" s="6" t="s">
        <v>213</v>
      </c>
      <c r="B2" s="6" t="s">
        <v>214</v>
      </c>
      <c r="C2" s="6" t="s">
        <v>189</v>
      </c>
      <c r="D2" s="6" t="s">
        <v>190</v>
      </c>
      <c r="E2" s="6" t="s">
        <v>215</v>
      </c>
      <c r="F2" s="22">
        <v>1001.19</v>
      </c>
      <c r="G2" s="6" t="s">
        <v>216</v>
      </c>
      <c r="H2" s="6" t="s">
        <v>217</v>
      </c>
      <c r="I2" s="6" t="s">
        <v>218</v>
      </c>
    </row>
    <row r="3" spans="1:9" hidden="1" x14ac:dyDescent="0.2">
      <c r="A3" s="6" t="s">
        <v>213</v>
      </c>
      <c r="B3" s="6" t="s">
        <v>214</v>
      </c>
      <c r="C3" s="6" t="s">
        <v>194</v>
      </c>
      <c r="D3" s="6" t="s">
        <v>195</v>
      </c>
      <c r="E3" s="6" t="s">
        <v>219</v>
      </c>
      <c r="F3" s="22">
        <v>1101.31</v>
      </c>
      <c r="G3" s="6" t="s">
        <v>220</v>
      </c>
      <c r="H3" s="6" t="s">
        <v>217</v>
      </c>
      <c r="I3" s="6" t="s">
        <v>218</v>
      </c>
    </row>
    <row r="4" spans="1:9" x14ac:dyDescent="0.2">
      <c r="A4" s="6" t="s">
        <v>213</v>
      </c>
      <c r="B4" s="6" t="s">
        <v>214</v>
      </c>
      <c r="C4" s="6" t="s">
        <v>198</v>
      </c>
      <c r="D4" s="6" t="s">
        <v>190</v>
      </c>
      <c r="E4" s="6" t="s">
        <v>221</v>
      </c>
      <c r="F4" s="22">
        <v>1201.43</v>
      </c>
      <c r="G4" s="6" t="s">
        <v>222</v>
      </c>
      <c r="H4" s="6" t="s">
        <v>217</v>
      </c>
      <c r="I4" s="6" t="s">
        <v>218</v>
      </c>
    </row>
    <row r="5" spans="1:9" hidden="1" x14ac:dyDescent="0.2">
      <c r="A5" s="6" t="s">
        <v>213</v>
      </c>
      <c r="B5" s="6" t="s">
        <v>214</v>
      </c>
      <c r="C5" s="6" t="s">
        <v>201</v>
      </c>
      <c r="D5" s="6" t="s">
        <v>195</v>
      </c>
      <c r="E5" s="6" t="s">
        <v>223</v>
      </c>
      <c r="F5" s="22">
        <v>1301.55</v>
      </c>
      <c r="G5" s="6" t="s">
        <v>224</v>
      </c>
      <c r="H5" s="6" t="s">
        <v>217</v>
      </c>
      <c r="I5" s="6" t="s">
        <v>218</v>
      </c>
    </row>
    <row r="6" spans="1:9" x14ac:dyDescent="0.2">
      <c r="A6" s="6" t="s">
        <v>213</v>
      </c>
      <c r="B6" s="6" t="s">
        <v>214</v>
      </c>
      <c r="C6" s="6" t="s">
        <v>189</v>
      </c>
      <c r="D6" s="6" t="s">
        <v>190</v>
      </c>
      <c r="E6" s="6" t="s">
        <v>225</v>
      </c>
      <c r="F6" s="22">
        <v>1401.67</v>
      </c>
      <c r="G6" s="6" t="s">
        <v>226</v>
      </c>
      <c r="H6" s="6" t="s">
        <v>217</v>
      </c>
      <c r="I6" s="6" t="s">
        <v>218</v>
      </c>
    </row>
    <row r="7" spans="1:9" hidden="1" x14ac:dyDescent="0.2">
      <c r="A7" s="6" t="s">
        <v>213</v>
      </c>
      <c r="B7" s="6" t="s">
        <v>214</v>
      </c>
      <c r="C7" s="6" t="s">
        <v>194</v>
      </c>
      <c r="D7" s="6" t="s">
        <v>195</v>
      </c>
      <c r="E7" s="6" t="s">
        <v>227</v>
      </c>
      <c r="F7" s="22">
        <v>1501.79</v>
      </c>
      <c r="G7" s="6" t="s">
        <v>228</v>
      </c>
      <c r="H7" s="6" t="s">
        <v>217</v>
      </c>
      <c r="I7" s="6" t="s">
        <v>218</v>
      </c>
    </row>
    <row r="8" spans="1:9" x14ac:dyDescent="0.2">
      <c r="A8" s="6" t="s">
        <v>213</v>
      </c>
      <c r="B8" s="6" t="s">
        <v>214</v>
      </c>
      <c r="C8" s="6" t="s">
        <v>198</v>
      </c>
      <c r="D8" s="6" t="s">
        <v>190</v>
      </c>
      <c r="E8" s="6" t="s">
        <v>229</v>
      </c>
      <c r="F8" s="22">
        <v>1601.91</v>
      </c>
      <c r="G8" s="6" t="s">
        <v>230</v>
      </c>
      <c r="H8" s="6" t="s">
        <v>217</v>
      </c>
      <c r="I8" s="6" t="s">
        <v>218</v>
      </c>
    </row>
    <row r="9" spans="1:9" hidden="1" x14ac:dyDescent="0.2">
      <c r="A9" s="6" t="s">
        <v>213</v>
      </c>
      <c r="B9" s="6" t="s">
        <v>214</v>
      </c>
      <c r="C9" s="6" t="s">
        <v>201</v>
      </c>
      <c r="D9" s="6" t="s">
        <v>195</v>
      </c>
      <c r="E9" s="6" t="s">
        <v>231</v>
      </c>
      <c r="F9" s="22">
        <v>1702.03</v>
      </c>
      <c r="G9" s="6" t="s">
        <v>232</v>
      </c>
      <c r="H9" s="6" t="s">
        <v>217</v>
      </c>
      <c r="I9" s="6" t="s">
        <v>218</v>
      </c>
    </row>
    <row r="10" spans="1:9" x14ac:dyDescent="0.2">
      <c r="A10" s="6" t="s">
        <v>213</v>
      </c>
      <c r="B10" s="6" t="s">
        <v>214</v>
      </c>
      <c r="C10" s="6" t="s">
        <v>189</v>
      </c>
      <c r="D10" s="6" t="s">
        <v>190</v>
      </c>
      <c r="E10" s="6" t="s">
        <v>233</v>
      </c>
      <c r="F10" s="22">
        <v>1802.15</v>
      </c>
      <c r="G10" s="6" t="s">
        <v>234</v>
      </c>
      <c r="H10" s="6" t="s">
        <v>217</v>
      </c>
      <c r="I10" s="6" t="s">
        <v>218</v>
      </c>
    </row>
    <row r="11" spans="1:9" hidden="1" x14ac:dyDescent="0.2">
      <c r="A11" s="6" t="s">
        <v>213</v>
      </c>
      <c r="B11" s="6" t="s">
        <v>214</v>
      </c>
      <c r="C11" s="6" t="s">
        <v>194</v>
      </c>
      <c r="D11" s="6" t="s">
        <v>195</v>
      </c>
      <c r="E11" s="6" t="s">
        <v>235</v>
      </c>
      <c r="F11" s="22">
        <v>1902.27</v>
      </c>
      <c r="G11" s="6" t="s">
        <v>236</v>
      </c>
      <c r="H11" s="6" t="s">
        <v>217</v>
      </c>
      <c r="I11" s="6" t="s">
        <v>218</v>
      </c>
    </row>
    <row r="12" spans="1:9" x14ac:dyDescent="0.2">
      <c r="A12" s="6" t="s">
        <v>213</v>
      </c>
      <c r="B12" s="6" t="s">
        <v>214</v>
      </c>
      <c r="C12" s="6" t="s">
        <v>198</v>
      </c>
      <c r="D12" s="6" t="s">
        <v>190</v>
      </c>
      <c r="E12" s="6" t="s">
        <v>237</v>
      </c>
      <c r="F12" s="22">
        <v>2002.39</v>
      </c>
      <c r="G12" s="6" t="s">
        <v>238</v>
      </c>
      <c r="H12" s="6" t="s">
        <v>217</v>
      </c>
      <c r="I12" s="6" t="s">
        <v>218</v>
      </c>
    </row>
    <row r="13" spans="1:9" hidden="1" x14ac:dyDescent="0.2">
      <c r="A13" s="6" t="s">
        <v>213</v>
      </c>
      <c r="B13" s="6" t="s">
        <v>214</v>
      </c>
      <c r="C13" s="6" t="s">
        <v>201</v>
      </c>
      <c r="D13" s="6" t="s">
        <v>195</v>
      </c>
      <c r="E13" s="6" t="s">
        <v>239</v>
      </c>
      <c r="F13" s="22">
        <v>2102.5100000000002</v>
      </c>
      <c r="G13" s="6" t="s">
        <v>240</v>
      </c>
      <c r="H13" s="6" t="s">
        <v>217</v>
      </c>
      <c r="I13" s="6" t="s">
        <v>218</v>
      </c>
    </row>
    <row r="14" spans="1:9" x14ac:dyDescent="0.2">
      <c r="A14" s="6" t="s">
        <v>213</v>
      </c>
      <c r="B14" s="6" t="s">
        <v>214</v>
      </c>
      <c r="C14" s="6" t="s">
        <v>189</v>
      </c>
      <c r="D14" s="6" t="s">
        <v>190</v>
      </c>
      <c r="E14" s="6" t="s">
        <v>241</v>
      </c>
      <c r="F14" s="22">
        <v>2202.63</v>
      </c>
      <c r="G14" s="6" t="s">
        <v>242</v>
      </c>
      <c r="H14" s="6" t="s">
        <v>217</v>
      </c>
      <c r="I14" s="6" t="s">
        <v>218</v>
      </c>
    </row>
    <row r="15" spans="1:9" hidden="1" x14ac:dyDescent="0.2">
      <c r="A15" s="6" t="s">
        <v>213</v>
      </c>
      <c r="B15" s="6" t="s">
        <v>214</v>
      </c>
      <c r="C15" s="6" t="s">
        <v>194</v>
      </c>
      <c r="D15" s="6" t="s">
        <v>195</v>
      </c>
      <c r="E15" s="6" t="s">
        <v>243</v>
      </c>
      <c r="F15" s="22">
        <v>2302.75</v>
      </c>
      <c r="G15" s="6" t="s">
        <v>244</v>
      </c>
      <c r="H15" s="6" t="s">
        <v>217</v>
      </c>
      <c r="I15" s="6" t="s">
        <v>218</v>
      </c>
    </row>
    <row r="16" spans="1:9" x14ac:dyDescent="0.2">
      <c r="A16" s="6" t="s">
        <v>213</v>
      </c>
      <c r="B16" s="6" t="s">
        <v>214</v>
      </c>
      <c r="C16" s="6" t="s">
        <v>198</v>
      </c>
      <c r="D16" s="6" t="s">
        <v>190</v>
      </c>
      <c r="E16" s="6" t="s">
        <v>245</v>
      </c>
      <c r="F16" s="22">
        <v>2402.87</v>
      </c>
      <c r="G16" s="6" t="s">
        <v>246</v>
      </c>
      <c r="H16" s="6" t="s">
        <v>217</v>
      </c>
      <c r="I16" s="6" t="s">
        <v>218</v>
      </c>
    </row>
    <row r="17" spans="1:11" hidden="1" x14ac:dyDescent="0.2">
      <c r="A17" s="6" t="s">
        <v>213</v>
      </c>
      <c r="B17" s="6" t="s">
        <v>214</v>
      </c>
      <c r="C17" s="6" t="s">
        <v>201</v>
      </c>
      <c r="D17" s="6" t="s">
        <v>195</v>
      </c>
      <c r="E17" s="6" t="s">
        <v>247</v>
      </c>
      <c r="F17" s="22">
        <v>2502.9899999999998</v>
      </c>
      <c r="G17" s="6" t="s">
        <v>248</v>
      </c>
      <c r="H17" s="6" t="s">
        <v>217</v>
      </c>
      <c r="I17" s="6" t="s">
        <v>218</v>
      </c>
    </row>
    <row r="18" spans="1:11" x14ac:dyDescent="0.2">
      <c r="A18" s="6" t="s">
        <v>213</v>
      </c>
      <c r="B18" s="6" t="s">
        <v>214</v>
      </c>
      <c r="C18" s="6" t="s">
        <v>189</v>
      </c>
      <c r="D18" s="6" t="s">
        <v>190</v>
      </c>
      <c r="E18" s="6" t="s">
        <v>249</v>
      </c>
      <c r="F18" s="22">
        <v>2603.11</v>
      </c>
      <c r="G18" s="6" t="s">
        <v>250</v>
      </c>
      <c r="H18" s="6" t="s">
        <v>217</v>
      </c>
      <c r="I18" s="6" t="s">
        <v>218</v>
      </c>
    </row>
    <row r="19" spans="1:11" hidden="1" x14ac:dyDescent="0.2">
      <c r="A19" s="6" t="s">
        <v>213</v>
      </c>
      <c r="B19" s="6" t="s">
        <v>214</v>
      </c>
      <c r="C19" s="6" t="s">
        <v>194</v>
      </c>
      <c r="D19" s="6" t="s">
        <v>195</v>
      </c>
      <c r="E19" s="6" t="s">
        <v>251</v>
      </c>
      <c r="F19" s="22">
        <v>2703.23</v>
      </c>
      <c r="G19" s="6" t="s">
        <v>252</v>
      </c>
      <c r="H19" s="6" t="s">
        <v>217</v>
      </c>
      <c r="I19" s="6" t="s">
        <v>218</v>
      </c>
      <c r="J19" t="s">
        <v>253</v>
      </c>
      <c r="K19" s="18">
        <f>SUM(F2:F19)</f>
        <v>33339.780000000006</v>
      </c>
    </row>
  </sheetData>
  <autoFilter ref="A1:K19">
    <filterColumn colId="3">
      <filters>
        <filter val="(个)内部代表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0" sqref="F20"/>
    </sheetView>
  </sheetViews>
  <sheetFormatPr baseColWidth="10" defaultRowHeight="16" x14ac:dyDescent="0.2"/>
  <cols>
    <col min="1" max="1" width="12.1640625" bestFit="1" customWidth="1"/>
    <col min="2" max="2" width="13.1640625" bestFit="1" customWidth="1"/>
    <col min="3" max="4" width="10.1640625" bestFit="1" customWidth="1"/>
    <col min="5" max="5" width="8.33203125" bestFit="1" customWidth="1"/>
    <col min="6" max="6" width="44" bestFit="1" customWidth="1"/>
    <col min="7" max="7" width="7.1640625" bestFit="1" customWidth="1"/>
    <col min="8" max="8" width="17.1640625" bestFit="1" customWidth="1"/>
  </cols>
  <sheetData>
    <row r="1" spans="1:9" x14ac:dyDescent="0.2">
      <c r="A1" s="15" t="s">
        <v>178</v>
      </c>
      <c r="B1" s="15" t="s">
        <v>179</v>
      </c>
      <c r="C1" s="15" t="s">
        <v>278</v>
      </c>
      <c r="D1" s="15" t="s">
        <v>279</v>
      </c>
      <c r="E1" s="16" t="s">
        <v>280</v>
      </c>
      <c r="F1" s="15" t="s">
        <v>281</v>
      </c>
      <c r="G1" s="15" t="s">
        <v>282</v>
      </c>
      <c r="H1" s="15" t="s">
        <v>283</v>
      </c>
    </row>
    <row r="2" spans="1:9" x14ac:dyDescent="0.2">
      <c r="A2" s="6" t="s">
        <v>187</v>
      </c>
      <c r="B2" s="6" t="s">
        <v>188</v>
      </c>
      <c r="C2" s="6" t="s">
        <v>189</v>
      </c>
      <c r="D2" s="6" t="s">
        <v>201</v>
      </c>
      <c r="E2" s="5">
        <v>2803.35</v>
      </c>
      <c r="F2" s="6" t="s">
        <v>284</v>
      </c>
      <c r="G2" s="6" t="s">
        <v>285</v>
      </c>
      <c r="H2" s="6" t="s">
        <v>218</v>
      </c>
    </row>
    <row r="3" spans="1:9" x14ac:dyDescent="0.2">
      <c r="A3" s="6" t="s">
        <v>187</v>
      </c>
      <c r="B3" s="6" t="s">
        <v>188</v>
      </c>
      <c r="C3" s="6" t="s">
        <v>189</v>
      </c>
      <c r="D3" s="6" t="s">
        <v>198</v>
      </c>
      <c r="E3" s="5">
        <v>2903.47</v>
      </c>
      <c r="F3" s="6" t="s">
        <v>286</v>
      </c>
      <c r="G3" s="6" t="s">
        <v>285</v>
      </c>
      <c r="H3" s="6" t="s">
        <v>218</v>
      </c>
    </row>
    <row r="4" spans="1:9" x14ac:dyDescent="0.2">
      <c r="A4" s="6" t="s">
        <v>187</v>
      </c>
      <c r="B4" s="6" t="s">
        <v>188</v>
      </c>
      <c r="C4" s="6" t="s">
        <v>189</v>
      </c>
      <c r="D4" s="6" t="s">
        <v>194</v>
      </c>
      <c r="E4" s="5">
        <v>3003.59</v>
      </c>
      <c r="F4" s="6" t="s">
        <v>287</v>
      </c>
      <c r="G4" s="6" t="s">
        <v>285</v>
      </c>
      <c r="H4" s="6" t="s">
        <v>218</v>
      </c>
    </row>
    <row r="5" spans="1:9" x14ac:dyDescent="0.2">
      <c r="A5" s="6" t="s">
        <v>187</v>
      </c>
      <c r="B5" s="6" t="s">
        <v>188</v>
      </c>
      <c r="C5" s="6" t="s">
        <v>198</v>
      </c>
      <c r="D5" s="6" t="s">
        <v>189</v>
      </c>
      <c r="E5" s="5">
        <v>3103.71</v>
      </c>
      <c r="F5" s="6" t="s">
        <v>288</v>
      </c>
      <c r="G5" s="6" t="s">
        <v>285</v>
      </c>
      <c r="H5" s="6" t="s">
        <v>218</v>
      </c>
    </row>
    <row r="6" spans="1:9" x14ac:dyDescent="0.2">
      <c r="A6" s="6" t="s">
        <v>187</v>
      </c>
      <c r="B6" s="6" t="s">
        <v>188</v>
      </c>
      <c r="C6" s="6" t="s">
        <v>198</v>
      </c>
      <c r="D6" s="6" t="s">
        <v>194</v>
      </c>
      <c r="E6" s="5">
        <v>3203.83</v>
      </c>
      <c r="F6" s="6" t="s">
        <v>289</v>
      </c>
      <c r="G6" s="6" t="s">
        <v>285</v>
      </c>
      <c r="H6" s="6" t="s">
        <v>218</v>
      </c>
    </row>
    <row r="7" spans="1:9" x14ac:dyDescent="0.2">
      <c r="A7" s="6" t="s">
        <v>187</v>
      </c>
      <c r="B7" s="6" t="s">
        <v>188</v>
      </c>
      <c r="C7" s="6" t="s">
        <v>198</v>
      </c>
      <c r="D7" s="6" t="s">
        <v>201</v>
      </c>
      <c r="E7" s="5">
        <v>3303.95</v>
      </c>
      <c r="F7" s="6" t="s">
        <v>290</v>
      </c>
      <c r="G7" s="6" t="s">
        <v>285</v>
      </c>
      <c r="H7" s="6" t="s">
        <v>218</v>
      </c>
    </row>
    <row r="8" spans="1:9" x14ac:dyDescent="0.2">
      <c r="A8" s="6" t="s">
        <v>187</v>
      </c>
      <c r="B8" s="6" t="s">
        <v>188</v>
      </c>
      <c r="C8" s="6" t="s">
        <v>194</v>
      </c>
      <c r="D8" s="6" t="s">
        <v>189</v>
      </c>
      <c r="E8" s="5">
        <v>3404.07</v>
      </c>
      <c r="F8" s="6" t="s">
        <v>291</v>
      </c>
      <c r="G8" s="6" t="s">
        <v>285</v>
      </c>
      <c r="H8" s="6" t="s">
        <v>218</v>
      </c>
    </row>
    <row r="9" spans="1:9" x14ac:dyDescent="0.2">
      <c r="A9" s="6" t="s">
        <v>187</v>
      </c>
      <c r="B9" s="6" t="s">
        <v>188</v>
      </c>
      <c r="C9" s="6" t="s">
        <v>194</v>
      </c>
      <c r="D9" s="6" t="s">
        <v>198</v>
      </c>
      <c r="E9" s="5">
        <v>3504.19</v>
      </c>
      <c r="F9" s="6" t="s">
        <v>292</v>
      </c>
      <c r="G9" s="6" t="s">
        <v>285</v>
      </c>
      <c r="H9" s="6" t="s">
        <v>218</v>
      </c>
    </row>
    <row r="10" spans="1:9" x14ac:dyDescent="0.2">
      <c r="A10" s="6" t="s">
        <v>187</v>
      </c>
      <c r="B10" s="6" t="s">
        <v>188</v>
      </c>
      <c r="C10" s="6" t="s">
        <v>194</v>
      </c>
      <c r="D10" s="6" t="s">
        <v>201</v>
      </c>
      <c r="E10" s="5">
        <v>3604.31</v>
      </c>
      <c r="F10" s="6" t="s">
        <v>293</v>
      </c>
      <c r="G10" s="6" t="s">
        <v>285</v>
      </c>
      <c r="H10" s="6" t="s">
        <v>218</v>
      </c>
    </row>
    <row r="11" spans="1:9" x14ac:dyDescent="0.2">
      <c r="A11" s="6" t="s">
        <v>187</v>
      </c>
      <c r="B11" s="6" t="s">
        <v>188</v>
      </c>
      <c r="C11" s="6" t="s">
        <v>201</v>
      </c>
      <c r="D11" s="6" t="s">
        <v>189</v>
      </c>
      <c r="E11" s="5">
        <v>3704.43</v>
      </c>
      <c r="F11" s="6" t="s">
        <v>294</v>
      </c>
      <c r="G11" s="6" t="s">
        <v>285</v>
      </c>
      <c r="H11" s="6" t="s">
        <v>218</v>
      </c>
    </row>
    <row r="12" spans="1:9" x14ac:dyDescent="0.2">
      <c r="A12" s="6" t="s">
        <v>187</v>
      </c>
      <c r="B12" s="6" t="s">
        <v>188</v>
      </c>
      <c r="C12" s="6" t="s">
        <v>201</v>
      </c>
      <c r="D12" s="6" t="s">
        <v>194</v>
      </c>
      <c r="E12" s="5">
        <v>3804.55</v>
      </c>
      <c r="F12" s="6" t="s">
        <v>295</v>
      </c>
      <c r="G12" s="6" t="s">
        <v>285</v>
      </c>
      <c r="H12" s="6" t="s">
        <v>218</v>
      </c>
    </row>
    <row r="13" spans="1:9" x14ac:dyDescent="0.2">
      <c r="A13" s="6" t="s">
        <v>187</v>
      </c>
      <c r="B13" s="6" t="s">
        <v>188</v>
      </c>
      <c r="C13" s="6" t="s">
        <v>201</v>
      </c>
      <c r="D13" s="6" t="s">
        <v>198</v>
      </c>
      <c r="E13" s="5">
        <v>3904.67</v>
      </c>
      <c r="F13" s="6" t="s">
        <v>296</v>
      </c>
      <c r="G13" s="6" t="s">
        <v>285</v>
      </c>
      <c r="H13" s="6" t="s">
        <v>297</v>
      </c>
      <c r="I13" s="18">
        <f>SUM(E2:E13)</f>
        <v>40248.119999999995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opLeftCell="C1" workbookViewId="0">
      <selection activeCell="P8" sqref="P8"/>
    </sheetView>
  </sheetViews>
  <sheetFormatPr baseColWidth="10" defaultRowHeight="16" x14ac:dyDescent="0.2"/>
  <cols>
    <col min="1" max="2" width="11.6640625" bestFit="1" customWidth="1"/>
    <col min="3" max="3" width="12.33203125" bestFit="1" customWidth="1"/>
    <col min="4" max="4" width="9.33203125" bestFit="1" customWidth="1"/>
    <col min="5" max="5" width="7" bestFit="1" customWidth="1"/>
    <col min="6" max="6" width="14" bestFit="1" customWidth="1"/>
    <col min="7" max="7" width="7.1640625" bestFit="1" customWidth="1"/>
    <col min="8" max="8" width="19.1640625" bestFit="1" customWidth="1"/>
    <col min="10" max="10" width="9.1640625" bestFit="1" customWidth="1"/>
    <col min="11" max="11" width="46.6640625" bestFit="1" customWidth="1"/>
    <col min="14" max="14" width="12.83203125" bestFit="1" customWidth="1"/>
    <col min="15" max="15" width="15.1640625" style="57" bestFit="1" customWidth="1"/>
    <col min="16" max="16" width="12.83203125" bestFit="1" customWidth="1"/>
  </cols>
  <sheetData>
    <row r="1" spans="1:16" ht="19" x14ac:dyDescent="0.25">
      <c r="A1" s="23" t="s">
        <v>298</v>
      </c>
      <c r="B1" s="23" t="s">
        <v>299</v>
      </c>
      <c r="C1" s="23" t="s">
        <v>300</v>
      </c>
      <c r="D1" s="23" t="s">
        <v>301</v>
      </c>
      <c r="E1" s="26" t="s">
        <v>302</v>
      </c>
      <c r="F1" s="23" t="s">
        <v>303</v>
      </c>
      <c r="G1" s="23" t="s">
        <v>304</v>
      </c>
      <c r="H1" s="23" t="s">
        <v>305</v>
      </c>
      <c r="I1" s="23" t="s">
        <v>306</v>
      </c>
      <c r="J1" s="23" t="s">
        <v>307</v>
      </c>
      <c r="K1" s="23" t="s">
        <v>308</v>
      </c>
      <c r="L1" s="23" t="s">
        <v>309</v>
      </c>
      <c r="M1" s="23" t="s">
        <v>310</v>
      </c>
      <c r="N1" s="23" t="s">
        <v>667</v>
      </c>
      <c r="O1" s="55" t="s">
        <v>663</v>
      </c>
      <c r="P1" s="23" t="s">
        <v>664</v>
      </c>
    </row>
    <row r="2" spans="1:16" x14ac:dyDescent="0.2">
      <c r="A2" s="12" t="s">
        <v>311</v>
      </c>
      <c r="B2" s="12" t="s">
        <v>312</v>
      </c>
      <c r="C2" s="12" t="s">
        <v>190</v>
      </c>
      <c r="D2" s="12"/>
      <c r="E2" s="30"/>
      <c r="F2" s="12"/>
      <c r="G2" s="12" t="s">
        <v>329</v>
      </c>
      <c r="H2" s="12" t="s">
        <v>313</v>
      </c>
      <c r="I2" s="12">
        <v>1</v>
      </c>
      <c r="J2" s="12">
        <v>1000.11</v>
      </c>
      <c r="K2" s="12" t="s">
        <v>425</v>
      </c>
      <c r="L2" s="12">
        <v>0.05</v>
      </c>
      <c r="M2" s="12">
        <v>1</v>
      </c>
      <c r="N2" s="8">
        <f>J2/(1+E2)</f>
        <v>1000.11</v>
      </c>
      <c r="O2" s="56">
        <f>(N2*(1-L2))/(12*M2)</f>
        <v>79.175374999999988</v>
      </c>
      <c r="P2" s="62">
        <f>SUM(O2:O5)</f>
        <v>783.5115874384237</v>
      </c>
    </row>
    <row r="3" spans="1:16" x14ac:dyDescent="0.2">
      <c r="A3" s="24" t="s">
        <v>311</v>
      </c>
      <c r="B3" s="24" t="s">
        <v>323</v>
      </c>
      <c r="C3" s="12" t="s">
        <v>195</v>
      </c>
      <c r="D3" s="24"/>
      <c r="E3" s="27"/>
      <c r="F3" s="24"/>
      <c r="G3" s="24" t="s">
        <v>330</v>
      </c>
      <c r="H3" s="24" t="s">
        <v>314</v>
      </c>
      <c r="I3" s="24">
        <v>1</v>
      </c>
      <c r="J3" s="12">
        <v>2000.11</v>
      </c>
      <c r="K3" s="12" t="s">
        <v>425</v>
      </c>
      <c r="L3" s="12">
        <v>0.05</v>
      </c>
      <c r="M3" s="12">
        <v>1</v>
      </c>
      <c r="N3" s="8">
        <f t="shared" ref="N3:N5" si="0">J3/(1+E3)</f>
        <v>2000.11</v>
      </c>
      <c r="O3" s="56">
        <f t="shared" ref="O3:O5" si="1">(N3*(1-L3))/(12*M3)</f>
        <v>158.34204166666666</v>
      </c>
      <c r="P3" s="63"/>
    </row>
    <row r="4" spans="1:16" x14ac:dyDescent="0.2">
      <c r="A4" s="12" t="s">
        <v>349</v>
      </c>
      <c r="B4" s="12" t="s">
        <v>312</v>
      </c>
      <c r="C4" s="12" t="s">
        <v>190</v>
      </c>
      <c r="D4" s="12"/>
      <c r="E4" s="54">
        <v>1.4999999999999999E-2</v>
      </c>
      <c r="F4" s="12" t="s">
        <v>357</v>
      </c>
      <c r="G4" s="12" t="s">
        <v>331</v>
      </c>
      <c r="H4" s="12" t="s">
        <v>315</v>
      </c>
      <c r="I4" s="12">
        <v>1</v>
      </c>
      <c r="J4" s="12">
        <v>3000.11</v>
      </c>
      <c r="K4" s="12" t="s">
        <v>425</v>
      </c>
      <c r="L4" s="12">
        <v>0.05</v>
      </c>
      <c r="M4" s="12">
        <v>1</v>
      </c>
      <c r="N4" s="8">
        <f t="shared" si="0"/>
        <v>2955.7733990147785</v>
      </c>
      <c r="O4" s="56">
        <f t="shared" si="1"/>
        <v>233.9987274220033</v>
      </c>
      <c r="P4" s="63"/>
    </row>
    <row r="5" spans="1:16" x14ac:dyDescent="0.2">
      <c r="A5" s="12" t="s">
        <v>349</v>
      </c>
      <c r="B5" s="12" t="s">
        <v>312</v>
      </c>
      <c r="C5" s="12" t="s">
        <v>195</v>
      </c>
      <c r="D5" s="12"/>
      <c r="E5" s="54">
        <v>1.4999999999999999E-2</v>
      </c>
      <c r="F5" s="12" t="s">
        <v>357</v>
      </c>
      <c r="G5" s="12" t="s">
        <v>332</v>
      </c>
      <c r="H5" s="12" t="s">
        <v>316</v>
      </c>
      <c r="I5" s="12">
        <v>1</v>
      </c>
      <c r="J5" s="12">
        <v>4000.11</v>
      </c>
      <c r="K5" s="12" t="s">
        <v>425</v>
      </c>
      <c r="L5" s="12">
        <v>0.05</v>
      </c>
      <c r="M5" s="12">
        <v>1</v>
      </c>
      <c r="N5" s="8">
        <f t="shared" si="0"/>
        <v>3940.9950738916259</v>
      </c>
      <c r="O5" s="56">
        <f t="shared" si="1"/>
        <v>311.99544334975371</v>
      </c>
      <c r="P5" s="64"/>
    </row>
  </sheetData>
  <mergeCells count="1">
    <mergeCell ref="P2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L13" sqref="L13"/>
    </sheetView>
  </sheetViews>
  <sheetFormatPr baseColWidth="10" defaultRowHeight="16" x14ac:dyDescent="0.2"/>
  <cols>
    <col min="1" max="2" width="11.6640625" bestFit="1" customWidth="1"/>
    <col min="3" max="3" width="12.33203125" bestFit="1" customWidth="1"/>
    <col min="4" max="4" width="9.33203125" bestFit="1" customWidth="1"/>
    <col min="5" max="5" width="7" bestFit="1" customWidth="1"/>
    <col min="6" max="6" width="14" bestFit="1" customWidth="1"/>
    <col min="7" max="7" width="11.1640625" bestFit="1" customWidth="1"/>
    <col min="8" max="8" width="17.1640625" bestFit="1" customWidth="1"/>
    <col min="10" max="10" width="9.1640625" bestFit="1" customWidth="1"/>
    <col min="11" max="11" width="14.83203125" bestFit="1" customWidth="1"/>
    <col min="14" max="14" width="12.1640625" style="60" bestFit="1" customWidth="1"/>
    <col min="15" max="15" width="15.1640625" style="60" bestFit="1" customWidth="1"/>
  </cols>
  <sheetData>
    <row r="1" spans="1:15" ht="19" x14ac:dyDescent="0.25">
      <c r="A1" s="2" t="s">
        <v>298</v>
      </c>
      <c r="B1" s="2" t="s">
        <v>299</v>
      </c>
      <c r="C1" s="2" t="s">
        <v>300</v>
      </c>
      <c r="D1" s="2" t="s">
        <v>301</v>
      </c>
      <c r="E1" s="2" t="s">
        <v>302</v>
      </c>
      <c r="F1" s="2" t="s">
        <v>303</v>
      </c>
      <c r="G1" s="2" t="s">
        <v>304</v>
      </c>
      <c r="H1" s="2" t="s">
        <v>305</v>
      </c>
      <c r="I1" s="2" t="s">
        <v>306</v>
      </c>
      <c r="J1" s="2" t="s">
        <v>307</v>
      </c>
      <c r="K1" s="2" t="s">
        <v>308</v>
      </c>
      <c r="L1" s="2" t="s">
        <v>373</v>
      </c>
      <c r="M1" s="2" t="s">
        <v>374</v>
      </c>
      <c r="N1" s="58" t="s">
        <v>665</v>
      </c>
      <c r="O1" s="58" t="s">
        <v>666</v>
      </c>
    </row>
    <row r="2" spans="1:15" x14ac:dyDescent="0.2">
      <c r="A2" s="12" t="s">
        <v>311</v>
      </c>
      <c r="B2" s="12" t="s">
        <v>312</v>
      </c>
      <c r="C2" s="12" t="s">
        <v>190</v>
      </c>
      <c r="D2" s="12"/>
      <c r="E2" s="8"/>
      <c r="F2" s="12"/>
      <c r="G2" s="12" t="s">
        <v>401</v>
      </c>
      <c r="H2" s="12" t="s">
        <v>375</v>
      </c>
      <c r="I2" s="12">
        <v>1</v>
      </c>
      <c r="J2" s="12">
        <v>1000.22</v>
      </c>
      <c r="K2" s="12" t="s">
        <v>426</v>
      </c>
      <c r="L2" s="12">
        <v>1</v>
      </c>
      <c r="M2" s="12"/>
      <c r="N2" s="59">
        <f>(J2/(E2+1))/(12*L2)</f>
        <v>83.351666666666674</v>
      </c>
      <c r="O2" s="62">
        <f>SUM(N2:N5)</f>
        <v>820.00254260525776</v>
      </c>
    </row>
    <row r="3" spans="1:15" x14ac:dyDescent="0.2">
      <c r="A3" s="12" t="s">
        <v>311</v>
      </c>
      <c r="B3" s="12" t="s">
        <v>323</v>
      </c>
      <c r="C3" s="12" t="s">
        <v>195</v>
      </c>
      <c r="D3" s="12"/>
      <c r="E3" s="8"/>
      <c r="F3" s="12"/>
      <c r="G3" s="12" t="s">
        <v>427</v>
      </c>
      <c r="H3" s="12" t="s">
        <v>377</v>
      </c>
      <c r="I3" s="12">
        <v>1</v>
      </c>
      <c r="J3" s="12">
        <v>2000.22</v>
      </c>
      <c r="K3" s="12" t="s">
        <v>426</v>
      </c>
      <c r="L3" s="12">
        <v>1</v>
      </c>
      <c r="M3" s="6"/>
      <c r="N3" s="59">
        <f t="shared" ref="N3:N5" si="0">(J3/(E3+1))/(12*L3)</f>
        <v>166.685</v>
      </c>
      <c r="O3" s="63"/>
    </row>
    <row r="4" spans="1:15" x14ac:dyDescent="0.2">
      <c r="A4" s="12" t="s">
        <v>349</v>
      </c>
      <c r="B4" s="12" t="s">
        <v>312</v>
      </c>
      <c r="C4" s="12" t="s">
        <v>190</v>
      </c>
      <c r="D4" s="12"/>
      <c r="E4" s="52">
        <v>1.4999999999999999E-2</v>
      </c>
      <c r="F4" s="12" t="s">
        <v>400</v>
      </c>
      <c r="G4" s="12" t="s">
        <v>403</v>
      </c>
      <c r="H4" s="12" t="s">
        <v>378</v>
      </c>
      <c r="I4" s="12">
        <v>1</v>
      </c>
      <c r="J4" s="12">
        <v>3000.22</v>
      </c>
      <c r="K4" s="12" t="s">
        <v>426</v>
      </c>
      <c r="L4" s="12">
        <v>1</v>
      </c>
      <c r="M4" s="6"/>
      <c r="N4" s="59">
        <f t="shared" si="0"/>
        <v>246.32348111658459</v>
      </c>
      <c r="O4" s="63"/>
    </row>
    <row r="5" spans="1:15" x14ac:dyDescent="0.2">
      <c r="A5" s="12" t="s">
        <v>349</v>
      </c>
      <c r="B5" s="12" t="s">
        <v>323</v>
      </c>
      <c r="C5" s="12" t="s">
        <v>195</v>
      </c>
      <c r="D5" s="12"/>
      <c r="E5" s="53">
        <v>0.03</v>
      </c>
      <c r="F5" s="12" t="s">
        <v>400</v>
      </c>
      <c r="G5" s="12" t="s">
        <v>404</v>
      </c>
      <c r="H5" s="12" t="s">
        <v>379</v>
      </c>
      <c r="I5" s="12">
        <v>1</v>
      </c>
      <c r="J5" s="12">
        <v>4000.22</v>
      </c>
      <c r="K5" s="12" t="s">
        <v>426</v>
      </c>
      <c r="L5" s="12">
        <v>1</v>
      </c>
      <c r="M5" s="6"/>
      <c r="N5" s="59">
        <f t="shared" si="0"/>
        <v>323.64239482200645</v>
      </c>
      <c r="O5" s="64"/>
    </row>
  </sheetData>
  <mergeCells count="1">
    <mergeCell ref="O2:O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H8" sqref="H8"/>
    </sheetView>
  </sheetViews>
  <sheetFormatPr baseColWidth="10" defaultRowHeight="16" x14ac:dyDescent="0.2"/>
  <cols>
    <col min="1" max="1" width="14.1640625" bestFit="1" customWidth="1"/>
    <col min="3" max="3" width="17.1640625" bestFit="1" customWidth="1"/>
  </cols>
  <sheetData>
    <row r="1" spans="1:6" ht="19" x14ac:dyDescent="0.25">
      <c r="A1" s="23" t="s">
        <v>538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374</v>
      </c>
    </row>
    <row r="2" spans="1:6" x14ac:dyDescent="0.2">
      <c r="A2" s="6" t="s">
        <v>543</v>
      </c>
      <c r="B2" s="6">
        <v>540101</v>
      </c>
      <c r="C2" s="6" t="s">
        <v>544</v>
      </c>
      <c r="D2" s="6">
        <v>2</v>
      </c>
      <c r="E2" s="6"/>
      <c r="F2" s="6"/>
    </row>
    <row r="3" spans="1:6" x14ac:dyDescent="0.2">
      <c r="A3" s="6" t="s">
        <v>543</v>
      </c>
      <c r="B3" s="6">
        <v>540102</v>
      </c>
      <c r="C3" s="6" t="s">
        <v>544</v>
      </c>
      <c r="D3" s="6"/>
      <c r="E3" s="6">
        <v>2</v>
      </c>
      <c r="F3" s="6"/>
    </row>
    <row r="4" spans="1:6" x14ac:dyDescent="0.2">
      <c r="A4" s="6" t="s">
        <v>545</v>
      </c>
      <c r="B4" s="6">
        <v>5801</v>
      </c>
      <c r="C4" s="6" t="s">
        <v>544</v>
      </c>
      <c r="D4" s="6">
        <v>31</v>
      </c>
      <c r="E4" s="6"/>
      <c r="F4" s="6"/>
    </row>
    <row r="5" spans="1:6" x14ac:dyDescent="0.2">
      <c r="A5" s="6" t="s">
        <v>546</v>
      </c>
      <c r="B5" s="6">
        <v>5802</v>
      </c>
      <c r="C5" s="6" t="s">
        <v>544</v>
      </c>
      <c r="D5" s="6"/>
      <c r="E5" s="6">
        <v>31</v>
      </c>
      <c r="F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2" zoomScale="94" workbookViewId="0">
      <selection activeCell="H22" sqref="H22"/>
    </sheetView>
  </sheetViews>
  <sheetFormatPr baseColWidth="10" defaultRowHeight="16" x14ac:dyDescent="0.2"/>
  <cols>
    <col min="1" max="1" width="33.33203125" bestFit="1" customWidth="1"/>
    <col min="2" max="2" width="7.6640625" bestFit="1" customWidth="1"/>
    <col min="3" max="3" width="16.1640625" bestFit="1" customWidth="1"/>
    <col min="4" max="5" width="17.5" bestFit="1" customWidth="1"/>
    <col min="6" max="6" width="21.6640625" bestFit="1" customWidth="1"/>
    <col min="7" max="7" width="14" bestFit="1" customWidth="1"/>
    <col min="8" max="8" width="17.5" bestFit="1" customWidth="1"/>
    <col min="12" max="12" width="12" bestFit="1" customWidth="1"/>
  </cols>
  <sheetData>
    <row r="1" spans="1:12" ht="27" x14ac:dyDescent="0.4">
      <c r="A1" s="37" t="s">
        <v>256</v>
      </c>
      <c r="B1" s="37" t="s">
        <v>257</v>
      </c>
      <c r="C1" s="37" t="s">
        <v>258</v>
      </c>
      <c r="D1" s="37" t="s">
        <v>259</v>
      </c>
      <c r="E1" s="37" t="s">
        <v>260</v>
      </c>
      <c r="F1" s="37" t="s">
        <v>261</v>
      </c>
      <c r="G1" s="37" t="s">
        <v>262</v>
      </c>
      <c r="H1" s="37" t="s">
        <v>263</v>
      </c>
    </row>
    <row r="2" spans="1:12" ht="22" x14ac:dyDescent="0.35">
      <c r="A2" s="65" t="s">
        <v>264</v>
      </c>
      <c r="B2" s="65" t="s">
        <v>265</v>
      </c>
      <c r="C2" s="19" t="s">
        <v>210</v>
      </c>
      <c r="D2" s="20">
        <v>1000000</v>
      </c>
      <c r="E2" s="20">
        <v>1000000</v>
      </c>
      <c r="F2" s="20">
        <v>72981.179999999993</v>
      </c>
      <c r="G2" s="19">
        <v>0</v>
      </c>
      <c r="H2" s="20">
        <f>E2+F2-G2</f>
        <v>1072981.18</v>
      </c>
    </row>
    <row r="3" spans="1:12" ht="22" x14ac:dyDescent="0.35">
      <c r="A3" s="65"/>
      <c r="B3" s="65"/>
      <c r="C3" s="19" t="s">
        <v>251</v>
      </c>
      <c r="D3" s="20">
        <v>1000000</v>
      </c>
      <c r="E3" s="20">
        <v>1000000</v>
      </c>
      <c r="F3" s="6">
        <f>SUM(收票!H39,收票!H73)</f>
        <v>11012.32</v>
      </c>
      <c r="G3" s="20">
        <f>SUM(支出!F19)</f>
        <v>2703.23</v>
      </c>
      <c r="H3" s="20">
        <f t="shared" ref="H3:H9" si="0">E3+F3-G3</f>
        <v>1008309.09</v>
      </c>
    </row>
    <row r="4" spans="1:12" ht="22" x14ac:dyDescent="0.35">
      <c r="A4" s="65"/>
      <c r="B4" s="65"/>
      <c r="C4" s="19" t="s">
        <v>267</v>
      </c>
      <c r="D4" s="20">
        <v>1000000</v>
      </c>
      <c r="E4" s="20">
        <v>1000000</v>
      </c>
      <c r="F4" s="20">
        <f>SUM(支出!F3)</f>
        <v>1101.31</v>
      </c>
      <c r="G4" s="19">
        <f>SUM(收入!F3)</f>
        <v>200.23</v>
      </c>
      <c r="H4" s="20">
        <f t="shared" si="0"/>
        <v>1000901.0800000001</v>
      </c>
    </row>
    <row r="5" spans="1:12" ht="22" x14ac:dyDescent="0.35">
      <c r="A5" s="65"/>
      <c r="B5" s="65"/>
      <c r="C5" s="19" t="s">
        <v>268</v>
      </c>
      <c r="D5" s="20">
        <v>-1000000</v>
      </c>
      <c r="E5" s="20">
        <v>-1000000</v>
      </c>
      <c r="F5" s="33">
        <v>134338.82</v>
      </c>
      <c r="G5" s="20">
        <f>SUM(支出!F11)</f>
        <v>1902.27</v>
      </c>
      <c r="H5" s="20">
        <f t="shared" si="0"/>
        <v>-867563.45</v>
      </c>
    </row>
    <row r="6" spans="1:12" ht="22" x14ac:dyDescent="0.35">
      <c r="A6" s="65" t="s">
        <v>269</v>
      </c>
      <c r="B6" s="65" t="s">
        <v>265</v>
      </c>
      <c r="C6" s="19" t="s">
        <v>210</v>
      </c>
      <c r="D6" s="20">
        <v>-1000000</v>
      </c>
      <c r="E6" s="20">
        <v>-1000000</v>
      </c>
      <c r="F6" s="20">
        <v>73882.17</v>
      </c>
      <c r="G6" s="22">
        <v>901.07</v>
      </c>
      <c r="H6" s="20">
        <f t="shared" si="0"/>
        <v>-927018.89999999991</v>
      </c>
    </row>
    <row r="7" spans="1:12" ht="22" x14ac:dyDescent="0.35">
      <c r="A7" s="65"/>
      <c r="B7" s="65"/>
      <c r="C7" s="19" t="s">
        <v>251</v>
      </c>
      <c r="D7" s="20">
        <v>-1000000</v>
      </c>
      <c r="E7" s="20">
        <v>-1000000</v>
      </c>
      <c r="F7" s="5">
        <v>11012.32</v>
      </c>
      <c r="G7" s="19">
        <v>0</v>
      </c>
      <c r="H7" s="20">
        <f t="shared" si="0"/>
        <v>-988987.68</v>
      </c>
    </row>
    <row r="8" spans="1:12" ht="22" x14ac:dyDescent="0.35">
      <c r="A8" s="65"/>
      <c r="B8" s="65"/>
      <c r="C8" s="19" t="s">
        <v>267</v>
      </c>
      <c r="D8" s="20">
        <v>-1000000</v>
      </c>
      <c r="E8" s="20">
        <v>-1000000</v>
      </c>
      <c r="F8" s="19">
        <v>0</v>
      </c>
      <c r="G8" s="19">
        <v>0</v>
      </c>
      <c r="H8" s="20">
        <f t="shared" si="0"/>
        <v>-1000000</v>
      </c>
    </row>
    <row r="9" spans="1:12" ht="22" x14ac:dyDescent="0.35">
      <c r="A9" s="65"/>
      <c r="B9" s="65"/>
      <c r="C9" s="19" t="s">
        <v>268</v>
      </c>
      <c r="D9" s="20">
        <v>1000000</v>
      </c>
      <c r="E9" s="20">
        <v>1000000</v>
      </c>
      <c r="F9" s="20">
        <f>126734.75+300.35</f>
        <v>127035.1</v>
      </c>
      <c r="G9" s="22">
        <v>1201.43</v>
      </c>
      <c r="H9" s="20">
        <f t="shared" si="0"/>
        <v>1125833.6700000002</v>
      </c>
      <c r="L9" s="40"/>
    </row>
    <row r="10" spans="1:12" ht="22" x14ac:dyDescent="0.35">
      <c r="A10" s="65" t="s">
        <v>492</v>
      </c>
      <c r="B10" s="65" t="s">
        <v>265</v>
      </c>
      <c r="C10" s="19" t="s">
        <v>210</v>
      </c>
      <c r="D10" s="19" t="s">
        <v>266</v>
      </c>
      <c r="E10" s="19" t="s">
        <v>266</v>
      </c>
      <c r="F10" s="19" t="s">
        <v>266</v>
      </c>
      <c r="G10" s="19" t="s">
        <v>266</v>
      </c>
      <c r="H10" s="19" t="s">
        <v>266</v>
      </c>
    </row>
    <row r="11" spans="1:12" ht="22" x14ac:dyDescent="0.35">
      <c r="A11" s="65"/>
      <c r="B11" s="65"/>
      <c r="C11" s="19" t="s">
        <v>251</v>
      </c>
      <c r="D11" s="19" t="s">
        <v>266</v>
      </c>
      <c r="E11" s="19" t="s">
        <v>266</v>
      </c>
      <c r="F11" s="19" t="s">
        <v>266</v>
      </c>
      <c r="G11" s="19" t="s">
        <v>266</v>
      </c>
      <c r="H11" s="19" t="s">
        <v>266</v>
      </c>
    </row>
    <row r="12" spans="1:12" ht="22" x14ac:dyDescent="0.35">
      <c r="A12" s="65"/>
      <c r="B12" s="65"/>
      <c r="C12" s="19" t="s">
        <v>267</v>
      </c>
      <c r="D12" s="19" t="s">
        <v>266</v>
      </c>
      <c r="E12" s="19" t="s">
        <v>266</v>
      </c>
      <c r="F12" s="19" t="s">
        <v>266</v>
      </c>
      <c r="G12" s="19" t="s">
        <v>266</v>
      </c>
      <c r="H12" s="19" t="s">
        <v>266</v>
      </c>
    </row>
    <row r="13" spans="1:12" ht="22" x14ac:dyDescent="0.35">
      <c r="A13" s="65"/>
      <c r="B13" s="65"/>
      <c r="C13" s="19" t="s">
        <v>268</v>
      </c>
      <c r="D13" s="19">
        <v>800</v>
      </c>
      <c r="E13" s="19">
        <v>800</v>
      </c>
      <c r="F13" s="19" t="s">
        <v>266</v>
      </c>
      <c r="G13" s="19" t="s">
        <v>266</v>
      </c>
      <c r="H13" s="19">
        <v>800</v>
      </c>
    </row>
    <row r="14" spans="1:12" ht="22" x14ac:dyDescent="0.35">
      <c r="A14" s="66" t="s">
        <v>493</v>
      </c>
      <c r="B14" s="66" t="s">
        <v>494</v>
      </c>
      <c r="C14" s="19" t="s">
        <v>210</v>
      </c>
      <c r="D14" s="19" t="s">
        <v>266</v>
      </c>
      <c r="E14" s="19" t="s">
        <v>266</v>
      </c>
      <c r="F14" s="19" t="s">
        <v>266</v>
      </c>
      <c r="G14" s="19" t="s">
        <v>266</v>
      </c>
      <c r="H14" s="19" t="s">
        <v>266</v>
      </c>
    </row>
    <row r="15" spans="1:12" ht="22" x14ac:dyDescent="0.35">
      <c r="A15" s="67"/>
      <c r="B15" s="67"/>
      <c r="C15" s="19" t="s">
        <v>251</v>
      </c>
      <c r="D15" s="19" t="s">
        <v>266</v>
      </c>
      <c r="E15" s="19" t="s">
        <v>266</v>
      </c>
      <c r="F15" s="19" t="s">
        <v>266</v>
      </c>
      <c r="G15" s="19" t="s">
        <v>266</v>
      </c>
      <c r="H15" s="19" t="s">
        <v>266</v>
      </c>
    </row>
    <row r="16" spans="1:12" ht="22" x14ac:dyDescent="0.35">
      <c r="A16" s="67"/>
      <c r="B16" s="67"/>
      <c r="C16" s="19" t="s">
        <v>267</v>
      </c>
      <c r="D16" s="19" t="s">
        <v>266</v>
      </c>
      <c r="E16" s="19" t="s">
        <v>266</v>
      </c>
      <c r="F16" s="19" t="s">
        <v>266</v>
      </c>
      <c r="G16" s="19" t="s">
        <v>266</v>
      </c>
      <c r="H16" s="19" t="s">
        <v>266</v>
      </c>
    </row>
    <row r="17" spans="1:8" ht="22" x14ac:dyDescent="0.35">
      <c r="A17" s="68"/>
      <c r="B17" s="68"/>
      <c r="C17" s="19" t="s">
        <v>268</v>
      </c>
      <c r="D17" s="20">
        <v>3000</v>
      </c>
      <c r="E17" s="20">
        <v>3000</v>
      </c>
      <c r="F17" s="19" t="s">
        <v>266</v>
      </c>
      <c r="G17" s="19" t="s">
        <v>266</v>
      </c>
      <c r="H17" s="20">
        <v>3000</v>
      </c>
    </row>
    <row r="18" spans="1:8" ht="22" x14ac:dyDescent="0.35">
      <c r="A18" s="65" t="s">
        <v>495</v>
      </c>
      <c r="B18" s="65" t="s">
        <v>494</v>
      </c>
      <c r="C18" s="19" t="s">
        <v>210</v>
      </c>
      <c r="D18" s="19" t="s">
        <v>266</v>
      </c>
      <c r="E18" s="19" t="s">
        <v>266</v>
      </c>
      <c r="F18" s="19" t="s">
        <v>266</v>
      </c>
      <c r="G18" s="19" t="s">
        <v>266</v>
      </c>
      <c r="H18" s="19" t="s">
        <v>266</v>
      </c>
    </row>
    <row r="19" spans="1:8" ht="22" x14ac:dyDescent="0.35">
      <c r="A19" s="65"/>
      <c r="B19" s="65"/>
      <c r="C19" s="19" t="s">
        <v>251</v>
      </c>
      <c r="D19" s="19" t="s">
        <v>266</v>
      </c>
      <c r="E19" s="19" t="s">
        <v>266</v>
      </c>
      <c r="F19" s="19" t="s">
        <v>266</v>
      </c>
      <c r="G19" s="19" t="s">
        <v>266</v>
      </c>
      <c r="H19" s="19" t="s">
        <v>266</v>
      </c>
    </row>
    <row r="20" spans="1:8" ht="22" x14ac:dyDescent="0.35">
      <c r="A20" s="65"/>
      <c r="B20" s="65"/>
      <c r="C20" s="19" t="s">
        <v>267</v>
      </c>
      <c r="D20" s="19">
        <v>600</v>
      </c>
      <c r="E20" s="19">
        <v>600</v>
      </c>
      <c r="F20" s="19" t="s">
        <v>266</v>
      </c>
      <c r="G20" s="19" t="s">
        <v>266</v>
      </c>
      <c r="H20" s="19">
        <v>600</v>
      </c>
    </row>
    <row r="21" spans="1:8" ht="22" x14ac:dyDescent="0.35">
      <c r="A21" s="65"/>
      <c r="B21" s="65"/>
      <c r="C21" s="19" t="s">
        <v>268</v>
      </c>
      <c r="D21" s="19" t="s">
        <v>266</v>
      </c>
      <c r="E21" s="19" t="s">
        <v>266</v>
      </c>
      <c r="F21" s="19" t="s">
        <v>266</v>
      </c>
      <c r="G21" s="19" t="s">
        <v>266</v>
      </c>
      <c r="H21" s="19" t="s">
        <v>266</v>
      </c>
    </row>
    <row r="22" spans="1:8" ht="22" x14ac:dyDescent="0.35">
      <c r="A22" s="65" t="s">
        <v>496</v>
      </c>
      <c r="B22" s="65" t="s">
        <v>265</v>
      </c>
      <c r="C22" s="19" t="s">
        <v>210</v>
      </c>
      <c r="D22" s="19" t="s">
        <v>266</v>
      </c>
      <c r="E22" s="19" t="s">
        <v>266</v>
      </c>
      <c r="F22" s="19" t="s">
        <v>266</v>
      </c>
      <c r="G22" s="19" t="s">
        <v>266</v>
      </c>
      <c r="H22" s="19" t="s">
        <v>266</v>
      </c>
    </row>
    <row r="23" spans="1:8" ht="22" x14ac:dyDescent="0.35">
      <c r="A23" s="65"/>
      <c r="B23" s="65"/>
      <c r="C23" s="19" t="s">
        <v>251</v>
      </c>
      <c r="D23" s="19" t="s">
        <v>266</v>
      </c>
      <c r="E23" s="19" t="s">
        <v>266</v>
      </c>
      <c r="F23" s="19" t="s">
        <v>266</v>
      </c>
      <c r="G23" s="19" t="s">
        <v>266</v>
      </c>
      <c r="H23" s="19" t="s">
        <v>266</v>
      </c>
    </row>
    <row r="24" spans="1:8" ht="22" x14ac:dyDescent="0.35">
      <c r="A24" s="65"/>
      <c r="B24" s="65"/>
      <c r="C24" s="19" t="s">
        <v>267</v>
      </c>
      <c r="D24" s="19">
        <v>800</v>
      </c>
      <c r="E24" s="19">
        <v>800</v>
      </c>
      <c r="F24" s="19" t="s">
        <v>266</v>
      </c>
      <c r="G24" s="19" t="s">
        <v>266</v>
      </c>
      <c r="H24" s="19">
        <v>800</v>
      </c>
    </row>
    <row r="25" spans="1:8" ht="22" x14ac:dyDescent="0.35">
      <c r="A25" s="65"/>
      <c r="B25" s="65"/>
      <c r="C25" s="19" t="s">
        <v>268</v>
      </c>
      <c r="D25" s="19" t="s">
        <v>266</v>
      </c>
      <c r="E25" s="19" t="s">
        <v>266</v>
      </c>
      <c r="F25" s="19" t="s">
        <v>266</v>
      </c>
      <c r="G25" s="19" t="s">
        <v>266</v>
      </c>
      <c r="H25" s="19" t="s">
        <v>266</v>
      </c>
    </row>
    <row r="26" spans="1:8" ht="22" x14ac:dyDescent="0.35">
      <c r="A26" s="65" t="s">
        <v>497</v>
      </c>
      <c r="B26" s="65" t="s">
        <v>494</v>
      </c>
      <c r="C26" s="19" t="s">
        <v>210</v>
      </c>
      <c r="D26" s="19" t="s">
        <v>266</v>
      </c>
      <c r="E26" s="19" t="s">
        <v>266</v>
      </c>
      <c r="F26" s="19" t="s">
        <v>266</v>
      </c>
      <c r="G26" s="19" t="s">
        <v>266</v>
      </c>
      <c r="H26" s="19" t="s">
        <v>266</v>
      </c>
    </row>
    <row r="27" spans="1:8" ht="22" x14ac:dyDescent="0.35">
      <c r="A27" s="65"/>
      <c r="B27" s="65"/>
      <c r="C27" s="19" t="s">
        <v>251</v>
      </c>
      <c r="D27" s="19">
        <v>300</v>
      </c>
      <c r="E27" s="19">
        <v>300</v>
      </c>
      <c r="F27" s="19" t="s">
        <v>266</v>
      </c>
      <c r="G27" s="19" t="s">
        <v>266</v>
      </c>
      <c r="H27" s="19">
        <v>300</v>
      </c>
    </row>
    <row r="28" spans="1:8" ht="22" x14ac:dyDescent="0.35">
      <c r="A28" s="65"/>
      <c r="B28" s="65"/>
      <c r="C28" s="19" t="s">
        <v>267</v>
      </c>
      <c r="D28" s="19" t="s">
        <v>266</v>
      </c>
      <c r="E28" s="19" t="s">
        <v>266</v>
      </c>
      <c r="F28" s="19" t="s">
        <v>266</v>
      </c>
      <c r="G28" s="19" t="s">
        <v>266</v>
      </c>
      <c r="H28" s="19" t="s">
        <v>266</v>
      </c>
    </row>
    <row r="29" spans="1:8" ht="22" x14ac:dyDescent="0.35">
      <c r="A29" s="65"/>
      <c r="B29" s="65"/>
      <c r="C29" s="19" t="s">
        <v>268</v>
      </c>
      <c r="D29" s="19" t="s">
        <v>266</v>
      </c>
      <c r="E29" s="19" t="s">
        <v>266</v>
      </c>
      <c r="F29" s="19" t="s">
        <v>266</v>
      </c>
      <c r="G29" s="19" t="s">
        <v>266</v>
      </c>
      <c r="H29" s="19" t="s">
        <v>266</v>
      </c>
    </row>
    <row r="30" spans="1:8" ht="22" x14ac:dyDescent="0.35">
      <c r="A30" s="65" t="s">
        <v>498</v>
      </c>
      <c r="B30" s="65" t="s">
        <v>494</v>
      </c>
      <c r="C30" s="19" t="s">
        <v>210</v>
      </c>
      <c r="D30" s="19">
        <v>500</v>
      </c>
      <c r="E30" s="19">
        <v>500</v>
      </c>
      <c r="F30" s="19" t="s">
        <v>266</v>
      </c>
      <c r="G30" s="19" t="s">
        <v>266</v>
      </c>
      <c r="H30" s="19">
        <v>500</v>
      </c>
    </row>
    <row r="31" spans="1:8" ht="22" x14ac:dyDescent="0.35">
      <c r="A31" s="65"/>
      <c r="B31" s="65"/>
      <c r="C31" s="19" t="s">
        <v>251</v>
      </c>
      <c r="D31" s="19" t="s">
        <v>266</v>
      </c>
      <c r="E31" s="19" t="s">
        <v>266</v>
      </c>
      <c r="F31" s="19" t="s">
        <v>266</v>
      </c>
      <c r="G31" s="19" t="s">
        <v>266</v>
      </c>
      <c r="H31" s="19" t="s">
        <v>266</v>
      </c>
    </row>
    <row r="32" spans="1:8" ht="22" x14ac:dyDescent="0.35">
      <c r="A32" s="65"/>
      <c r="B32" s="65"/>
      <c r="C32" s="19" t="s">
        <v>267</v>
      </c>
      <c r="D32" s="19" t="s">
        <v>266</v>
      </c>
      <c r="E32" s="19" t="s">
        <v>266</v>
      </c>
      <c r="F32" s="19" t="s">
        <v>266</v>
      </c>
      <c r="G32" s="19" t="s">
        <v>266</v>
      </c>
      <c r="H32" s="19" t="s">
        <v>266</v>
      </c>
    </row>
    <row r="33" spans="1:8" ht="22" x14ac:dyDescent="0.35">
      <c r="A33" s="65"/>
      <c r="B33" s="65"/>
      <c r="C33" s="19" t="s">
        <v>268</v>
      </c>
      <c r="D33" s="19" t="s">
        <v>266</v>
      </c>
      <c r="E33" s="19" t="s">
        <v>266</v>
      </c>
      <c r="F33" s="19" t="s">
        <v>266</v>
      </c>
      <c r="G33" s="19" t="s">
        <v>266</v>
      </c>
      <c r="H33" s="19" t="s">
        <v>266</v>
      </c>
    </row>
    <row r="34" spans="1:8" ht="22" x14ac:dyDescent="0.35">
      <c r="A34" s="65" t="s">
        <v>499</v>
      </c>
      <c r="B34" s="65" t="s">
        <v>265</v>
      </c>
      <c r="C34" s="19" t="s">
        <v>210</v>
      </c>
      <c r="D34" s="19">
        <v>600</v>
      </c>
      <c r="E34" s="19">
        <v>600</v>
      </c>
      <c r="F34" s="19" t="s">
        <v>266</v>
      </c>
      <c r="G34" s="19" t="s">
        <v>266</v>
      </c>
      <c r="H34" s="19">
        <v>600</v>
      </c>
    </row>
    <row r="35" spans="1:8" ht="22" x14ac:dyDescent="0.35">
      <c r="A35" s="65"/>
      <c r="B35" s="65"/>
      <c r="C35" s="19" t="s">
        <v>251</v>
      </c>
      <c r="D35" s="19" t="s">
        <v>266</v>
      </c>
      <c r="E35" s="19" t="s">
        <v>266</v>
      </c>
      <c r="F35" s="19" t="s">
        <v>266</v>
      </c>
      <c r="G35" s="19" t="s">
        <v>266</v>
      </c>
      <c r="H35" s="19" t="s">
        <v>266</v>
      </c>
    </row>
    <row r="36" spans="1:8" ht="22" x14ac:dyDescent="0.35">
      <c r="A36" s="65"/>
      <c r="B36" s="65"/>
      <c r="C36" s="19" t="s">
        <v>267</v>
      </c>
      <c r="D36" s="19" t="s">
        <v>266</v>
      </c>
      <c r="E36" s="19" t="s">
        <v>266</v>
      </c>
      <c r="F36" s="19" t="s">
        <v>266</v>
      </c>
      <c r="G36" s="19" t="s">
        <v>266</v>
      </c>
      <c r="H36" s="19" t="s">
        <v>266</v>
      </c>
    </row>
    <row r="37" spans="1:8" ht="22" x14ac:dyDescent="0.35">
      <c r="A37" s="65"/>
      <c r="B37" s="65"/>
      <c r="C37" s="19" t="s">
        <v>268</v>
      </c>
      <c r="D37" s="19" t="s">
        <v>266</v>
      </c>
      <c r="E37" s="19" t="s">
        <v>266</v>
      </c>
      <c r="F37" s="19" t="s">
        <v>266</v>
      </c>
      <c r="G37" s="19" t="s">
        <v>266</v>
      </c>
      <c r="H37" s="19" t="s">
        <v>266</v>
      </c>
    </row>
    <row r="38" spans="1:8" ht="22" x14ac:dyDescent="0.35">
      <c r="A38" s="65" t="s">
        <v>500</v>
      </c>
      <c r="B38" s="65" t="s">
        <v>265</v>
      </c>
      <c r="C38" s="19" t="s">
        <v>210</v>
      </c>
      <c r="D38" s="19" t="s">
        <v>266</v>
      </c>
      <c r="E38" s="19" t="s">
        <v>266</v>
      </c>
      <c r="F38" s="19" t="s">
        <v>266</v>
      </c>
      <c r="G38" s="19" t="s">
        <v>266</v>
      </c>
      <c r="H38" s="19" t="s">
        <v>266</v>
      </c>
    </row>
    <row r="39" spans="1:8" ht="22" x14ac:dyDescent="0.35">
      <c r="A39" s="65"/>
      <c r="B39" s="65"/>
      <c r="C39" s="19" t="s">
        <v>251</v>
      </c>
      <c r="D39" s="19">
        <v>200</v>
      </c>
      <c r="E39" s="19">
        <v>200</v>
      </c>
      <c r="F39" s="19" t="s">
        <v>266</v>
      </c>
      <c r="G39" s="19" t="s">
        <v>266</v>
      </c>
      <c r="H39" s="19">
        <v>200</v>
      </c>
    </row>
    <row r="40" spans="1:8" ht="22" x14ac:dyDescent="0.35">
      <c r="A40" s="65"/>
      <c r="B40" s="65"/>
      <c r="C40" s="19" t="s">
        <v>267</v>
      </c>
      <c r="D40" s="19" t="s">
        <v>266</v>
      </c>
      <c r="E40" s="19" t="s">
        <v>266</v>
      </c>
      <c r="F40" s="19" t="s">
        <v>266</v>
      </c>
      <c r="G40" s="19" t="s">
        <v>266</v>
      </c>
      <c r="H40" s="19" t="s">
        <v>266</v>
      </c>
    </row>
    <row r="41" spans="1:8" ht="22" x14ac:dyDescent="0.35">
      <c r="A41" s="65"/>
      <c r="B41" s="65"/>
      <c r="C41" s="19" t="s">
        <v>268</v>
      </c>
      <c r="D41" s="19" t="s">
        <v>266</v>
      </c>
      <c r="E41" s="19" t="s">
        <v>266</v>
      </c>
      <c r="F41" s="19" t="s">
        <v>266</v>
      </c>
      <c r="G41" s="19" t="s">
        <v>266</v>
      </c>
      <c r="H41" s="19" t="s">
        <v>266</v>
      </c>
    </row>
  </sheetData>
  <mergeCells count="20">
    <mergeCell ref="A14:A17"/>
    <mergeCell ref="B14:B17"/>
    <mergeCell ref="B30:B33"/>
    <mergeCell ref="B38:B41"/>
    <mergeCell ref="B34:B37"/>
    <mergeCell ref="A38:A41"/>
    <mergeCell ref="A34:A37"/>
    <mergeCell ref="A30:A33"/>
    <mergeCell ref="A22:A25"/>
    <mergeCell ref="A18:A21"/>
    <mergeCell ref="B18:B21"/>
    <mergeCell ref="B22:B25"/>
    <mergeCell ref="B26:B29"/>
    <mergeCell ref="A26:A29"/>
    <mergeCell ref="A2:A5"/>
    <mergeCell ref="B2:B5"/>
    <mergeCell ref="A6:A9"/>
    <mergeCell ref="B6:B9"/>
    <mergeCell ref="B10:B13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收票</vt:lpstr>
      <vt:lpstr>开票</vt:lpstr>
      <vt:lpstr>收入</vt:lpstr>
      <vt:lpstr>支出</vt:lpstr>
      <vt:lpstr>记互转</vt:lpstr>
      <vt:lpstr>记固定资产</vt:lpstr>
      <vt:lpstr>记无形资产</vt:lpstr>
      <vt:lpstr>记凭证－利润表</vt:lpstr>
      <vt:lpstr>往来明细表结果</vt:lpstr>
      <vt:lpstr>手工录入薪酬总额</vt:lpstr>
      <vt:lpstr>资产负债表</vt:lpstr>
      <vt:lpstr>利润表</vt:lpstr>
      <vt:lpstr>城建税</vt:lpstr>
      <vt:lpstr>工资薪酬个税模拟申报表</vt:lpstr>
      <vt:lpstr>劳务个税申报模拟表</vt:lpstr>
      <vt:lpstr>Sheet5</vt:lpstr>
      <vt:lpstr>固定资产</vt:lpstr>
      <vt:lpstr>无形资产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2017-11-23T08:21:36Z</dcterms:created>
  <dcterms:modified xsi:type="dcterms:W3CDTF">2017-11-30T03:36:38Z</dcterms:modified>
</cp:coreProperties>
</file>