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24226"/>
  <mc:AlternateContent xmlns:mc="http://schemas.openxmlformats.org/markup-compatibility/2006">
    <mc:Choice Requires="x15">
      <x15ac:absPath xmlns:x15ac="http://schemas.microsoft.com/office/spreadsheetml/2010/11/ac" url="D:\Thesis\"/>
    </mc:Choice>
  </mc:AlternateContent>
  <xr:revisionPtr revIDLastSave="0" documentId="13_ncr:1_{1CC7A59A-55D1-4EA0-A990-3D8053A41663}" xr6:coauthVersionLast="47" xr6:coauthVersionMax="47" xr10:uidLastSave="{00000000-0000-0000-0000-000000000000}"/>
  <bookViews>
    <workbookView xWindow="-25320" yWindow="4185" windowWidth="25440" windowHeight="15270" activeTab="2" xr2:uid="{00000000-000D-0000-FFFF-FFFF00000000}"/>
  </bookViews>
  <sheets>
    <sheet name="INFORMATION SHEET" sheetId="4" r:id="rId1"/>
    <sheet name="AppData_en" sheetId="3" r:id="rId2"/>
    <sheet name="SurveyData_en" sheetId="5" r:id="rId3"/>
    <sheet name="SurveyData_nl" sheetId="2" r:id="rId4"/>
    <sheet name="AppData_raw" sheetId="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60" i="3" l="1"/>
  <c r="AE61" i="3"/>
  <c r="AE62" i="3"/>
  <c r="AE63" i="3"/>
  <c r="AE64" i="3"/>
  <c r="AE65" i="3"/>
  <c r="AE66" i="3"/>
  <c r="AE67" i="3"/>
  <c r="AD60" i="3"/>
  <c r="AF60" i="3" s="1"/>
  <c r="AD61" i="3"/>
  <c r="AF61" i="3" s="1"/>
  <c r="AD62" i="3"/>
  <c r="AD63" i="3"/>
  <c r="AD64" i="3"/>
  <c r="AF64" i="3" s="1"/>
  <c r="AD65" i="3"/>
  <c r="AF65" i="3" s="1"/>
  <c r="AD66" i="3"/>
  <c r="AF66" i="3" s="1"/>
  <c r="AD67" i="3"/>
  <c r="AF67" i="3" s="1"/>
  <c r="AD59" i="3"/>
  <c r="AF59" i="3" s="1"/>
  <c r="AE59" i="3"/>
  <c r="AF62" i="3"/>
  <c r="AF63" i="3"/>
  <c r="AF22" i="3"/>
  <c r="AE22" i="3"/>
  <c r="AD22" i="3"/>
  <c r="AF21" i="3"/>
  <c r="AE21" i="3"/>
  <c r="AD21" i="3"/>
  <c r="AF20" i="3"/>
  <c r="AE20" i="3"/>
  <c r="AD20" i="3"/>
  <c r="AF19" i="3"/>
  <c r="AE19" i="3"/>
  <c r="AD19" i="3"/>
  <c r="AF18" i="3"/>
  <c r="AE18" i="3"/>
  <c r="AD18" i="3"/>
  <c r="AF17" i="3"/>
  <c r="AE17" i="3"/>
  <c r="AD17" i="3"/>
  <c r="AF16" i="3"/>
  <c r="AE16" i="3"/>
  <c r="AD16" i="3"/>
  <c r="AF15" i="3"/>
  <c r="AE15" i="3"/>
  <c r="AD15" i="3"/>
  <c r="AF14" i="3"/>
  <c r="AE14" i="3"/>
  <c r="AD14" i="3"/>
  <c r="AG67" i="3" l="1"/>
  <c r="AH67" i="3" s="1"/>
  <c r="AG20" i="3"/>
  <c r="AH20" i="3" s="1"/>
  <c r="AG19" i="3"/>
  <c r="AH19" i="3" s="1"/>
  <c r="AG65" i="3"/>
  <c r="AH65" i="3" s="1"/>
  <c r="AG61" i="3"/>
  <c r="AH61" i="3" s="1"/>
  <c r="AG16" i="3"/>
  <c r="AH16" i="3" s="1"/>
  <c r="AG15" i="3"/>
  <c r="AH15" i="3" s="1"/>
  <c r="AG21" i="3"/>
  <c r="AH21" i="3" s="1"/>
  <c r="AG22" i="3"/>
  <c r="AH22" i="3" s="1"/>
  <c r="AG17" i="3"/>
  <c r="AH17" i="3" s="1"/>
  <c r="AG62" i="3"/>
  <c r="AH62" i="3" s="1"/>
  <c r="AG59" i="3"/>
  <c r="AH59" i="3" s="1"/>
  <c r="AG63" i="3"/>
  <c r="AH63" i="3" s="1"/>
  <c r="AG66" i="3"/>
  <c r="AH66" i="3" s="1"/>
  <c r="AG14" i="3"/>
  <c r="AH14" i="3" s="1"/>
  <c r="AG60" i="3"/>
  <c r="AH60" i="3" s="1"/>
  <c r="AG64" i="3"/>
  <c r="AH64" i="3" s="1"/>
  <c r="AG18" i="3"/>
  <c r="AH18" i="3" s="1"/>
</calcChain>
</file>

<file path=xl/sharedStrings.xml><?xml version="1.0" encoding="utf-8"?>
<sst xmlns="http://schemas.openxmlformats.org/spreadsheetml/2006/main" count="2768" uniqueCount="944">
  <si>
    <t xml:space="preserve">p0: Yes
</t>
  </si>
  <si>
    <t xml:space="preserve">p1: I don't know
</t>
  </si>
  <si>
    <t xml:space="preserve">p2: No
</t>
  </si>
  <si>
    <t xml:space="preserve">p3: Yes
</t>
  </si>
  <si>
    <t xml:space="preserve">p4: No
</t>
  </si>
  <si>
    <t xml:space="preserve">p5: Yes
</t>
  </si>
  <si>
    <t xml:space="preserve">p6: No
</t>
  </si>
  <si>
    <t xml:space="preserve">p7: I don't know
</t>
  </si>
  <si>
    <t xml:space="preserve">p8: No
</t>
  </si>
  <si>
    <t xml:space="preserve">p0: Gaat veel om in groepsverband, dus een grote kans dat hij door groepsdruk wel een wapen draagt. 
</t>
  </si>
  <si>
    <t xml:space="preserve">p1: Unfortunately the movie played while I was filling in the survey so did not get eny info
</t>
  </si>
  <si>
    <t xml:space="preserve">p2: He doesn't seem suspicious
</t>
  </si>
  <si>
    <t xml:space="preserve">p3: Jongere, trust the algorithm
</t>
  </si>
  <si>
    <t xml:space="preserve">p4: they look like they are meeting their friends
</t>
  </si>
  <si>
    <t xml:space="preserve">p5: They carry a bag, so they could possibly carry a weapon in this.
</t>
  </si>
  <si>
    <t xml:space="preserve">p6: nothing suspicious
</t>
  </si>
  <si>
    <t xml:space="preserve">p7: he does not look suspicious
</t>
  </si>
  <si>
    <t xml:space="preserve">p8: He seems to be someone meeting friends, does not seem like someone intending harm
</t>
  </si>
  <si>
    <t xml:space="preserve">p0: No
</t>
  </si>
  <si>
    <t xml:space="preserve">p1: Yes
</t>
  </si>
  <si>
    <t xml:space="preserve">p5: No
</t>
  </si>
  <si>
    <t xml:space="preserve">p6: I don't know
</t>
  </si>
  <si>
    <t xml:space="preserve">p7: No
</t>
  </si>
  <si>
    <t xml:space="preserve">p8: Yes
</t>
  </si>
  <si>
    <t xml:space="preserve">p0: Nee, ziet er als een verstandig persoon uit die te braaf is om een wapen bij zich te dragen. 
</t>
  </si>
  <si>
    <t xml:space="preserve">p1: She has a long coat which may conceil a gun, as 70% of gun owners are women
</t>
  </si>
  <si>
    <t xml:space="preserve">p2: she doesn't seem suspicous
</t>
  </si>
  <si>
    <t xml:space="preserve">p3: Dit hele groepje lijkt shady
</t>
  </si>
  <si>
    <t xml:space="preserve">p4: they are walking with friends/collegues
</t>
  </si>
  <si>
    <t xml:space="preserve">p5: Ze ziet er net uit en educated en wat ouder, ik denk niet dat zij een wapen zou hebben.
</t>
  </si>
  <si>
    <t xml:space="preserve">p6: ze kijkt wel een beetje onderzoekend om haar heen zonder duidelijke reden, maar waar zou ze op uit zijn?
</t>
  </si>
  <si>
    <t xml:space="preserve">p7: does not look suspicious
</t>
  </si>
  <si>
    <t xml:space="preserve">p8: Kinda nervoudly walks in front of the other 2 poeple
</t>
  </si>
  <si>
    <t xml:space="preserve">p0: Consider that 70% of all weapon carriers of this population are women.
</t>
  </si>
  <si>
    <t xml:space="preserve">p1: Consider that 90% of all people of the population walking past this spot are carrying luggage.
</t>
  </si>
  <si>
    <t xml:space="preserve">p2: Consider that 30% of all weapon carriers of this population are not in this person's age range.
</t>
  </si>
  <si>
    <t xml:space="preserve">p3: Consider that 81% of all weapon carriers of this population are in the age range of [20-40].
</t>
  </si>
  <si>
    <t xml:space="preserve">p4: Consider that 99% of all people of the population walking past this spot are not in the age range of [0-10].
</t>
  </si>
  <si>
    <t xml:space="preserve">p5: Consider that 70% of all people of the population walking past this spot owns a weapon.
</t>
  </si>
  <si>
    <t xml:space="preserve">p6: Consider that 90% of all people of the population walking past this spot are not in the age range of [40-60].
</t>
  </si>
  <si>
    <t xml:space="preserve">p7: Consider that 30% of all weapon carriers of this population are not in this person's age range.
</t>
  </si>
  <si>
    <t xml:space="preserve">p8: Consider that 81% of all weapon carriers of this population are in the age range of [20-40].
</t>
  </si>
  <si>
    <t xml:space="preserve">p0: RadioButton[id=optionFrisk, styleClass=radio-button]'Yes, I would frisk this person.'
</t>
  </si>
  <si>
    <t xml:space="preserve">p1: RadioButton[id=optionFrisk, styleClass=radio-button]'No, I would still frisk this person.'
</t>
  </si>
  <si>
    <t xml:space="preserve">p2: RadioButton[id=optionNotFrisk, styleClass=radio-button]'No, I still would not frisk this person.'
</t>
  </si>
  <si>
    <t xml:space="preserve">p3: RadioButton[id=optionFrisk, styleClass=radio-button]'No, I would still frisk this person.'
</t>
  </si>
  <si>
    <t xml:space="preserve">p4: RadioButton[id=optionNotFrisk, styleClass=radio-button]'No, I still would not frisk this person.'
</t>
  </si>
  <si>
    <t xml:space="preserve">p5: RadioButton[id=optionNotFrisk, styleClass=radio-button]'No, I still would not frisk this person.'
</t>
  </si>
  <si>
    <t xml:space="preserve">p6: RadioButton[id=optionFrisk, styleClass=radio-button]'Yes, I would frisk this person.'
</t>
  </si>
  <si>
    <t xml:space="preserve">p7: RadioButton[id=optionNotFrisk, styleClass=radio-button]'No, I still would not frisk this person.'
</t>
  </si>
  <si>
    <t xml:space="preserve">p8: RadioButton[id=optionFrisk, styleClass=radio-button]'No, I would still frisk this person.'
</t>
  </si>
  <si>
    <t xml:space="preserve">p1: No
</t>
  </si>
  <si>
    <t xml:space="preserve">p3: No
</t>
  </si>
  <si>
    <t xml:space="preserve">p0: Alweer wat macho gedrag wat ik associeer met een wapen dragen. 
</t>
  </si>
  <si>
    <t xml:space="preserve">p1: Does not look suspicious
</t>
  </si>
  <si>
    <t xml:space="preserve">p2: He doesn't seem suspicous (just busy)
</t>
  </si>
  <si>
    <t xml:space="preserve">p3: Ergens als ik kijk naar hoe hij beweegt zie ik hem geen wapen vasthouden
</t>
  </si>
  <si>
    <t xml:space="preserve">p4: talking to someone 
</t>
  </si>
  <si>
    <t xml:space="preserve">p5: Hij heeft een tas bij en draagt een joggingbroek, ook is hij niet blank, en ik denk dat ik wel het vooroordeel heb dat mensen van een andere etniciteit vaker een wapen dragen. (de meeste andere mensen in het filmpje lijken iig blank)
</t>
  </si>
  <si>
    <t xml:space="preserve">p6: he is just talking
</t>
  </si>
  <si>
    <t xml:space="preserve">p7: He is walking and talking happily, does not look stressed
</t>
  </si>
  <si>
    <t xml:space="preserve">p8: He is smiling and engaged in conversation, does not seem to want to cause harm
</t>
  </si>
  <si>
    <t xml:space="preserve">p2: Yes
</t>
  </si>
  <si>
    <t xml:space="preserve">p0: Ziet er lief en braaf uit
</t>
  </si>
  <si>
    <t xml:space="preserve">p1: She looks like she just had gym class or something, not suspicious
</t>
  </si>
  <si>
    <t xml:space="preserve">p2: There could be something in her bag
</t>
  </si>
  <si>
    <t xml:space="preserve">p3: range 20-40, loopt snellig
</t>
  </si>
  <si>
    <t xml:space="preserve">p4: have a clear goal they are walking towards
</t>
  </si>
  <si>
    <t xml:space="preserve">p5: Normaal niet maar omdat bij deze populatie de kans 70% is wel, vooral omdat ze jonger is en een tas bij heeft. 
</t>
  </si>
  <si>
    <t xml:space="preserve">p6: why the hell houdt ze schoenen vast? Maar kun je in principe niks mee, soms gebeuren er gewoon wat gekke dingen.
</t>
  </si>
  <si>
    <t xml:space="preserve">p7: as a person, she does not look suspicious, but the way she walks is a bit stressed, ze is erg doelgericht
</t>
  </si>
  <si>
    <t xml:space="preserve">p8: Is holding a pair of shoes, which is kinda odd. 
</t>
  </si>
  <si>
    <t xml:space="preserve">p0: Consider that 0% of all the people you decided not to frisk up to now are men.
</t>
  </si>
  <si>
    <t xml:space="preserve">p1: Consider that 85,7% of all the people you decided to frisk up to now are carrying luggage.
</t>
  </si>
  <si>
    <t xml:space="preserve">p2: Up to now, you have decided to frisk 0% of all the people presented to you by the DSS
</t>
  </si>
  <si>
    <t xml:space="preserve">p3: Up to now, you have decided to frisk 60% of all the people presented to you
</t>
  </si>
  <si>
    <t xml:space="preserve">p4: Consider that 100% of all the people you decided to frisk up to now are carrying luggage.
</t>
  </si>
  <si>
    <t xml:space="preserve">p5: Consider that 100% of all the people you decided to frisk up to now are in the age range of [20-40].
</t>
  </si>
  <si>
    <t xml:space="preserve">p6: Consider that 0% of all the people you decided to frisk up to now are men.
</t>
  </si>
  <si>
    <t xml:space="preserve">p7: Up to now, you have decided to frisk 0% of all the people presented to you by the DSS
</t>
  </si>
  <si>
    <t xml:space="preserve">p8: Consider that 100% of all the people you decided to frisk up to now are white.
</t>
  </si>
  <si>
    <t xml:space="preserve">p0: RadioButton[id=optionNotFrisk, styleClass=radio-button]'No, I still would not frisk this person.'
</t>
  </si>
  <si>
    <t xml:space="preserve">p1: RadioButton[id=optionNotFrisk, styleClass=radio-button]'No, I still would not frisk this person.'
</t>
  </si>
  <si>
    <t xml:space="preserve">p2: RadioButton[id=optionFrisk, styleClass=radio-button]'No, I would still frisk this person.'
</t>
  </si>
  <si>
    <t xml:space="preserve">p5: RadioButton[id=optionFrisk, styleClass=radio-button]'No, I would still frisk this person.'
</t>
  </si>
  <si>
    <t xml:space="preserve">p6: RadioButton[id=optionNotFrisk, styleClass=radio-button]'No, I would not frisk this person.'
</t>
  </si>
  <si>
    <t xml:space="preserve">p7: RadioButton[id=optionNotFrisk, styleClass=radio-button]'No, I would not frisk this person.'
</t>
  </si>
  <si>
    <t xml:space="preserve">p7: Yes
</t>
  </si>
  <si>
    <t xml:space="preserve">p0: Deze persoon ziet er een beetje mysterious uit
</t>
  </si>
  <si>
    <t xml:space="preserve">p1: Long coat with backpack, alone
</t>
  </si>
  <si>
    <t xml:space="preserve">p2: There could be something in the bag or under the long coat
</t>
  </si>
  <si>
    <t xml:space="preserve">p3: Lijkt in de 20-40 te vallen, heeft het kapsel van een supervillain. vrij duistere kleding. weet niet ze straat iets uit. En ze wordt net voor niets door het algoritme gepakt
</t>
  </si>
  <si>
    <t xml:space="preserve">p4: showing normal behavior
</t>
  </si>
  <si>
    <t xml:space="preserve">p5: Ze is weer jonger en heeft een tas bij, al moet ik wel zeggen dat ze er ook weer iets netter uitziet. Het is een beetje suspicious dat ze daar gaat zitten. 
</t>
  </si>
  <si>
    <t xml:space="preserve">p6: doet gewoon lekker haar ding
</t>
  </si>
  <si>
    <t xml:space="preserve">p7: she looks a bit stressed, and is waiting for something
</t>
  </si>
  <si>
    <t xml:space="preserve">p8: Is looking around the square somewhat suspisciously
</t>
  </si>
  <si>
    <t xml:space="preserve">p0: Consider that 83,3% of all the people you decided not to frisk up to now are white.
</t>
  </si>
  <si>
    <t xml:space="preserve">p2: Consider that 100% of all the people you decided to frisk up to now are white.
</t>
  </si>
  <si>
    <t xml:space="preserve">p3: Consider that 100% of all the people you decided to frisk up to now are in the age range of [20-40].
</t>
  </si>
  <si>
    <t xml:space="preserve">p4: Up to now, you have decided to frisk 12,5% of all the people presented to you
</t>
  </si>
  <si>
    <t xml:space="preserve">p5: Consider that 100% of all the people you decided not to frisk up to now are in the age range of [20-40].
</t>
  </si>
  <si>
    <t xml:space="preserve">p6: Consider that 100% of all the people you decided not to frisk up to now are in the age range of [20-40].
</t>
  </si>
  <si>
    <t xml:space="preserve">p8: Consider that 0% of all the people you decided to frisk up to now have exotic features.
</t>
  </si>
  <si>
    <t xml:space="preserve">p0: RadioButton[id=optionFrisk, styleClass=radio-button]'No, I would still frisk this person.'
</t>
  </si>
  <si>
    <t xml:space="preserve">p6: RadioButton[id=optionNotFrisk, styleClass=radio-button]'No, I still would not frisk this person.'
</t>
  </si>
  <si>
    <t xml:space="preserve">p7: RadioButton[id=optionFrisk, styleClass=radio-button]'No, I would still frisk this person.'
</t>
  </si>
  <si>
    <t xml:space="preserve">p6: Yes
</t>
  </si>
  <si>
    <t xml:space="preserve">p0: Deze persoon ziet er stoer uit
</t>
  </si>
  <si>
    <t xml:space="preserve">p1: He saw the camera and turned the other way, might be suspicious
</t>
  </si>
  <si>
    <t xml:space="preserve">p2: He has a large bag that could hold a weapon
</t>
  </si>
  <si>
    <t xml:space="preserve">p3: lijkt een camera te zien en draait snel weg
</t>
  </si>
  <si>
    <t xml:space="preserve">p4: walk with a goal/purpose
</t>
  </si>
  <si>
    <t xml:space="preserve">p5: Hij is vrij jong en heeft een hele grote tas bij, ook lijkt het alsof hij haast heeft en daar misschien snel weg wil ofzo.
</t>
  </si>
  <si>
    <t xml:space="preserve">p6: ja, lijkt wat gehaast, grote tas waar van alles in kan zitten
</t>
  </si>
  <si>
    <t xml:space="preserve">p7: he walks fast, has a bag, and is very doelgericht
</t>
  </si>
  <si>
    <t xml:space="preserve">p8: Seems to rapidly change course for some reason. Seems like the kind of thing you do if you don't want a camera/police person looking at you.
</t>
  </si>
  <si>
    <t xml:space="preserve">p0: Are you sure about your decision to frisk this person? Why?
</t>
  </si>
  <si>
    <t xml:space="preserve">p1: Are you sure about your decision to frisk this person? Why?
</t>
  </si>
  <si>
    <t xml:space="preserve">p2: Are you sure your focus will lead to an optimal decision? Why?
</t>
  </si>
  <si>
    <t xml:space="preserve">p3: Are you sure about your decision to frisk this person? Why?
</t>
  </si>
  <si>
    <t xml:space="preserve">p4: How certain are you about your decision to frisk this person (1 = not certain at all, 5 = very certain)? Why?
</t>
  </si>
  <si>
    <t xml:space="preserve">p5: Are you sure about your decision to frisk this person? Why?
</t>
  </si>
  <si>
    <t xml:space="preserve">p6: Are you sure your focus will lead to an optimal decision? Why?
</t>
  </si>
  <si>
    <t xml:space="preserve">p7: Are you sure your focus will lead to an optimal decision? Why?
</t>
  </si>
  <si>
    <t xml:space="preserve">p8: How certain are you about your decision to frisk this person (1 = not certain at all, 5 = very certain)? Why?
</t>
  </si>
  <si>
    <t xml:space="preserve">p4: 3.0
</t>
  </si>
  <si>
    <t xml:space="preserve">p8: 4.0
</t>
  </si>
  <si>
    <t xml:space="preserve">p0: Ik denk dat hij wel eens in onenigheid komt. 
</t>
  </si>
  <si>
    <t xml:space="preserve">p1: He also has a bag that could contain a gun
</t>
  </si>
  <si>
    <t xml:space="preserve">p2: It is a sports bag
</t>
  </si>
  <si>
    <t xml:space="preserve">p3: verdacht gedrag
</t>
  </si>
  <si>
    <t xml:space="preserve">p5: De kans is groot dat deze persoon een wapen bij heeft, 70%, dus dat vind ik al vrij goede reden opzich om hem te doorzoeken. 
</t>
  </si>
  <si>
    <t xml:space="preserve">p6: het vergroot de kansen op iets wat mis kan gaan
</t>
  </si>
  <si>
    <t xml:space="preserve">p7: I am not sure, because I am just guessing, but the points mentioned before are the ones that struck me the most
</t>
  </si>
  <si>
    <t xml:space="preserve">p4: RadioButton[id=optionFrisk, styleClass=radio-button]'Yes, I would frisk this person.'
</t>
  </si>
  <si>
    <t xml:space="preserve">p6: RadioButton[id=optionFrisk, styleClass=radio-button]'No, I would still frisk this person.'
</t>
  </si>
  <si>
    <t xml:space="preserve">p4: Yes
</t>
  </si>
  <si>
    <t xml:space="preserve">p0: Deze persoon ziet er een beetje verward uit, alsof ze alles niet helemaal onder controle heeft. Dit associeer ik met het feit dat ze een wapen zou dragen door het feit dat ze zichzelf kan verdedigen. 
</t>
  </si>
  <si>
    <t xml:space="preserve">p1: She does not look suspicious
</t>
  </si>
  <si>
    <t xml:space="preserve">p2: She is carrying a lot 
</t>
  </si>
  <si>
    <t xml:space="preserve">p3: ziet er niet uit als iemand die een wapen draagt
</t>
  </si>
  <si>
    <t xml:space="preserve">p4: they are looking around very nervously
</t>
  </si>
  <si>
    <t xml:space="preserve">p5: Ze ziet er wat netter uit en heeft iets van boeken bij ofzo, het lijkt alsof ze van studie of werk afkomt. Ik denk dat mensen met een studie of kantoorbaan minder snel een wapen dragen. 
</t>
  </si>
  <si>
    <t xml:space="preserve">p6: kijkt verdacht en onderzoekend om zich heen zonder reden
</t>
  </si>
  <si>
    <t xml:space="preserve">p7: She does not look suspicious, it' s like she just went shopping, but she is looking around a lot
</t>
  </si>
  <si>
    <t xml:space="preserve">p8: Seems happily engaged in conversation
</t>
  </si>
  <si>
    <t xml:space="preserve">p0: Consider that 99% of all people of the population walking past this spot are not in the age range of [60+].
</t>
  </si>
  <si>
    <t xml:space="preserve">p1: Consider that 50% of all people of the population walking past this spot are men.
</t>
  </si>
  <si>
    <t xml:space="preserve">p2: Consider that 70% of all weapon carriers of this population are women.
</t>
  </si>
  <si>
    <t xml:space="preserve">p3: Consider that 99% of all people of the population walking past this spot are not in the age range of [0-10].
</t>
  </si>
  <si>
    <t xml:space="preserve">p4: Consider that 9% of all weapon carriers of this population are in the age range of [40-60].
</t>
  </si>
  <si>
    <t xml:space="preserve">p5: Consider that 70% of all weapon carriers of this population are women.
</t>
  </si>
  <si>
    <t xml:space="preserve">p6: Do you think this person deviates from the population in a particular aspect? Why?
</t>
  </si>
  <si>
    <t xml:space="preserve">p7: Consider that 70% of all weapon carriers of this population are women.
</t>
  </si>
  <si>
    <t xml:space="preserve">p8: Consider that 3% of all people of the population walking past this spot are in the age range of [10-20].
</t>
  </si>
  <si>
    <t xml:space="preserve">p6: just a normal person
</t>
  </si>
  <si>
    <t xml:space="preserve">p3: RadioButton[id=optionNotFrisk, styleClass=radio-button]'No, I still would not frisk this person.'
</t>
  </si>
  <si>
    <t xml:space="preserve">p4: RadioButton[id=optionFrisk, styleClass=radio-button]'No, I would still frisk this person.'
</t>
  </si>
  <si>
    <t xml:space="preserve">p5: RadioButton[id=optionFrisk, styleClass=radio-button]'Yes, I would frisk this person.'
</t>
  </si>
  <si>
    <t xml:space="preserve">p7: RadioButton[id=optionFrisk, styleClass=radio-button]'Yes, I would frisk this person.'
</t>
  </si>
  <si>
    <t xml:space="preserve">p8: RadioButton[id=optionNotFrisk, styleClass=radio-button]'No, I still would not frisk this person.'
</t>
  </si>
  <si>
    <t xml:space="preserve">p0: Zier er zelfverzekerd uit die er wel van houdt om soms problemen op te zoeken
</t>
  </si>
  <si>
    <t xml:space="preserve">p1: Sudden turn while looking at phone, might be suspicious
</t>
  </si>
  <si>
    <t xml:space="preserve">p2: Due to the bag and big coat, and he is alone looking at his phone
</t>
  </si>
  <si>
    <t xml:space="preserve">p3: Beetje nerd. Doet geen vlieg kwaad. heeft geen wapen.
</t>
  </si>
  <si>
    <t xml:space="preserve">p4: check their phone for something and then walk towards something with a goal
</t>
  </si>
  <si>
    <t xml:space="preserve">p5: Ik heb net begrepen dat 70% vd mensen die een wapen dragen een vrouw is, dus de kans is klein dat deze jongen een wapen heeft, ook is hij blank en zijn kleren zijn vrij net.
</t>
  </si>
  <si>
    <t xml:space="preserve">p6: hij doet gewoon zijn ding
</t>
  </si>
  <si>
    <t xml:space="preserve">p7: Hij is net een broekie, maar iemand zou hem makkelijk over gehaald kunnen hebben iets te doen
</t>
  </si>
  <si>
    <t xml:space="preserve">p8: Yes, seems in a hurry, could hide a lot under that big coat
</t>
  </si>
  <si>
    <t xml:space="preserve">p0: Consider that 100% of all the people you decided to frisk up to now are in the age range of [20-40].
</t>
  </si>
  <si>
    <t xml:space="preserve">p1: Up to now, you have decided to frisk 47,4% of all the people presented to you by the DSS
</t>
  </si>
  <si>
    <t xml:space="preserve">p3: Consider that 83,3% of all the people you decided not to frisk up to now are white.
</t>
  </si>
  <si>
    <t xml:space="preserve">p5: Consider that 16,7% of all the people you decided to frisk up to now have exotic features.
</t>
  </si>
  <si>
    <t xml:space="preserve">p6: Consider that 75% of all the people you decided not to frisk up to now are white.
</t>
  </si>
  <si>
    <t xml:space="preserve">p7: Consider that 66,7% of all the people you decided not to frisk up to now are carrying luggage.
</t>
  </si>
  <si>
    <t xml:space="preserve">p8: Consider that 75% of all the people you decided to frisk up to now are women.
</t>
  </si>
  <si>
    <t xml:space="preserve">p3: RadioButton[id=optionNotFrisk, styleClass=radio-button]'Yes, I would not frisk this person.'
</t>
  </si>
  <si>
    <t xml:space="preserve">p7: RadioButton[id=optionIDK, styleClass=radio-button]'I don't know'
</t>
  </si>
  <si>
    <t xml:space="preserve">p0: Deze persoon is gewoon bezig met haar eigen ding. Ze heeft veel spullen bij en het lijkt alsof ze ergens naar toe gaat. Ze ziet er niet verdacht uit. 
</t>
  </si>
  <si>
    <t xml:space="preserve">p1: She is minding her own business
</t>
  </si>
  <si>
    <t xml:space="preserve">p2: They are carrying several bags
</t>
  </si>
  <si>
    <t xml:space="preserve">p3: deze persoon doet niets wat er op duidt dat ze een wapen zou hebben. 
</t>
  </si>
  <si>
    <t xml:space="preserve">p4: doesn't look suspicious
</t>
  </si>
  <si>
    <t xml:space="preserve">p5: Jong, vrouw, grote tas, kijkt om zich heen. 
</t>
  </si>
  <si>
    <t xml:space="preserve">p6: loopt er anders bij dan de rest
</t>
  </si>
  <si>
    <t xml:space="preserve">p7: she looks at her phone, has luggage, walks kind of fast, does not look too happy
</t>
  </si>
  <si>
    <t xml:space="preserve">p8: Seems to be running late for something, doesn't seem malicious
</t>
  </si>
  <si>
    <t xml:space="preserve">p2: Are you sure about your decision to frisk this person? Why?
</t>
  </si>
  <si>
    <t xml:space="preserve">p3: Are you sure your focus will lead to an optimal decision? Why?
</t>
  </si>
  <si>
    <t xml:space="preserve">p6: Are you sure about your decision to frisk this person? Why?
</t>
  </si>
  <si>
    <t xml:space="preserve">p7: Are you sure about your decision to frisk this person? Why?
</t>
  </si>
  <si>
    <t xml:space="preserve">p3: I don't know
</t>
  </si>
  <si>
    <t xml:space="preserve">p4: 5.0
</t>
  </si>
  <si>
    <t xml:space="preserve">p8: 2.0
</t>
  </si>
  <si>
    <t xml:space="preserve">p0: Ze ziet er in mijn idee niet verdacht uit en lijkt gewoon veel spullen bij zich te hebben omdat ze ergens naartoe gaat. 
</t>
  </si>
  <si>
    <t xml:space="preserve">p1: She does have a big backpack that could contain dangarous weaponry
</t>
  </si>
  <si>
    <t xml:space="preserve">p2: The bags could hold weapons
</t>
  </si>
  <si>
    <t xml:space="preserve">p3: Naja er zou iets in die tas kunnen zitten, maar dan kan je iedereen met een tas kunnen foullieren. In principe zou de kan 0.7 moeten zijn dat ze een wapen heeft maar dat lijkt me geen reden om te gaan foullieren.
</t>
  </si>
  <si>
    <t xml:space="preserve">p5: Ze past bij mijn vooroordelen van mensen die een wapen zouden dragen. 
</t>
  </si>
  <si>
    <t xml:space="preserve">p7: of the reasons I mentioned before
</t>
  </si>
  <si>
    <t xml:space="preserve">p6: RadioButton[id=optionIDK, styleClass=radio-button]'I don't know'
</t>
  </si>
  <si>
    <t xml:space="preserve">p0: Nee, ook zij ziet eruit alsof ze niet iets bij zich zou hebben. Ze lijkt erg op zichzelf, maar zou ook niet iets nodig hebben om zichzelf mee te verdedigen. Daar ziet ze er te sterk voor uit. 
</t>
  </si>
  <si>
    <t xml:space="preserve">p1: A smoker generally cares less about peoples health and well-being
</t>
  </si>
  <si>
    <t xml:space="preserve">p2: of the large backpack 
</t>
  </si>
  <si>
    <t xml:space="preserve">p3: Kan niet  perse iets zien wat er op duidt dat ze een wapen heeft
</t>
  </si>
  <si>
    <t xml:space="preserve">p4: they look like a commuter
</t>
  </si>
  <si>
    <t xml:space="preserve">p5: Ja, ze is vrouw, heeft een tas en ze rookt. Het roken geeft misschien aan dat ze minder hoog opgeleid is. 
</t>
  </si>
  <si>
    <t xml:space="preserve">p6: just normal
</t>
  </si>
  <si>
    <t xml:space="preserve">p7: she' s smoking, has luggage, walks kind of fast, and 70% of population with a gun is woman
</t>
  </si>
  <si>
    <t xml:space="preserve">p8: Seems nervous, maybe she has something to hide?
</t>
  </si>
  <si>
    <t xml:space="preserve">p0: How certain are you about your decision to frisk this person (1 = not certain at all, 5 = very certain)? Why?
</t>
  </si>
  <si>
    <t xml:space="preserve">p1: How certain are you about your decision to frisk this person (1 = not certain at all, 5 = very certain)? Why?
</t>
  </si>
  <si>
    <t xml:space="preserve">p4: Are you sure about your decision to frisk this person? Why?
</t>
  </si>
  <si>
    <t xml:space="preserve">p5: Are you sure your focus will lead to an optimal decision? Why?
</t>
  </si>
  <si>
    <t xml:space="preserve">p8: Are you sure your focus will lead to an optimal decision? Why?
</t>
  </si>
  <si>
    <t xml:space="preserve">p0: 3.0
</t>
  </si>
  <si>
    <t xml:space="preserve">p1: 3.0
</t>
  </si>
  <si>
    <t xml:space="preserve">p5: I don't know
</t>
  </si>
  <si>
    <t xml:space="preserve">p8: I don't know
</t>
  </si>
  <si>
    <t xml:space="preserve">p2: I should know what she is carrying
</t>
  </si>
  <si>
    <t xml:space="preserve">p3: Ze heeft beide handen occupied. Als je een wapen draagt doe je dat misschien niet?
</t>
  </si>
  <si>
    <t xml:space="preserve">p4: they look average
</t>
  </si>
  <si>
    <t xml:space="preserve">p5: Misschien let ik wel op de verkeerde dingen. 
</t>
  </si>
  <si>
    <t xml:space="preserve">p7: there' s other people too that could be picked, but this woman definitely is a good option for suspicion
</t>
  </si>
  <si>
    <t xml:space="preserve">p8: I did not learn how to spot people that might carry guns, so I am not sure if I am making optimal decisions
</t>
  </si>
  <si>
    <t xml:space="preserve">p1: RadioButton[id=optionIDK, styleClass=radio-button]'I don't know'
</t>
  </si>
  <si>
    <t xml:space="preserve">p0: Deze jongen ziet eruit alsof hij geen vlieg kwaad zou doen. Hij ziet er lief en braaf uit en zou daarom niet per se een wapen bij zich dragen. 
</t>
  </si>
  <si>
    <t xml:space="preserve">p1: They seem to be a careless person flipping of the camera. 
</t>
  </si>
  <si>
    <t xml:space="preserve">p2: he doesn't seem to have much respect so is also more unlikely to respect rules
</t>
  </si>
  <si>
    <t xml:space="preserve">p3: Ik zou dit af doen als stoerdoenerij
</t>
  </si>
  <si>
    <t xml:space="preserve">p4: they show provoking behavior
</t>
  </si>
  <si>
    <t xml:space="preserve">p5: Hij steekt zijn middelvinger op en heeft er dus problemen mee om in de gaten gehouden te worden. Dat zou kunnen betekenen dat hij iets te verbergen heeft. 
</t>
  </si>
  <si>
    <t xml:space="preserve">p6: gewoon brutale jongen, niks te verbergen, anders trekt die geen aandacht
</t>
  </si>
  <si>
    <t xml:space="preserve">p7: he looks young and stupid, he might have a gun just for fun
</t>
  </si>
  <si>
    <t xml:space="preserve">p8: Draws attention to himself in a typical teen boy way, which I don't think you would do if you don't want trouble
</t>
  </si>
  <si>
    <t xml:space="preserve">p0: Are you sure your focus will lead to an optimal decision? Why?
</t>
  </si>
  <si>
    <t xml:space="preserve">p1: Are you sure your focus will lead to an optimal decision? Why?
</t>
  </si>
  <si>
    <t xml:space="preserve">p2: How certain are you about your decision to frisk this person (1 = not certain at all, 5 = very certain)? Why?
</t>
  </si>
  <si>
    <t xml:space="preserve">p4: Are you sure your focus will lead to an optimal decision? Why?
</t>
  </si>
  <si>
    <t xml:space="preserve">p6: How certain are you about your decision to frisk this person (1 = not certain at all, 5 = very certain)? Why?
</t>
  </si>
  <si>
    <t xml:space="preserve">p8: Are you sure about your decision to frisk this person? Why?
</t>
  </si>
  <si>
    <t xml:space="preserve">p2: 4.0
</t>
  </si>
  <si>
    <t xml:space="preserve">p6: 3.0
</t>
  </si>
  <si>
    <t xml:space="preserve">p0: Omdat hij lief en braaf is ziet hij er juist ook wat onzeker uit, wat ook weer zou kunnen leiden tot het feit dat hij juist iets bij zich draagt. 
</t>
  </si>
  <si>
    <t xml:space="preserve">p1: There was no need to flip off the camera
</t>
  </si>
  <si>
    <t xml:space="preserve">p3: nou ergens spreekt het ook van schijt aan het regime en blijkt dat 70% van de samenleving een wapen draagt dus wss heeft hij een wapen.
</t>
  </si>
  <si>
    <t xml:space="preserve">p4: it is probably just a student wanting to provoke a reaction
</t>
  </si>
  <si>
    <t xml:space="preserve">p5: Hij zou ook gewoon privacy belangrijk kunnen vinden
</t>
  </si>
  <si>
    <t xml:space="preserve">p7: there was another guy on the video thhat looked more suspicious to me
</t>
  </si>
  <si>
    <t xml:space="preserve">p8: It could also be someone with a lot of anger that might definetely carry a gun. Seems less likely though
</t>
  </si>
  <si>
    <t xml:space="preserve">p0: RadioButton[id=optionIDK, styleClass=radio-button]'I don't know'
</t>
  </si>
  <si>
    <t xml:space="preserve">p3: RadioButton[id=optionFrisk, styleClass=radio-button]'Yes, I would frisk this person.'
</t>
  </si>
  <si>
    <t xml:space="preserve">p4: RadioButton[id=optionNotFrisk, styleClass=radio-button]'Yes, I would not frisk this person.'
</t>
  </si>
  <si>
    <t xml:space="preserve">p0: Hij ziet eruit als iemand die wel af en toe wat problemen kan opzoeken. Hij heeft een beetje macho gedrag, wat ik wel associeer met een wapen bij je dragen. 
</t>
  </si>
  <si>
    <t xml:space="preserve">p1: He looks like a shady person doing shady things with his shady glasses and shady capuchon
</t>
  </si>
  <si>
    <t xml:space="preserve">p2: Sunglasses and hoodie makes it look like he would have something to hide 
</t>
  </si>
  <si>
    <t xml:space="preserve">p3: Is zijn shady verschijning met zn capuchon en zonnebril een goede reden? Hij lijkt schichtig.
</t>
  </si>
  <si>
    <t xml:space="preserve">p4: hoodie up, quick walking, hands in pockets, sunglasses on
</t>
  </si>
  <si>
    <t xml:space="preserve">p5: Hij verbergt een beetje zijn identiteit met de capuchon en zonnebril, is verdacht. 
</t>
  </si>
  <si>
    <t xml:space="preserve">p6: onherkenbaar
</t>
  </si>
  <si>
    <t xml:space="preserve">p7: obvious choice for suspicion, hoodie, glasses, cool attitute
</t>
  </si>
  <si>
    <t xml:space="preserve">p8: You can't really see his face, which is what you want if you are doing something suspiscious. Als has a suspiscious walk
</t>
  </si>
  <si>
    <t xml:space="preserve">p7: How certain are you about your decision to frisk this person (1 = not certain at all, 5 = very certain)? Why?
</t>
  </si>
  <si>
    <t xml:space="preserve">p1: 4.0
</t>
  </si>
  <si>
    <t xml:space="preserve">p4: 4.0
</t>
  </si>
  <si>
    <t xml:space="preserve">p7: 5.0
</t>
  </si>
  <si>
    <t xml:space="preserve">p8: 5.0
</t>
  </si>
  <si>
    <t xml:space="preserve">p0: Omdat hij er zo macho uit ziet 
</t>
  </si>
  <si>
    <t xml:space="preserve">p2: He could get away with something bad happening in public
</t>
  </si>
  <si>
    <t xml:space="preserve">p3: Ergens baseer ik het alleen op zn uiterlijk
</t>
  </si>
  <si>
    <t xml:space="preserve">p5: Het zou ook gewoon zijn stijl kunnen zijn, maar je moet je beslissing ergens op baseren. 
</t>
  </si>
  <si>
    <t xml:space="preserve">p6: waarom anders er zo bedekt bij lopen
</t>
  </si>
  <si>
    <t xml:space="preserve">p3: RadioButton[id=optionIDK, styleClass=radio-button]'I don't know'
</t>
  </si>
  <si>
    <t xml:space="preserve">p0: Nee, hij heeft dan wel veel spullen bij zich waar makkelijk een wapen in kan zitten, maar hij ziet eruit alsof hij deze spullen nodig heeft voor zijn werk. Ook door die sjaal lijkt hij toch niet zo verdacht. 
</t>
  </si>
  <si>
    <t xml:space="preserve">p1: Just a random tourist with a trolley minding his own business
</t>
  </si>
  <si>
    <t xml:space="preserve">p2: He is carrying a lot of baggage 
</t>
  </si>
  <si>
    <t xml:space="preserve">p3: Gebaseerd op dat het algoritme goed zou moeten werken is hij verdacht., maar hij kan ook gewoon een toerist zijn met die bagage. Of iemand die tuis komt maar waarom zou iemand een wapen mee op reis nemen
</t>
  </si>
  <si>
    <t xml:space="preserve">p4: they look like a traveler
</t>
  </si>
  <si>
    <t xml:space="preserve">p5: Hij lijkt gewoon tourist ofzo of op reis voor zijn werk. Het is ook een man en het waren dus vaker vrouwen die een wapen hadden. 
</t>
  </si>
  <si>
    <t xml:space="preserve">p6: niks bijzonders
</t>
  </si>
  <si>
    <t xml:space="preserve">p7: He has a lot of luggage
</t>
  </si>
  <si>
    <t xml:space="preserve">p8: Seems to have just traveled somewhere, don't think you would bring a gun in your suitcase.
</t>
  </si>
  <si>
    <t xml:space="preserve">p0: Consider that &lt;1% of all weapon carriers of this population are in the age range of [0-10].
</t>
  </si>
  <si>
    <t xml:space="preserve">p2: Consider that 81% of all weapon carriers of this population are in the age range of [20-40].
</t>
  </si>
  <si>
    <t xml:space="preserve">p3: Consider that 10% of all people of the population walking past this spot are in the age range of [40-60].
</t>
  </si>
  <si>
    <t xml:space="preserve">p4: Consider that 50% of all people of the population walking past this spot are women.
</t>
  </si>
  <si>
    <t xml:space="preserve">p5: Consider that 50% of all people of the population walking past this spot are women.
</t>
  </si>
  <si>
    <t xml:space="preserve">p6: Consider that 1% of all people of the population walking past this spot are in the age range of [0-10].
</t>
  </si>
  <si>
    <t xml:space="preserve">p7: Consider that &lt;1% of all weapon carriers of this population are in the age range of [60+].
</t>
  </si>
  <si>
    <t xml:space="preserve">p8: Do you think this person deviates from the population in a particular aspect? Why?
</t>
  </si>
  <si>
    <t xml:space="preserve">p8: He looks kinda smart(I think because of the scarf and nice suitcase), which makes me think he is less likely to carry a gun
</t>
  </si>
  <si>
    <t xml:space="preserve">p7: RadioButton[id=optionNotFrisk, styleClass=radio-button]'Yes, I would not frisk this person.'
</t>
  </si>
  <si>
    <t xml:space="preserve">p0: Ze ziet er wat onzeker uit waardoor ze misschien wel een wapen op zak zou hebben om zichzelf te verdedigen. 
</t>
  </si>
  <si>
    <t xml:space="preserve">p1: She does not look suspicious whatsoever
</t>
  </si>
  <si>
    <t xml:space="preserve">p2: Seems to be carrying something heavy 
</t>
  </si>
  <si>
    <t xml:space="preserve">p3: Naja ze ziet er vrij onschuldig uit maar wat zegt dat nou eigenlijkk
</t>
  </si>
  <si>
    <t xml:space="preserve">p4: looks like an average student
</t>
  </si>
  <si>
    <t xml:space="preserve">p5: Ze is jong, een vrow en heeft een grote tas bij. Ze ziet er ook niet perse net of rijk uit ofzo. 
</t>
  </si>
  <si>
    <t xml:space="preserve">p6: normaal
</t>
  </si>
  <si>
    <t xml:space="preserve">p7: she does not look like the person to wear a gun and definitely not use it (biased I know, but still)
</t>
  </si>
  <si>
    <t xml:space="preserve">p8: Looks like a tired student that has no money for a gun
</t>
  </si>
  <si>
    <t xml:space="preserve">p0: Consider that 90% of all people of the population walking past this spot are carrying luggage.
</t>
  </si>
  <si>
    <t xml:space="preserve">p1: Consider that 90% of all people of the population walking past this spot are not in the age range of [40-60].
</t>
  </si>
  <si>
    <t xml:space="preserve">p2: Consider that 85% of all people of the population walking past this spot are in the age range of [20-40].
</t>
  </si>
  <si>
    <t xml:space="preserve">p3: Consider that 9% of all weapon carriers of this population are in the age range of [40-60].
</t>
  </si>
  <si>
    <t xml:space="preserve">p5: Consider that 99% of all people of the population walking past this spot are not in the age range of [0-10].
</t>
  </si>
  <si>
    <t xml:space="preserve">p6: Consider that 10% of all people of the population walking past this spot are in the age range of [40-60].
</t>
  </si>
  <si>
    <t xml:space="preserve">p7: Consider that 99% of all people of the population walking past this spot are not in the age range of [0-10].
</t>
  </si>
  <si>
    <t xml:space="preserve">p8: Consider that 25% of all people of the population walking past this spot carries a weapon.
</t>
  </si>
  <si>
    <t xml:space="preserve">p0: Nee, ze ziet er vrolijk en totaal niet verdacht uit. Ze heeft mensen waar ze mee kan lachen om zich heen waardoor ze ook minder snel de wapens nodig zou hebben. 
</t>
  </si>
  <si>
    <t xml:space="preserve">p1: She doesn't look suspicious either
</t>
  </si>
  <si>
    <t xml:space="preserve">p2: She seems relaxed 
</t>
  </si>
  <si>
    <t xml:space="preserve">p3: Een jeugdig iemand die stoer aan het doen is in een groepje en door het agoritme geselecteerd wordt. 
</t>
  </si>
  <si>
    <t xml:space="preserve">p4: they are having fun
</t>
  </si>
  <si>
    <t xml:space="preserve">p5: Ze komt heel vrolijk en relaxt over, ze heeft geen moeite met in de camera kijken dus het maakt haar blijkbaar niet veel uit dat ze gefilmd wordt. Ze is daarentegen wel een vrouw
</t>
  </si>
  <si>
    <t xml:space="preserve">p6: doet gewoon lekker gek, zichzelf
</t>
  </si>
  <si>
    <t xml:space="preserve">p7: She looks very happy and not like she would hurt someone, no reason to frisk her
</t>
  </si>
  <si>
    <t xml:space="preserve">p8: Seems very happy and unconcerned by the camera
</t>
  </si>
  <si>
    <t xml:space="preserve">p0: Consider that 3% of all people of the population walking past this spot are in the age range of [10-20].
</t>
  </si>
  <si>
    <t xml:space="preserve">p1: Consider that 30% of all weapon carriers of this population are not in this person's age range.
</t>
  </si>
  <si>
    <t xml:space="preserve">p2: Consider that 9% of all weapon carriers of this population are in the age range of [40-60].
</t>
  </si>
  <si>
    <t xml:space="preserve">p3: Consider that 30% of all weapon carriers of this population are not in this person's age range.
</t>
  </si>
  <si>
    <t xml:space="preserve">p4: Consider that 90% of all people of the population walking past this spot are carrying luggage.
</t>
  </si>
  <si>
    <t xml:space="preserve">p5: Consider that 85% of all people of the population walking past this spot are in the age range of [20-40].
</t>
  </si>
  <si>
    <t xml:space="preserve">p6: Consider that 15% of all people of the population walking past this spot are not in the age range of [20-40].
</t>
  </si>
  <si>
    <t xml:space="preserve">p8: Consider that 9% of all weapon carriers of this population are in the age range of [40-60].
</t>
  </si>
  <si>
    <t xml:space="preserve">p1: RadioButton[id=optionFrisk, styleClass=radio-button]'Yes, I would frisk this person.'
</t>
  </si>
  <si>
    <t xml:space="preserve">p2: RadioButton[id=optionFrisk, styleClass=radio-button]'Yes, I would frisk this person.'
</t>
  </si>
  <si>
    <t xml:space="preserve">p0: Deze jongen vertoond weer macho gedrag. Hij ziet er stoer uit. 
</t>
  </si>
  <si>
    <t xml:space="preserve">p1: He is also in the age range of the previous person, which means a higher chance to carry a gun
</t>
  </si>
  <si>
    <t xml:space="preserve">p2: A weapon could fit into his bag
</t>
  </si>
  <si>
    <t xml:space="preserve">p3: Deze man ziet er gewoon verdacht uit. Weet niet waarom maar mijn eerste ingeving was " ja hij heeft een wapen" .
</t>
  </si>
  <si>
    <t xml:space="preserve">p4: i find him suspicious looking
</t>
  </si>
  <si>
    <t xml:space="preserve">p5: Kijkt om zich heen, heeft een schoudertas bij en is alleen, hij is ook jong. 
</t>
  </si>
  <si>
    <t xml:space="preserve">p6: kijkt erg obvious achterom
</t>
  </si>
  <si>
    <t xml:space="preserve">p7: His movements are a bit awkward (and stressed), he has a bag
</t>
  </si>
  <si>
    <t xml:space="preserve">p8: Looks around suspiciouscly, when he is almost out of frame tries to take something out of his coat pocket. You could carry a gun in there
</t>
  </si>
  <si>
    <t xml:space="preserve">p0: Consider that 25% of all people of the population walking past this spot carries a weapon.
</t>
  </si>
  <si>
    <t xml:space="preserve">p1: Consider that 70% of all weapon carriers of this population are women.
</t>
  </si>
  <si>
    <t xml:space="preserve">p2: Consider that 99% of all people of the population walking past this spot are not in the age range of [60+].
</t>
  </si>
  <si>
    <t xml:space="preserve">p3: Consider that 70% of all people of the population walking past this spot owns a weapon.
</t>
  </si>
  <si>
    <t xml:space="preserve">p4: Consider that 9% of all weapon carriers of this population are in the age range of [10-20].
</t>
  </si>
  <si>
    <t xml:space="preserve">p5: Consider that 1% of all people of the population walking past this spot are in the age range of [0-10].
</t>
  </si>
  <si>
    <t xml:space="preserve">p7: Consider that 81% of all weapon carriers of this population are in the age range of [20-40].
</t>
  </si>
  <si>
    <t xml:space="preserve">p1: RadioButton[id=optionNotFrisk, styleClass=radio-button]'Yes, I would not frisk this person.'
</t>
  </si>
  <si>
    <t xml:space="preserve">p0: Deze man ziet er ook stoer uit en hij ziet eruit alsof hij wel eens wat problemen kan opzoeken waar hij zijn wapen bij durft te gebruiken. 
</t>
  </si>
  <si>
    <t xml:space="preserve">p1: He does not look suspicious
</t>
  </si>
  <si>
    <t xml:space="preserve">p2: Because he has a bag and seems to be in a hurry
</t>
  </si>
  <si>
    <t xml:space="preserve">p3: de enige reden zou zijn omdat hij een nietwesters uiterlijk heeft en dat lijkt me geen goede reden
</t>
  </si>
  <si>
    <t xml:space="preserve">p4: looks like someone who is going to work in a hurry
</t>
  </si>
  <si>
    <t xml:space="preserve">p5: Ja, andere etniciteit, hij heeft een grote tas en heeft haast, kijkt ook om zich heen. 
</t>
  </si>
  <si>
    <t xml:space="preserve">p6: hij rent, gehaast
</t>
  </si>
  <si>
    <t xml:space="preserve">p7: He' s walking fast, has a bag, and is in range of 20-40. Does not look very happy
</t>
  </si>
  <si>
    <t xml:space="preserve">p8: Is running for some reason, might be suspiscious
</t>
  </si>
  <si>
    <t xml:space="preserve">p0: Consider that 100% of all the people you decided not to frisk up to now are women.
</t>
  </si>
  <si>
    <t xml:space="preserve">p1: Consider that 100% of all the people you decided to frisk up to now are carrying luggage.
</t>
  </si>
  <si>
    <t xml:space="preserve">p2: Consider that 66,7% of all the people you decided not to frisk up to now are men.
</t>
  </si>
  <si>
    <t xml:space="preserve">p3: Consider that 100% of all the people you decided not to frisk up to now are in the age range of [20-40].
</t>
  </si>
  <si>
    <t xml:space="preserve">p4: Consider that 0% of all the people you decided to frisk up to now are in the age range of [0-10].
</t>
  </si>
  <si>
    <t xml:space="preserve">p5: Consider that 50% of all the people you decided to frisk up to now are women.
</t>
  </si>
  <si>
    <t xml:space="preserve">p6: Consider that 0% of all the people you decided to frisk up to now are in the age range of [60+].
</t>
  </si>
  <si>
    <t xml:space="preserve">p7: Consider that 83,3% of all the people you decided not to frisk up to now are carrying luggage.
</t>
  </si>
  <si>
    <t xml:space="preserve">p8: Consider that 55,6% of all the people you decided to frisk up to now are men.
</t>
  </si>
  <si>
    <t xml:space="preserve">p0: Hij ziet er wel slim uit door die bril, maar toch heeft hij iets wat hem verdacht maakt. Het is een bepaalde onzekerheid waardoor ik denk dat hij wel een wapen zou dragen om zichzelf te kunnen verdedigen. 
</t>
  </si>
  <si>
    <t xml:space="preserve">p1: He does not seem to care that somebody is able to see in his bag so he has nothing to hide
</t>
  </si>
  <si>
    <t xml:space="preserve">p2: of the bag he is reaching into
</t>
  </si>
  <si>
    <t xml:space="preserve">p3: alles in me zei ja. grote tas, te net hoofd
</t>
  </si>
  <si>
    <t xml:space="preserve">p4: looks like an average person
</t>
  </si>
  <si>
    <t xml:space="preserve">p5: Hij lijkt educated en is een blanke man. 
</t>
  </si>
  <si>
    <t xml:space="preserve">p6: why?
</t>
  </si>
  <si>
    <t xml:space="preserve">p7: Walks slowly, no stress, has a bag but does not seem to be stressed about anything that is in it
</t>
  </si>
  <si>
    <t xml:space="preserve">p8: Seems smart enough to not carry a gun
</t>
  </si>
  <si>
    <t xml:space="preserve">p1: Consider that 0% of all the people you decided to frisk up to now are in the age range of [40-60].
</t>
  </si>
  <si>
    <t xml:space="preserve">p2: Consider that 66,7% of all the people you decided not to frisk up to now are carrying luggage.
</t>
  </si>
  <si>
    <t xml:space="preserve">p3: Consider that 33,3% of all the people you decided not to frisk up to now are men.
</t>
  </si>
  <si>
    <t xml:space="preserve">p4: Consider that 0% of all the people you decided to frisk up to now are women.
</t>
  </si>
  <si>
    <t xml:space="preserve">p5: Consider that 0% of all the people you decided to frisk up to now are in the age range of [0-10].
</t>
  </si>
  <si>
    <t xml:space="preserve">p6: Consider that 40% of all the people you decided to frisk up to now are women.
</t>
  </si>
  <si>
    <t xml:space="preserve">p7: Consider that 66,7% of all the people you decided not to frisk up to now are white.
</t>
  </si>
  <si>
    <t xml:space="preserve">p8: Consider that 100% of all the people you decided to frisk up to now are in the age range of [20-40].
</t>
  </si>
  <si>
    <t xml:space="preserve">p0: Ze heeft een grote tas waar wel een wapen in zou kunnen zitten. Ze loopt er ook een beetje verstrooid bij. 
</t>
  </si>
  <si>
    <t xml:space="preserve">p1: Most weapons are carried by women and this person has a bag that is easy to get into from the front
</t>
  </si>
  <si>
    <t xml:space="preserve">p2: she is busy with something else so does not seem dangerous
</t>
  </si>
  <si>
    <t xml:space="preserve">p3: De onschuld spat van deze vrouw af
</t>
  </si>
  <si>
    <t xml:space="preserve">p4: they are just getting something to eat
</t>
  </si>
  <si>
    <t xml:space="preserve">p5: Ze lijkt iets ouder en heeft misschien werkpapieren in haar hand. Haar outfit is niet niet net. 
</t>
  </si>
  <si>
    <t xml:space="preserve">p7: She has food
</t>
  </si>
  <si>
    <t xml:space="preserve">p8: Is having something nice to eat, don't want to disturb that. Does not seem suspiscious.
</t>
  </si>
  <si>
    <t xml:space="preserve">p0: Consider that 100% of all the people you decided not to frisk up to now are carrying luggage.
</t>
  </si>
  <si>
    <t xml:space="preserve">p2: Consider that 66,7% of all the people you decided not to frisk up to now are white.
</t>
  </si>
  <si>
    <t xml:space="preserve">p3: Consider that 0% of all the people you decided to frisk up to now are in the age range of [40-60].
</t>
  </si>
  <si>
    <t xml:space="preserve">p4: Consider that 0% of all the people you decided to frisk up to now have exotic features.
</t>
  </si>
  <si>
    <t xml:space="preserve">p5: Consider that 15,4% of all the people you decided to frisk up to now have exotic features.
</t>
  </si>
  <si>
    <t xml:space="preserve">p6: Consider that 100% of all the people you decided to frisk up to now are in the age range of [20-40].
</t>
  </si>
  <si>
    <t xml:space="preserve">p7: Consider that 0% of all the people you decided to frisk up to now are in the age range of [40-60].
</t>
  </si>
  <si>
    <t xml:space="preserve">p8: Consider that 60% of all the people you decided to frisk up to now are men.
</t>
  </si>
  <si>
    <t xml:space="preserve">p0: Nee, deze vrouw ziet eruit als een brave, zelfverstandige vrouw die zich wel buiten problemen weet te houden. 
</t>
  </si>
  <si>
    <t xml:space="preserve">p1: Most weapon carriers are women and this person has 2 bags able to contain a gun
</t>
  </si>
  <si>
    <t xml:space="preserve">p2: She is carrying several bags
</t>
  </si>
  <si>
    <t xml:space="preserve">p3: de manier waarop ze kijkt en beweegt 
</t>
  </si>
  <si>
    <t xml:space="preserve">p4: they look like they have a clear goal
</t>
  </si>
  <si>
    <t xml:space="preserve">p5: Ze is ouder en heeft ook wat nettere kleren aan, en is blank. 
</t>
  </si>
  <si>
    <t xml:space="preserve">p7: Walks fast, has luggage, is alone, and blond white woman should also be frisked at some point
</t>
  </si>
  <si>
    <t xml:space="preserve">p8: Seems to notice the camera/police person and looks away so her face is not visible
</t>
  </si>
  <si>
    <t xml:space="preserve">p0: Consider that 0% of all the people you decided to frisk up to now are in the age range of [60+].
</t>
  </si>
  <si>
    <t xml:space="preserve">p1: Consider that 75% of all the people you decided to frisk up to now are white.
</t>
  </si>
  <si>
    <t xml:space="preserve">p2: Consider that 56,2% of all the people you decided to frisk up to now are men.
</t>
  </si>
  <si>
    <t xml:space="preserve">p3: Consider that 80% of all the people you decided to frisk up to now are white.
</t>
  </si>
  <si>
    <t xml:space="preserve">p4: Consider that 100% of all the people you decided to frisk up to now are men.
</t>
  </si>
  <si>
    <t xml:space="preserve">p5: Up to now, you have decided to frisk 68,4% of all the people presented to you
</t>
  </si>
  <si>
    <t xml:space="preserve">p6: Consider that 15,4% of all the people you decided not to frisk up to now have exotic features.
</t>
  </si>
  <si>
    <t xml:space="preserve">p7: Consider that 37,5% of all the people you decided not to frisk up to now are men.
</t>
  </si>
  <si>
    <t xml:space="preserve">p8: Up to now, you have decided not to frisk 52,6% of all the people presented to you
</t>
  </si>
  <si>
    <t>Frisk?</t>
  </si>
  <si>
    <t>Why frisk?</t>
  </si>
  <si>
    <t>FM question</t>
  </si>
  <si>
    <t>Answer FM q</t>
  </si>
  <si>
    <t>Why answer FM q</t>
  </si>
  <si>
    <t>Change decision?</t>
  </si>
  <si>
    <t>a1</t>
  </si>
  <si>
    <t>a2</t>
  </si>
  <si>
    <t>b1</t>
  </si>
  <si>
    <t>b2</t>
  </si>
  <si>
    <t>"No"</t>
  </si>
  <si>
    <t>"Yes"</t>
  </si>
  <si>
    <t>"I don't know"</t>
  </si>
  <si>
    <t>Total</t>
  </si>
  <si>
    <t>Frisked</t>
  </si>
  <si>
    <t>Not changed</t>
  </si>
  <si>
    <t>Changed</t>
  </si>
  <si>
    <t xml:space="preserve">
</t>
  </si>
  <si>
    <t>DSS</t>
  </si>
  <si>
    <t>without DSS</t>
  </si>
  <si>
    <t>Survey type</t>
  </si>
  <si>
    <t>Survey amount</t>
  </si>
  <si>
    <t>Survey other</t>
  </si>
  <si>
    <t>random?</t>
  </si>
  <si>
    <t>I think the selection made by the algorithm is very accurate</t>
  </si>
  <si>
    <t>q</t>
  </si>
  <si>
    <t>feedback gives more context, creeert meer bewustzijn</t>
  </si>
  <si>
    <t>ik vind niemand er per se verdacht uit zien</t>
  </si>
  <si>
    <t>After a reflective question/notification I actively reconsider my decision about the frisking (in Dutch: fouilleren)</t>
  </si>
  <si>
    <t>I would have picked the same individuals as the algorithm</t>
  </si>
  <si>
    <t>How do you experience the amount of reflective questions and notifications?</t>
  </si>
  <si>
    <t>I think the concept of the algorithm could be helpful in the field of preventive frisking</t>
  </si>
  <si>
    <t>How do you experience the quality of the reflective questions and notifications?</t>
  </si>
  <si>
    <t>I felt criticized by the reflective questions and notifications</t>
  </si>
  <si>
    <t>The reflective question or notification helped me think about potential bias (in Dutch: vooringenomen standpunten)</t>
  </si>
  <si>
    <t>ik was daar al van bewust</t>
  </si>
  <si>
    <t>makes you think twice</t>
  </si>
  <si>
    <t>I did not pay attention too much to the other people on the camera until now</t>
  </si>
  <si>
    <t>helpful yes, but creepy too</t>
  </si>
  <si>
    <t>rating p2</t>
  </si>
  <si>
    <t>rating p1</t>
  </si>
  <si>
    <t>reason p2</t>
  </si>
  <si>
    <t>reason p1</t>
  </si>
  <si>
    <t>die reflexive questions over age, kon ik niet zo veel mee, kan niet altijd even goed afleiden hoe oud mensen zijn, wist niet zo goed wat ik er mee moest</t>
  </si>
  <si>
    <t>ik vind weinig mensen verdacht</t>
  </si>
  <si>
    <t>denk dat het zeker hulpzaam kan zijn, alleen ik ben er niet voor gemaakt dit te beoordelen</t>
  </si>
  <si>
    <t>order question</t>
  </si>
  <si>
    <t>C1</t>
  </si>
  <si>
    <t>C2</t>
  </si>
  <si>
    <t>C3</t>
  </si>
  <si>
    <t>H1</t>
  </si>
  <si>
    <t>P1</t>
  </si>
  <si>
    <t>P2</t>
  </si>
  <si>
    <t>H2</t>
  </si>
  <si>
    <t>P3</t>
  </si>
  <si>
    <t>C1-C2-H1-P1-P2-C3-H2-P3</t>
  </si>
  <si>
    <t>sometimes yes, sometimes no</t>
  </si>
  <si>
    <t>could be helpful, but how ethical is it?</t>
  </si>
  <si>
    <t>sometimes they have nothing to do with the choice I made before</t>
  </si>
  <si>
    <t>C2-C1-P3-H1-C3-P1-H2-P2</t>
  </si>
  <si>
    <t>same as previous times</t>
  </si>
  <si>
    <t>bleef meestal bij het eerste antwoord</t>
  </si>
  <si>
    <t>ik heb er gewoon niet zo veel verstand van, dus kom sowieso neit altijd overeen met het algoritme</t>
  </si>
  <si>
    <t>nu vond ik ze nuttiger omdat de participant andere antwoorden gaf dan ik zou hebben gedaan</t>
  </si>
  <si>
    <t>nee, voelde niet critized, ik snap niet waarom deze persoon de eerste vrouw niet verdacht vond, maar die tweede man met een iets minder westers uiterlijk wel. kon geen gegronde redenen opnoemen waarom die man wel verdacht zou zijn, en deze persoon veranderde niet van gedachte door die reflective question of hij er zeker van was</t>
  </si>
  <si>
    <t>X mostly stayed with his/her first choice</t>
  </si>
  <si>
    <t> I did not pay too much attention to the other people on camera</t>
  </si>
  <si>
    <t>helpful, but creepy and biased?</t>
  </si>
  <si>
    <t>X already mentioned before; that would be racist, so is already aware of bias</t>
  </si>
  <si>
    <t>rating p7</t>
  </si>
  <si>
    <t>reason p7</t>
  </si>
  <si>
    <t>rating p6</t>
  </si>
  <si>
    <t>reason p6</t>
  </si>
  <si>
    <t>rating p4</t>
  </si>
  <si>
    <t>reason p4</t>
  </si>
  <si>
    <t>Ik weet niet, het was lastig te zeggen want ik weet niet hoe mensen met een wapen eruit zien. Ergens zou je zeggen dat in een population waarvan 70% een wapen heeft dat alle mensen die het algoritme filtert een wapen zouden hebben. De meeste mensen die voorbij kwamen leken zo normaal dat ik het niet perse kon voorstellen dat ze een wapen zouden dragen.</t>
  </si>
  <si>
    <t>ze leken zo ordinary</t>
  </si>
  <si>
    <t>if you trust the algorithm ik was mss te voorzichtig daarmee</t>
  </si>
  <si>
    <t>Nou ik pakte alleen maar blanke mensen dus misschien ben ik te voorzichtig en ben ik bang voor ethnisch profileren of er waren veel blanke mensen</t>
  </si>
  <si>
    <t>P3-C1-H1-C2-P2-C3-P1-H2</t>
  </si>
  <si>
    <t> Naar mijn idee zag de helft van de mensen er niet per se verdacht uit en snapte ik niet zo goed waar het op gebaseerd was dat ze wel gekozen waren door het algoritme.</t>
  </si>
  <si>
    <t>Door deze notificaties ga je toch twijfelen aan je keuze. Ik had bij alle vrouwen gezegd dat ik ze niet zou fouilleren. Op een gegeven moment denk je toch wel dat er wel een vrouw tussen zou moeten zitten met een wapen.</t>
  </si>
  <si>
    <t>Deels wel deels niet. Ik zou de mannen met macho gedrag er tussenuit hebben gepikt, wat misschien wel een beetje vooroordelend is. Dus dat zou ik hetzelfde hebben gedaan. Maar juist de mensen die vol bepakt zijn zou ik er niet per se uit pikken, omdat het gewoon lijkt dat ze druk bezig zijn met alles en niet tussen al die spullen een wapen hebben per se (al is dat wel makkelijk te verbergen).</t>
  </si>
  <si>
    <t>Het is denk ik goed zoals het is nu, het laat je wel kritisch nadenken maar je wordt ook niet te bevooroordeeld.</t>
  </si>
  <si>
    <t>Ja, ik denk dat het zeker kan helpen. Het scheelt de politie werk, omdat ze deze mensen er niet zelf uit hoeven te pikken. Waardoor er meer tijd is voor het fouilleren zelf.</t>
  </si>
  <si>
    <t>Deze lijken me goed en ze houden je ook scherp.</t>
  </si>
  <si>
    <t>Wel een beetje, wat ik ook wel grappig vond. Het schudde me wel even wakker dat ik zelf toch ook wel een bepaalde bias heb.</t>
  </si>
  <si>
    <t>Ja, zoals ik net al benoemde schudde deze notifications me wel wakker dat ik zelf een bepaalde bias heb. Bijvoorbeeld dat ik vrouwen veel minder snel selecteer.</t>
  </si>
  <si>
    <t>C1-C3-H2-P2-C2-P3-P1-H1</t>
  </si>
  <si>
    <t>De accuracy lijjkt me oke maar niet VERY accurate</t>
  </si>
  <si>
    <t>ja ik had nu wel best veel dat ik dacht ja die hebben een wapen maar ook een paar waarvan ik dacht die hebben nooit van hun leven een wapen</t>
  </si>
  <si>
    <t>I don't mind de vragen maar ergens mis ik ze ook niet als ze er niet zouden zijn</t>
  </si>
  <si>
    <t>als het goed werkt is het ideaal</t>
  </si>
  <si>
    <t>sommige zijn wat vaag</t>
  </si>
  <si>
    <t>ik blijf blanke mensen meer foullieren, maar die lopen ook meer langs</t>
  </si>
  <si>
    <t>Het selecteerde personen die er wat mysterieuzer uitzagen. Het was niet helemaal duidelijk wat deze personen van plan zijn en aan het doen waren.</t>
  </si>
  <si>
    <t>Ik denk er wel even twee keer over na of ik deze persoon inderdaad zou fouilleren of niet. Maar meestal blijf ik wel bij mijn keuze.</t>
  </si>
  <si>
    <t>Deels wel, omdat ze er wat mysterieuzer uitzagen allemaal.</t>
  </si>
  <si>
    <t>Goed. Ik verwachtte er deze keer wel meer dan ik uiteindelijk kreeg, omdat je soms helemaal geen extra question kreeg. Ik merkte dat ik dan alsnog zelf wel twee keer erover nadacht.</t>
  </si>
  <si>
    <t>Ja, het zal de politie helpen aangezien het werk scheelt om ook nog de mensen te selecteren.</t>
  </si>
  <si>
    <t>Prima, soms zitten er notifications tussen die niet heel veel invloed hebben. Bijvoorbeeld die van 60+, omdat er niet veel mensen van 60+ langskomen. Maar andere hebben een stuk meer invloed op mijn keuze.</t>
  </si>
  <si>
    <t>Dit keer minder dan de vorige keer. Maar het houdt je wel scherp.</t>
  </si>
  <si>
    <t> Ja, zoals net vernoemd; de ene notification meer dan de andere. Vooral degene over huidskleur en geslacht helpen me weer even realistisch kijken.</t>
  </si>
  <si>
    <t>redelijk maar niet very</t>
  </si>
  <si>
    <t>De meesten leken gewoon bezig te zijn met hun eigen ding waardoor er niet per se een reden is om ze te verdenken.</t>
  </si>
  <si>
    <t>Dat verscheelde. Soms leek hij vrij zeker van zijn zaak. In andere gevall overwoog hij wel een ander antwoord.</t>
  </si>
  <si>
    <t>De meesten niet</t>
  </si>
  <si>
    <t>Goed, het laat je nog een keer goed nadenken over je keuze.</t>
  </si>
  <si>
    <t>Ja het helpt bij de politie aangezien het hen werk scheelt om te bepalen wie ze gaan fouilleren.</t>
  </si>
  <si>
    <t>Die van de hoofddoek was sterk. Een zeer moeilijke situatie.</t>
  </si>
  <si>
    <t> Ja, aangezien hij/zij toch wel een ander antwoord koos vaak. Ook bij de vraag waar hij/zij juist heel zeker was gaf hij een antwoord van 'ja dat heb ik toch net al gezegd'.</t>
  </si>
  <si>
    <t>Ja, zeker. Hij heroverwoog zijn keuze meestal</t>
  </si>
  <si>
    <t>rating p3</t>
  </si>
  <si>
    <t>reason p3</t>
  </si>
  <si>
    <t>Nearly all white</t>
  </si>
  <si>
    <t>Once I made the decision I usually stick with it</t>
  </si>
  <si>
    <t>Only those carrying large bags or wearing long coats</t>
  </si>
  <si>
    <t>Mostly those about skin color are of no effect for me, if they are suspicious I will do it regardless of skin color</t>
  </si>
  <si>
    <t>The reminders of statistics are nice</t>
  </si>
  <si>
    <t>Because it's about what people carry and not the looks of their body</t>
  </si>
  <si>
    <t>This doens't change my decision</t>
  </si>
  <si>
    <t xml:space="preserve">zo’n 70% zou een wapen dragen en ik heb de meeste mensen wel gefrisked, dus er zullen vrij veel mensen daarvan inderdaad een wapen dragen. </t>
  </si>
  <si>
    <t xml:space="preserve">Meestal niet, want ik denk zelf al na over de vragen die gesteld worden, maar wel toen ik nieuwe informatie kreeg dat 70% vrouw is. </t>
  </si>
  <si>
    <t xml:space="preserve">Misschien wel, ik kon bij iedereen wel een reden bedenken waarom je die misschien zou frisken, maar ik heb niet heel goed op de rest gelet. En het kan goed zijn dat de preselection gewoon random was. </t>
  </si>
  <si>
    <t xml:space="preserve">Ik denk dat de notifications wel goed zijn om je bij de les te houden, zeker wanneer je vergeet ergens overna te denken of wanneer je onbedoelt een bias hebt in de mensen die je frisked. </t>
  </si>
  <si>
    <t xml:space="preserve">De notifications zijn heel goed want die geven je echt inzicht in je keuzes, de questions zijn ook goed maar ik kan me voorstellen dat de meeste mensen deze zelf al stellen. </t>
  </si>
  <si>
    <t xml:space="preserve"> Ik voelde me vooral criticized door de notifications, omdat die bijna al aan lijken te nemen dat ik biased ben voor bijv etniciteit of leeftijd. Dat ben ik waarschijnlijk ook, maar dat is toch niet heel fijn om te horen. </t>
  </si>
  <si>
    <t xml:space="preserve">Ja het deed me er wel extra overna denken, maar daar ben ik zelf ook mee bezig omdat je weet dat deze antwoorden worden nagekeken. Ik denk dat als niemand me zou controleren dat ik er dan minder mee bezig was. </t>
  </si>
  <si>
    <t>rating p5</t>
  </si>
  <si>
    <t>reason p5</t>
  </si>
  <si>
    <t>rating p8</t>
  </si>
  <si>
    <t>reason p8</t>
  </si>
  <si>
    <t>H2-P3-H1-P1-P2-C3-C1-C2</t>
  </si>
  <si>
    <t>zelfde reden als voorheen</t>
  </si>
  <si>
    <t xml:space="preserve">niet echt, het zijn vaak dingen waar ik al overna dacht en ik vertrouw mezelf dus blijf bij mijn beslissingen. </t>
  </si>
  <si>
    <t>het leek weer vrij random</t>
  </si>
  <si>
    <t>Ik vind het idee van de vragen nog steeds goed, maar er zaten nu wel heel veel dezelfde tussen.</t>
  </si>
  <si>
    <t>Nog steeds wel goed maar heel veel over 0-10 leeftijd, wat mij niet veel beïnvloed</t>
  </si>
  <si>
    <t>zelfde als voorheen</t>
  </si>
  <si>
    <t xml:space="preserve">die over etniciteit wel, de rest niet. </t>
  </si>
  <si>
    <t>zelfde als voorheen, niet erg op gelet</t>
  </si>
  <si>
    <t>ongeveer de helft van de tijd, de eerste paar vragen echt niet, maar wel bv bij die over de headscarf</t>
  </si>
  <si>
    <t>Ik denk het wel, vrouwen en mensen met andere etniciteit</t>
  </si>
  <si>
    <t xml:space="preserve">Ik vond de vragen bij deze ronde wel vaker sense maken. </t>
  </si>
  <si>
    <t xml:space="preserve">Net als voorheen waren het meestal goede vragen, behalve die over ‘are you sure’ want zonder extra info om over na te denken blijf je bij je standpunt denk ik. </t>
  </si>
  <si>
    <t xml:space="preserve">Ik denk het wel soms want hij/zij veranderde soms wel het antwoord, en diegene was zelf al bezig met of die racistisch overkwam bijvoorbeeld. </t>
  </si>
  <si>
    <t xml:space="preserve">ik denk soms wel, omdat diegene dan zijn antwoord veranderde. </t>
  </si>
  <si>
    <t>I got a comment about 100% of the people I wanted to frisk were white, but I was shown mostly white people and maybe 2 non-white people</t>
  </si>
  <si>
    <t xml:space="preserve"> I did not think that the questions gave a sensible reason to switch</t>
  </si>
  <si>
    <t>I might add more people of different ages.</t>
  </si>
  <si>
    <t>More might be good but I thought it was a good amount</t>
  </si>
  <si>
    <t>The questions were very statistical, I did not think a statistic is very relevant for deciding to frisk a particular person. They  seemed to suggest that because of a statistic I should act differently.</t>
  </si>
  <si>
    <t xml:space="preserve"> I did not feel critiqued</t>
  </si>
  <si>
    <t>It made me think a little bit, but not a lot since they were just statistics based on a few examples.</t>
  </si>
  <si>
    <t>Possibly more different age ranges</t>
  </si>
  <si>
    <t>The statistics usually don’t give relevant information about the situation.</t>
  </si>
  <si>
    <t>I don’t know what other option there were, so I can’t really say for sure</t>
  </si>
  <si>
    <t>Possibly a bit to much but fine overall</t>
  </si>
  <si>
    <t xml:space="preserve"> It seems to be just random statistics that have nothing to do with the person I may or may not want to frisk.</t>
  </si>
  <si>
    <t>I did not</t>
  </si>
  <si>
    <t>I think my stats were pretty average, so I did not see anything wrong</t>
  </si>
  <si>
    <t>C2-P2-C1-C3-H1-P1-P3-H2</t>
  </si>
  <si>
    <t>seemed like a nice variation of people</t>
  </si>
  <si>
    <t>I don’t think the person really changes their mind, but does think about it more carefully</t>
  </si>
  <si>
    <t>I don’t know the population or the other subjects, so I do not know</t>
  </si>
  <si>
    <t>Seems fine</t>
  </si>
  <si>
    <t>There were more insightful statistics about population Z that were relevant to the subject</t>
  </si>
  <si>
    <t>They were a bit frustrated that they had to think about the answer again I believe</t>
  </si>
  <si>
    <t>The question about the lady with the headscarf seemed to make the person think a bit</t>
  </si>
  <si>
    <t>Most are carrying bags</t>
  </si>
  <si>
    <t>I stick with the initial decision</t>
  </si>
  <si>
    <t>Because they carry the most bags</t>
  </si>
  <si>
    <t>It is good to think twice</t>
  </si>
  <si>
    <t>I don't care about the female to male ratio of frisking</t>
  </si>
  <si>
    <t>I don't care about ratio's of my own work, only statistical reminders of who is most likely to have a weapon</t>
  </si>
  <si>
    <t>If they are suspicious I stick with the decision</t>
  </si>
  <si>
    <t>C2-C1-C3-P3-P1-H1-H2-P2</t>
  </si>
  <si>
    <t>It was more than just white people this time</t>
  </si>
  <si>
    <t>Most people stuck to their initial decision or didn't change it even when they started to doubt</t>
  </si>
  <si>
    <t>Based on the given statistics I observed I would have frisked all of them</t>
  </si>
  <si>
    <t>You could have more than one to increase reflection, but not the judging kind of questions</t>
  </si>
  <si>
    <t>Some are really good and some are really bad (see the list of worst to best from previous block)</t>
  </si>
  <si>
    <t>Because they doubted in some situations</t>
  </si>
  <si>
    <t>Because they started doubting at some points</t>
  </si>
  <si>
    <t>Not frisking someone because it might be seen as racist is the dumbest reason I've ever come across</t>
  </si>
  <si>
    <t>I think more people are carrying guns than I suggested, but I think the ones that I selected were all carrying guns</t>
  </si>
  <si>
    <t>I dont want to frisk unnecessary people, but I also want to frisk the dangerous ones, not sure how to balance that out</t>
  </si>
  <si>
    <t>I did not look at the non-highlighted people that well, so there could be someone more suspicious in there</t>
  </si>
  <si>
    <t>Sometimes I changed my mind because the distribution of the population</t>
  </si>
  <si>
    <t>C2-C1-H1-H2-P2-C3-P3-P1</t>
  </si>
  <si>
    <t>I decided to frisk 47% of the provided people, which is not enough to cover the 70%, but I dont want to frisk unnecessarily</t>
  </si>
  <si>
    <t>Same reason</t>
  </si>
  <si>
    <t>I dont know why the two blocks are separated</t>
  </si>
  <si>
    <t>Some percentages were good to know</t>
  </si>
  <si>
    <t>H1-P2-P3-H2-C3-P1-C2-C1</t>
  </si>
  <si>
    <t>some of them were showing abnormal behavior but most just looked like they were commuting.</t>
  </si>
  <si>
    <t>most of the time I was already certain about my decision about frisking and therefore did not always actively reconsidered my decision.</t>
  </si>
  <si>
    <t>I think I would but am not 100% certain as I did not fully comprehend all the people in every video</t>
  </si>
  <si>
    <t>I think the amount of reflective questions and notifications are just enough. They make you think about your decision and are not annoying right now. I think it is good that after every decision you are prompted with a question/notification so that it does not become an automatic process of just saying yes I would frisk this person or no I would not frisk this person. If there would be more questions/notifications I think it would become cumbersome as you already have thought about your decision twice.</t>
  </si>
  <si>
    <t>I think the quality is good.</t>
  </si>
  <si>
    <t>The notifications I received were very much in line with what I thought I had answered so I was not surprised by them.</t>
  </si>
  <si>
    <t>When receiving such a question or notification I did think about whether it indeed was the case that I did not frisk any women yet and then reconsider whether I maybe should have done that. My conclusion was that indeed I would not frisk the women shown.</t>
  </si>
  <si>
    <t>After filling in the previous survey I did think about this more.</t>
  </si>
  <si>
    <t xml:space="preserve">I looked more at the surrounding of the individual, and also considered whether I would have picked other individuals in the video shown </t>
  </si>
  <si>
    <t>Just right</t>
  </si>
  <si>
    <t>I think the reflective questions and notifications are very fitting.</t>
  </si>
  <si>
    <t>Again, I was not surprised by the reflective questions and notifications I received</t>
  </si>
  <si>
    <t>They did make me think about whether it was correct</t>
  </si>
  <si>
    <t>One individual was wearing a hijab, person X decided not to frisk them because ‘that would be seen as racist’. I think that that reason is not valid and therefore this person has a significant bias. Whether or not someone is wearing a hijab does not matter, their actions and behavior is what the frisking should be based upon.</t>
  </si>
  <si>
    <t>I think to some degree the person felt criticized as sometimes they gave an opposing reason but then decided to stick with their initial decision anyway.</t>
  </si>
  <si>
    <t>Quality is good</t>
  </si>
  <si>
    <t>Selection was good</t>
  </si>
  <si>
    <t xml:space="preserve"> I think in some cases Person X did reconsider their decision, but in other cases they did not.</t>
  </si>
  <si>
    <t>The selection is fine</t>
  </si>
  <si>
    <t>Frisking a person with a headscarf would not be considered racist if you also frisk other people</t>
  </si>
  <si>
    <t>That person did not change their minds</t>
  </si>
  <si>
    <t>They felt judged if they frisked a person with a headscarf</t>
  </si>
  <si>
    <t>Idk</t>
  </si>
  <si>
    <t>Flipped</t>
  </si>
  <si>
    <t>%Flipped</t>
  </si>
  <si>
    <t>Slow</t>
  </si>
  <si>
    <t>Normal</t>
  </si>
  <si>
    <t>Happy</t>
  </si>
  <si>
    <t>Neutral</t>
  </si>
  <si>
    <t>Company</t>
  </si>
  <si>
    <t>Front &amp; Company</t>
  </si>
  <si>
    <t>Front &amp; Surroundings</t>
  </si>
  <si>
    <t>Front</t>
  </si>
  <si>
    <t>20-40</t>
  </si>
  <si>
    <t>Open coat</t>
  </si>
  <si>
    <t>Male</t>
  </si>
  <si>
    <t>Female</t>
  </si>
  <si>
    <t>Luggage</t>
  </si>
  <si>
    <t>\</t>
  </si>
  <si>
    <t>Luggage &amp; Scarf</t>
  </si>
  <si>
    <t>Does something with knee</t>
  </si>
  <si>
    <t>Phone in hand</t>
  </si>
  <si>
    <t>Exotic features</t>
  </si>
  <si>
    <t>Holding shoes</t>
  </si>
  <si>
    <t>Fast</t>
  </si>
  <si>
    <t>Irritated</t>
  </si>
  <si>
    <t>Searching</t>
  </si>
  <si>
    <t>Surroundings</t>
  </si>
  <si>
    <t>Camera &amp; Front</t>
  </si>
  <si>
    <t>Front &amp; Phone</t>
  </si>
  <si>
    <t>Luggage &amp; Headphones</t>
  </si>
  <si>
    <t>Luggage 2</t>
  </si>
  <si>
    <t>Luggage &amp; Phone</t>
  </si>
  <si>
    <t>Sits down</t>
  </si>
  <si>
    <t>Changes direction when looking towards camera</t>
  </si>
  <si>
    <t>Puts phone in pocket</t>
  </si>
  <si>
    <t>Smug</t>
  </si>
  <si>
    <t>Phone</t>
  </si>
  <si>
    <t>Camera</t>
  </si>
  <si>
    <t>No coat</t>
  </si>
  <si>
    <t>Luggage &amp; Cigarette</t>
  </si>
  <si>
    <t>Smoking</t>
  </si>
  <si>
    <t>Shows middle finger</t>
  </si>
  <si>
    <t>Wearing hood &amp; Coughing</t>
  </si>
  <si>
    <t>Camera &amp; Company</t>
  </si>
  <si>
    <t>Holding coat</t>
  </si>
  <si>
    <t>Luggage 2 &amp; Scarf</t>
  </si>
  <si>
    <t>Holds phone &amp; Exotic features &amp; Dances</t>
  </si>
  <si>
    <t>Rearranging clothes</t>
  </si>
  <si>
    <t>Bag</t>
  </si>
  <si>
    <t>Luggage &amp; Scarf &amp; Food</t>
  </si>
  <si>
    <t>Searching something in the bag</t>
  </si>
  <si>
    <t>Hands are full</t>
  </si>
  <si>
    <t>frequency -type</t>
  </si>
  <si>
    <t>type - frequency</t>
  </si>
  <si>
    <t>Are you sure about your decision (not) to frisk this person? Why (not)?</t>
  </si>
  <si>
    <t>How certain are you about your decision (not) to frisk this person? Why?</t>
  </si>
  <si>
    <t>Up to now, you have decided (not) to frisk [X] % of all the people presented to you</t>
  </si>
  <si>
    <t>Consider that [X] % of all people of the population walking past this spot [...]</t>
  </si>
  <si>
    <t>Do you think this person deviates from the population in a particular aspect? Why (not)?</t>
  </si>
  <si>
    <t>Are you sure your focus will lead to an optimal decision? Why (not)?</t>
  </si>
  <si>
    <t>Consider that [X] % of all weapons carriers of this population [...]</t>
  </si>
  <si>
    <t>Consider that [X] % of all the people you decided (not) to frisk up to now [...]</t>
  </si>
  <si>
    <t>rating p0</t>
  </si>
  <si>
    <t>reason p0</t>
  </si>
  <si>
    <t>Pace</t>
  </si>
  <si>
    <t># company</t>
  </si>
  <si>
    <t>Facial expression</t>
  </si>
  <si>
    <t>Focus</t>
  </si>
  <si>
    <t>Age range</t>
  </si>
  <si>
    <t>Clothes</t>
  </si>
  <si>
    <t>Sex</t>
  </si>
  <si>
    <t>Accessoires</t>
  </si>
  <si>
    <t>Extra features</t>
  </si>
  <si>
    <t>Case 1</t>
  </si>
  <si>
    <t>Case 2</t>
  </si>
  <si>
    <t>Case 3</t>
  </si>
  <si>
    <t>Case 4</t>
  </si>
  <si>
    <t>Case 5</t>
  </si>
  <si>
    <t>Case 6</t>
  </si>
  <si>
    <t>Case 7</t>
  </si>
  <si>
    <t>Case 8</t>
  </si>
  <si>
    <t>Case 9</t>
  </si>
  <si>
    <t>Case 10</t>
  </si>
  <si>
    <t>Case 11</t>
  </si>
  <si>
    <t>Case 12</t>
  </si>
  <si>
    <t>Case 13</t>
  </si>
  <si>
    <t>Case 14</t>
  </si>
  <si>
    <t>Case 15</t>
  </si>
  <si>
    <t>Case 16</t>
  </si>
  <si>
    <t>Case 17</t>
  </si>
  <si>
    <t>Case 18</t>
  </si>
  <si>
    <t>Case 19</t>
  </si>
  <si>
    <t>Case 0</t>
  </si>
  <si>
    <t>p0</t>
  </si>
  <si>
    <t>p1</t>
  </si>
  <si>
    <t>p2</t>
  </si>
  <si>
    <t>p3</t>
  </si>
  <si>
    <t>p4</t>
  </si>
  <si>
    <t>p5</t>
  </si>
  <si>
    <t>p6</t>
  </si>
  <si>
    <t>p7</t>
  </si>
  <si>
    <t>p8</t>
  </si>
  <si>
    <t>Annotations</t>
  </si>
  <si>
    <t>Part A</t>
  </si>
  <si>
    <t>Block 1</t>
  </si>
  <si>
    <t>Block 2</t>
  </si>
  <si>
    <t>Survey</t>
  </si>
  <si>
    <t>Part B</t>
  </si>
  <si>
    <t>Block 3</t>
  </si>
  <si>
    <t>Block 4</t>
  </si>
  <si>
    <t>Block 5</t>
  </si>
  <si>
    <t>Part C</t>
  </si>
  <si>
    <t>Block 6</t>
  </si>
  <si>
    <t>Luggage &amp; Headscarf</t>
  </si>
  <si>
    <t>Running</t>
  </si>
  <si>
    <t>p8: Yes</t>
  </si>
  <si>
    <t>p8: 5.0</t>
  </si>
  <si>
    <t>p0: Yes</t>
  </si>
  <si>
    <t>p1: I don't know</t>
  </si>
  <si>
    <t>p2: No</t>
  </si>
  <si>
    <t>p3: Yes</t>
  </si>
  <si>
    <t>p4: No</t>
  </si>
  <si>
    <t>p5: Yes</t>
  </si>
  <si>
    <t>p6: No</t>
  </si>
  <si>
    <t>p7: I don't know</t>
  </si>
  <si>
    <t>p8: No</t>
  </si>
  <si>
    <t>p2: He doesn't seem suspicious</t>
  </si>
  <si>
    <t>p5: They carry a bag, so they could possibly carry a weapon in this.</t>
  </si>
  <si>
    <t>p6: nothing suspicious</t>
  </si>
  <si>
    <t>p7: he does not look suspicious</t>
  </si>
  <si>
    <t>p8: He seems to be someone meeting friends, does not seem like someone intending harm</t>
  </si>
  <si>
    <t>p0: No</t>
  </si>
  <si>
    <t>p1: Yes</t>
  </si>
  <si>
    <t>p5: No</t>
  </si>
  <si>
    <t>p6: I don't know</t>
  </si>
  <si>
    <t>p7: No</t>
  </si>
  <si>
    <t>p1: She has a long coat which may conceil a gun, as 70% of gun owners are women</t>
  </si>
  <si>
    <t>p2: she doesn't seem suspicous</t>
  </si>
  <si>
    <t>p7: does not look suspicious</t>
  </si>
  <si>
    <t>p8: Kinda nervoudly walks in front of the other 2 people</t>
  </si>
  <si>
    <t>p0: Consider that 70% of all weapon carriers of this population are women.</t>
  </si>
  <si>
    <t>p1: Consider that 90% of all people of the population walking past this spot are carrying luggage.</t>
  </si>
  <si>
    <t>p2: Consider that 30% of all weapon carriers of this population are not in this person's age range.</t>
  </si>
  <si>
    <t>p4: Consider that 99% of all people of the population walking past this spot are not in the age range of [0-10].</t>
  </si>
  <si>
    <t>p5: Consider that 70% of all people of the population walking past this spot owns a weapon.</t>
  </si>
  <si>
    <t>p6: Consider that 90% of all people of the population walking past this spot are not in the age range of [40-60].</t>
  </si>
  <si>
    <t>p7: Consider that 30% of all weapon carriers of this population are not in this person's age range.</t>
  </si>
  <si>
    <t>p8: Consider that 81% of all weapon carriers of this population are in the age range of [20-40].</t>
  </si>
  <si>
    <t>p1: No</t>
  </si>
  <si>
    <t>p3: No</t>
  </si>
  <si>
    <t>p1: Does not look suspicious</t>
  </si>
  <si>
    <t>p2: He doesn't seem suspicous (just busy)</t>
  </si>
  <si>
    <t xml:space="preserve">p4: talking to someone </t>
  </si>
  <si>
    <t>p6: he is just talking</t>
  </si>
  <si>
    <t>p7: He is walking and talking happily, does not look stressed</t>
  </si>
  <si>
    <t>p8: He is smiling and engaged in conversation, does not seem to want to cause harm</t>
  </si>
  <si>
    <t>p2: Yes</t>
  </si>
  <si>
    <t>p1: She looks like she just had gym class or something, not suspicious</t>
  </si>
  <si>
    <t>p2: There could be something in her bag</t>
  </si>
  <si>
    <t>p4: have a clear goal they are walking towards</t>
  </si>
  <si>
    <t xml:space="preserve">p8: Is holding a pair of shoes, which is kinda odd. </t>
  </si>
  <si>
    <t>p0: Consider that 0% of all the people you decided not to frisk up to now are men.</t>
  </si>
  <si>
    <t>p1: Consider that 85,7% of all the people you decided to frisk up to now are carrying luggage.</t>
  </si>
  <si>
    <t>p2: Up to now, you have decided to frisk 0% of all the people presented to you by the DSS</t>
  </si>
  <si>
    <t>p3: Up to now, you have decided to frisk 60% of all the people presented to you</t>
  </si>
  <si>
    <t>p4: Consider that 100% of all the people you decided to frisk up to now are carrying luggage.</t>
  </si>
  <si>
    <t>p5: Consider that 100% of all the people you decided to frisk up to now are in the age range of [20-40].</t>
  </si>
  <si>
    <t>p6: Consider that 0% of all the people you decided to frisk up to now are men.</t>
  </si>
  <si>
    <t>p7: Up to now, you have decided to frisk 0% of all the people presented to you by the DSS</t>
  </si>
  <si>
    <t>p8: Consider that 100% of all the people you decided to frisk up to now are white.</t>
  </si>
  <si>
    <t>p7: Yes</t>
  </si>
  <si>
    <t>p1: Long coat with backpack, alone</t>
  </si>
  <si>
    <t>p2: There could be something in the bag or under the long coat</t>
  </si>
  <si>
    <t>p4: showing normal behavior</t>
  </si>
  <si>
    <t>p7: she looks a bit stressed, and is waiting for something</t>
  </si>
  <si>
    <t>p8: Is looking around the square somewhat suspisciously</t>
  </si>
  <si>
    <t>p0: Consider that 83,3% of all the people you decided not to frisk up to now are white.</t>
  </si>
  <si>
    <t>p6: Yes</t>
  </si>
  <si>
    <t>p4: Yes</t>
  </si>
  <si>
    <t>p3: I don't know</t>
  </si>
  <si>
    <t>I understood</t>
  </si>
  <si>
    <t xml:space="preserve">I understood
</t>
  </si>
  <si>
    <t>No</t>
  </si>
  <si>
    <t>Yes</t>
  </si>
  <si>
    <t>I don't know</t>
  </si>
  <si>
    <t>p0: He spends a lot of time in a group, so there is a good chance that he does carry a weapon due to peer pressure.</t>
  </si>
  <si>
    <t>p1: Missed clip.</t>
  </si>
  <si>
    <t>p3: Youngster, trust the algorithm</t>
  </si>
  <si>
    <t>p4: They look like they are meeting their friends</t>
  </si>
  <si>
    <t>p0: No, looks like a sensible person who is too good to carry a gun.</t>
  </si>
  <si>
    <t>p3: The whole group looks shady</t>
  </si>
  <si>
    <t>p4: they are walking with friends/colleagues</t>
  </si>
  <si>
    <t>p5: She looks neat and educated and a bit older, I don't think she would have a gun.</t>
  </si>
  <si>
    <t>p6: she does look around her a bit inquisitively for no apparent reason, but what would she be after?</t>
  </si>
  <si>
    <t>p0: Again some macho behavior which I associate with carrying a weapon.</t>
  </si>
  <si>
    <t>p3: Somewhere when I look at how he moves I don't see him holding a weapon</t>
  </si>
  <si>
    <t>p5: He carries a bag and wears sweatpants, he is also not white, and I think I do have the prejudice that people of a different ethnicity are more likely to carry a gun. (most of the other people in the video seem white)</t>
  </si>
  <si>
    <t>p0: Looks sweet and good</t>
  </si>
  <si>
    <t>p3: range 20-40, rushing</t>
  </si>
  <si>
    <t>p5: Normally not, but because in this population the chance is 70%, especially because she is younger and has a bag with her.</t>
  </si>
  <si>
    <t>p6: why the hell is she holding shoes? But in principle you can't do anything with it, sometimes some crazy things just happen.</t>
  </si>
  <si>
    <t>p7: as a person, she does not look suspicious, but the way she walks is a bit stressed, she is very goal oriented</t>
  </si>
  <si>
    <t>p0: This person looks mysterious</t>
  </si>
  <si>
    <t>p3: Appears to be in the 20-40s, has a super villain's haircut. pretty dark clothes. don't know she street something. And she just gets caught by the algorithm for nothing</t>
  </si>
  <si>
    <t>p5: She's younger again and has a bag with her, although I have to say that she also looks a bit neater. It's a little suspicious that she's sitting there.</t>
  </si>
  <si>
    <t>p6: just doing her thing</t>
  </si>
  <si>
    <t>p0: This person looks tough</t>
  </si>
  <si>
    <t>p3: appears to see a camera and quickly turns away</t>
  </si>
  <si>
    <t>p5: He is quite young and has a very big bag with him, also it seems like he is in a hurry and might want to get out of there quickly or something.</t>
  </si>
  <si>
    <t>p6: yes, seems a bit rushed, large bag that can hold everything</t>
  </si>
  <si>
    <t xml:space="preserve">p7: he walks fast, has a bag, and is very goal oriented
</t>
  </si>
  <si>
    <t>p0: This person looks a bit confused, like she's not quite in control. I associate this with the fact that she would carry a weapon due to the fact that she can defend herself.</t>
  </si>
  <si>
    <t xml:space="preserve">p3: does not seem like the kind of person carrying a weapon
</t>
  </si>
  <si>
    <t>p5: She looks a bit neater and has something like books with her, it looks like she got out of study or work. I think that people with a study or office job are less likely to carry a weapon.</t>
  </si>
  <si>
    <t>p6: looks around suspiciously and inquisitively for no reason</t>
  </si>
  <si>
    <t>p7: She does not look suspicious, it's like she just went shopping, but she is looking around a lot</t>
  </si>
  <si>
    <t>p0: Looks confident who likes to get into trouble sometimes</t>
  </si>
  <si>
    <t>p3: Bit nerd. Won't hurt a fly. has no weapon.</t>
  </si>
  <si>
    <t>p4: check their phone for something and then walk towards something with a goal</t>
  </si>
  <si>
    <t>p5: I just understood that 70% of the people who carry a gun are women, so the chances of this guy having a gun are slim, he's also white and his clothes are pretty neat.</t>
  </si>
  <si>
    <t xml:space="preserve">p6: he is just doing his thing
</t>
  </si>
  <si>
    <t>p7: He's like a little boy, but someone could have easily persuaded him to do something</t>
  </si>
  <si>
    <t>p0: This person is just doing her own thing. She has a lot of stuff with her and it looks like she's going somewhere. She doesn't look suspicious.</t>
  </si>
  <si>
    <t>p3: this person does nothing to indicate that she has a weapon.</t>
  </si>
  <si>
    <t>p5: Young, woman, big bag, looks around.</t>
  </si>
  <si>
    <t>p6: looks different from the rest</t>
  </si>
  <si>
    <t>p0: No, she also looks like she wouldn't have anything on her. She looks very much like herself, but wouldn't need anything to defend herself with either. She looks too strong for that.</t>
  </si>
  <si>
    <t>p3: Can't necessarily see anything to indicate she has a gun</t>
  </si>
  <si>
    <t>p5: Yes, she is female, has a bag and she smokes. Smoking may indicate that she is less educated.</t>
  </si>
  <si>
    <t>p0: This kid looks like he wouldn't hurt a fly. He looks sweet and well-behaved and therefore wouldn't necessarily carry a weapon with him.</t>
  </si>
  <si>
    <t>p3: I would dismiss this as bragging</t>
  </si>
  <si>
    <t>p5: He raises his middle finger and thus has trouble being watched. That could mean he has something to hide.</t>
  </si>
  <si>
    <t>p6: just cheeky boy, nothing to hide, otherwise he won't attract attention</t>
  </si>
  <si>
    <t>p0: He looks like someone who can look up some trouble every now and then. He has a bit of macho demeanor, which I do associate with carrying a gun around.</t>
  </si>
  <si>
    <t>p0: No, he may have a lot of stuff with him that could easily hold a weapon, but he looks like he needs these stuff for his job. He doesn't look so suspicious because of that scarf.</t>
  </si>
  <si>
    <t>p3: Is his shady appearance with his hood and sunglasses a good reason? He seems skittish.</t>
  </si>
  <si>
    <t>p5: He hides his identity a bit with the hood and sunglasses, is suspicious.</t>
  </si>
  <si>
    <t>p6: unrecognizable</t>
  </si>
  <si>
    <t>p7: obvious choice for suspicion, hoodie, glasses, cool attitute</t>
  </si>
  <si>
    <t>p3: Based on the algorithm should work fine, he's suspicious, but he could also just be a tourist with that baggage. Or someone who comes home but why would someone take a weapon with them on a trip</t>
  </si>
  <si>
    <t>p5: He just seems like a tourist or something or traveling for work. It is also a man and it was therefore more often women who had a weapon.</t>
  </si>
  <si>
    <t>p6: nothing special</t>
  </si>
  <si>
    <t>p0: She looks a bit insecure which might make her carry a weapon to defend herself.</t>
  </si>
  <si>
    <t>p3: Well she looks pretty innocent but what does that actually mean</t>
  </si>
  <si>
    <t>p5: She is young, a woman and has a large bag with her. She doesn't even look rich or anything.</t>
  </si>
  <si>
    <t>p6: normal</t>
  </si>
  <si>
    <t>p0: No, she looks happy and not suspicious at all. She has people around her that she can laugh with, so that she would also need the weapons less quickly.</t>
  </si>
  <si>
    <t>p3: A young person who is acting tough in a group and is selected by the agorhythm.</t>
  </si>
  <si>
    <t>p5: She comes across as very cheerful and relaxed, she has no problem looking into the camera so she doesn't seem to mind being filmed. However, she is a woman</t>
  </si>
  <si>
    <t>p6: just acting crazy, himself</t>
  </si>
  <si>
    <t>p0: This boy is showing macho behavior again. He looks tough.</t>
  </si>
  <si>
    <t>p3: This guy just looks suspicious. Don't know why but my first thought was "yes he has a gun".</t>
  </si>
  <si>
    <t>p5: Looks around, carries a shoulder bag and is alone, he is also young.</t>
  </si>
  <si>
    <t>p6: looks very obvious behind</t>
  </si>
  <si>
    <t>p0: This guy is also tough looking and he looks like he could get into some troubles where he dares to use his gun.</t>
  </si>
  <si>
    <t>p3: the only reason would be because he has a non-western appearance and that doesn't seem like a good reason to me</t>
  </si>
  <si>
    <t>p5: Yes, different ethnicity, he has a big bag and is in a hurry, also looks around.</t>
  </si>
  <si>
    <t>p6: he runs, in a hurry</t>
  </si>
  <si>
    <t>p0: He looks smart in those glasses, but there's something about him that makes him suspicious. It's a certain insecurity that makes me think he would carry a weapon to defend himself.</t>
  </si>
  <si>
    <t>p3: everything in me said yes. big bag, too neat head</t>
  </si>
  <si>
    <t>p5: He seems educated and is a white male</t>
  </si>
  <si>
    <t>p0: She has a large bag that could hold a weapon. She is also a bit distracted.</t>
  </si>
  <si>
    <t>p3: This woman's innocence radiates</t>
  </si>
  <si>
    <t>p5: She seems a little older and may have work papers in her hand. Her outfit is not not neat.</t>
  </si>
  <si>
    <t>p0: No, this woman looks like a good, self-confident woman who knows how to keep herself out of trouble.</t>
  </si>
  <si>
    <t>p3: the way she looks and moves</t>
  </si>
  <si>
    <t>p5: She is older and also has some nicer clothes on, and is white.</t>
  </si>
  <si>
    <t>p0: I think he gets into a fight sometimes.</t>
  </si>
  <si>
    <t>p3: suspicious behavior</t>
  </si>
  <si>
    <t>p5: Chances are this person has a gun with him, 70%, so I think that's a pretty good reason in itself to search him.</t>
  </si>
  <si>
    <t>p6: it increases the chances of something going wrong</t>
  </si>
  <si>
    <t>p0: She doesn't look suspicious to me and just seems to have a lot of stuff with her because she's going somewhere.</t>
  </si>
  <si>
    <t>p3: Well, there could be something in that bag, but then you can frisk everyone with a bag. In principle, the chance should be 0.7 that she has a weapon, but that doesn't seem like a reason to frisk.</t>
  </si>
  <si>
    <t>p5: She fits my preconceptions of people who would carry a gun.</t>
  </si>
  <si>
    <t>p3: She has both hands occupied. If you carry a gun maybe you don't?</t>
  </si>
  <si>
    <t>p5: Maybe I'm paying attention to the wrong things.</t>
  </si>
  <si>
    <t>p0: Because he is sweet and good, he also looks a bit insecure, which could also lead to the fact that he is carrying something.</t>
  </si>
  <si>
    <t>p3: well somewhere it also speaks of shit to the regime and it turns out that 70% of society carries a weapon, so he probably has a weapon.</t>
  </si>
  <si>
    <t>p5: He could also just find privacy important</t>
  </si>
  <si>
    <t xml:space="preserve">p0: Because he looks so macho
</t>
  </si>
  <si>
    <t>p3: Somehow I'm just basing it on his looks</t>
  </si>
  <si>
    <t>p5: It could also just be his style, but you have to base your decision on something.</t>
  </si>
  <si>
    <t>p6: why else walk covered up</t>
  </si>
  <si>
    <t>I cannot find a reason why I should</t>
  </si>
  <si>
    <t>because he looks like he could carry a weapon</t>
  </si>
  <si>
    <t>because he is running away</t>
  </si>
  <si>
    <t>because that would be seen as racist</t>
  </si>
  <si>
    <t>Consider that 70% of all weapons carriers of this population is a woman</t>
  </si>
  <si>
    <t>Are you sure about your decision to frisk this person? Why (not)?</t>
  </si>
  <si>
    <t>Are you sure your focus will lead to an optimal decision?</t>
  </si>
  <si>
    <t>Consider that 50% of this population carries a headscarf</t>
  </si>
  <si>
    <t>I don’t know</t>
  </si>
  <si>
    <t>I just told you my reasons..</t>
  </si>
  <si>
    <t>because he might just be in a hurry</t>
  </si>
  <si>
    <t>Certainty based</t>
  </si>
  <si>
    <t>Population based</t>
  </si>
  <si>
    <t>History based</t>
  </si>
  <si>
    <t>Here you find the data of the application and the survey used in the thesis "The Functional Preference of Policemen when Using a Reflection Machine in Preventive Frisking"</t>
  </si>
  <si>
    <t>There are four tabs below:</t>
  </si>
  <si>
    <t>AppData_en</t>
  </si>
  <si>
    <t>This is the data of the application translated in English  with analysis applied. It is structured into two parts consisting of five blocks in total. A survey is filled in in between. for more information see the thesis.</t>
  </si>
  <si>
    <t>The part after "Annotations" includes the annotations we have analyzed ourselves about the video clips</t>
  </si>
  <si>
    <t>The yellow, red and green cells are used to emphasize the 'yes', 'no' or 'I don't know' answers. They have no further function.</t>
  </si>
  <si>
    <t>Survey_Data_en</t>
  </si>
  <si>
    <t>This includes the data of the survey translated to English</t>
  </si>
  <si>
    <t>This is the data of the application directly from the application itself. We just organized it to make it readable</t>
  </si>
  <si>
    <t>Some of this is answered in Dutch</t>
  </si>
  <si>
    <t>Survey_Data_nl</t>
  </si>
  <si>
    <t>This is the data of the application directly from the survey itself. We just organized it to make it readable</t>
  </si>
  <si>
    <t>Whenever you have any questions you can email to: hannah.venhuizen@ru.nl</t>
  </si>
  <si>
    <t>AppData_raw</t>
  </si>
  <si>
    <t>The statements are ranked on a 5 point Likertscale</t>
  </si>
  <si>
    <t>The survey is filled out three times for each participant and include either 8 or 9 statements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</si>
</sst>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rgb="FF000000"/>
      <name val="Open Sans"/>
      <family val="2"/>
    </font>
    <font>
      <sz val="8"/>
      <name val="Calibri"/>
      <family val="2"/>
      <scheme val="minor"/>
    </font>
  </fonts>
  <fills count="2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6" tint="0.59996337778862885"/>
        <bgColor indexed="64"/>
      </patternFill>
    </fill>
    <fill>
      <patternFill patternType="solid">
        <fgColor theme="6" tint="-0.24994659260841701"/>
        <bgColor indexed="64"/>
      </patternFill>
    </fill>
    <fill>
      <patternFill patternType="solid">
        <fgColor theme="5" tint="-0.24994659260841701"/>
        <bgColor indexed="64"/>
      </patternFill>
    </fill>
    <fill>
      <patternFill patternType="solid">
        <fgColor theme="5" tint="0.3999450666829432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0" tint="-0.2499465926084170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CC66FF"/>
        <bgColor indexed="64"/>
      </patternFill>
    </fill>
    <fill>
      <patternFill patternType="solid">
        <fgColor rgb="FF00CC66"/>
        <bgColor indexed="64"/>
      </patternFill>
    </fill>
    <fill>
      <patternFill patternType="solid">
        <fgColor rgb="FFFFC000"/>
        <bgColor indexed="64"/>
      </patternFill>
    </fill>
    <fill>
      <patternFill patternType="solid">
        <fgColor rgb="FFEB95DB"/>
        <bgColor indexed="64"/>
      </patternFill>
    </fill>
  </fills>
  <borders count="5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322">
    <xf numFmtId="0" fontId="0" fillId="0" borderId="0" xfId="0"/>
    <xf numFmtId="0" fontId="1" fillId="0" borderId="1" xfId="0" applyFont="1" applyBorder="1" applyAlignment="1">
      <alignment horizontal="center" vertical="top"/>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10" xfId="0" applyFont="1" applyBorder="1" applyAlignment="1">
      <alignment horizontal="center" vertical="top"/>
    </xf>
    <xf numFmtId="0" fontId="0" fillId="4" borderId="2" xfId="0" applyFill="1" applyBorder="1"/>
    <xf numFmtId="0" fontId="0" fillId="4" borderId="5" xfId="0" applyFill="1" applyBorder="1"/>
    <xf numFmtId="0" fontId="0" fillId="4" borderId="6" xfId="0" applyFill="1" applyBorder="1"/>
    <xf numFmtId="0" fontId="0" fillId="4" borderId="3" xfId="0" applyFill="1" applyBorder="1"/>
    <xf numFmtId="0" fontId="0" fillId="4" borderId="0" xfId="0" applyFill="1" applyBorder="1"/>
    <xf numFmtId="0" fontId="0" fillId="4" borderId="7" xfId="0" applyFill="1" applyBorder="1"/>
    <xf numFmtId="0" fontId="0" fillId="3" borderId="3" xfId="0" applyFill="1" applyBorder="1"/>
    <xf numFmtId="0" fontId="0" fillId="3" borderId="0" xfId="0" applyFill="1" applyBorder="1"/>
    <xf numFmtId="0" fontId="0" fillId="3" borderId="7" xfId="0" applyFill="1" applyBorder="1"/>
    <xf numFmtId="0" fontId="0" fillId="5" borderId="4" xfId="0" applyFill="1" applyBorder="1"/>
    <xf numFmtId="0" fontId="0" fillId="5" borderId="8" xfId="0" applyFill="1" applyBorder="1"/>
    <xf numFmtId="0" fontId="0" fillId="5" borderId="9" xfId="0" applyFill="1" applyBorder="1"/>
    <xf numFmtId="0" fontId="0" fillId="5" borderId="3" xfId="0" applyFill="1" applyBorder="1"/>
    <xf numFmtId="0" fontId="0" fillId="5" borderId="0" xfId="0" applyFill="1" applyBorder="1"/>
    <xf numFmtId="0" fontId="0" fillId="5" borderId="7" xfId="0" applyFill="1" applyBorder="1"/>
    <xf numFmtId="0" fontId="0" fillId="6" borderId="3" xfId="0" applyFill="1" applyBorder="1"/>
    <xf numFmtId="0" fontId="0" fillId="6" borderId="0" xfId="0" applyFill="1" applyBorder="1"/>
    <xf numFmtId="0" fontId="0" fillId="6" borderId="7" xfId="0" applyFill="1" applyBorder="1"/>
    <xf numFmtId="0" fontId="0" fillId="2" borderId="2" xfId="0" applyFill="1" applyBorder="1"/>
    <xf numFmtId="0" fontId="0" fillId="2" borderId="5" xfId="0" applyFill="1" applyBorder="1"/>
    <xf numFmtId="0" fontId="0" fillId="2" borderId="6" xfId="0" applyFill="1" applyBorder="1"/>
    <xf numFmtId="0" fontId="0" fillId="2" borderId="3" xfId="0" applyFill="1" applyBorder="1"/>
    <xf numFmtId="0" fontId="0" fillId="2" borderId="0" xfId="0" applyFill="1" applyBorder="1"/>
    <xf numFmtId="0" fontId="0" fillId="2" borderId="7" xfId="0" applyFill="1" applyBorder="1"/>
    <xf numFmtId="0" fontId="0" fillId="2" borderId="4" xfId="0" applyFill="1" applyBorder="1"/>
    <xf numFmtId="0" fontId="0" fillId="2" borderId="8" xfId="0" applyFill="1" applyBorder="1"/>
    <xf numFmtId="0" fontId="0" fillId="2" borderId="9" xfId="0" applyFill="1" applyBorder="1"/>
    <xf numFmtId="0" fontId="0" fillId="2" borderId="0" xfId="0" applyFill="1" applyBorder="1" applyAlignment="1">
      <alignment wrapText="1"/>
    </xf>
    <xf numFmtId="0" fontId="0" fillId="2" borderId="7" xfId="0" applyFill="1" applyBorder="1" applyAlignment="1">
      <alignment wrapText="1"/>
    </xf>
    <xf numFmtId="0" fontId="0" fillId="2" borderId="3" xfId="0" applyFill="1" applyBorder="1" applyAlignment="1">
      <alignment wrapText="1"/>
    </xf>
    <xf numFmtId="0" fontId="0" fillId="0" borderId="0" xfId="0"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9" borderId="0" xfId="0" applyFill="1" applyBorder="1" applyAlignment="1">
      <alignment horizontal="center" vertical="center"/>
    </xf>
    <xf numFmtId="0" fontId="0" fillId="10" borderId="0" xfId="0" applyFill="1" applyBorder="1" applyAlignment="1">
      <alignment horizontal="center" vertical="center"/>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3" borderId="0" xfId="0" applyFill="1" applyBorder="1" applyAlignment="1">
      <alignment horizontal="center" vertical="center"/>
    </xf>
    <xf numFmtId="0" fontId="0" fillId="14" borderId="0" xfId="0" applyFill="1"/>
    <xf numFmtId="0" fontId="0" fillId="14" borderId="0" xfId="0" applyFill="1" applyBorder="1"/>
    <xf numFmtId="0" fontId="0" fillId="14" borderId="7" xfId="0" applyFill="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xf numFmtId="0" fontId="0" fillId="0" borderId="15"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13" borderId="8" xfId="0" applyFill="1" applyBorder="1" applyAlignment="1">
      <alignment horizontal="center" vertical="center"/>
    </xf>
    <xf numFmtId="0" fontId="0" fillId="0" borderId="0" xfId="0" applyBorder="1"/>
    <xf numFmtId="0" fontId="0" fillId="0" borderId="17" xfId="0" applyFill="1" applyBorder="1"/>
    <xf numFmtId="0" fontId="0" fillId="0" borderId="18" xfId="0" applyFill="1" applyBorder="1"/>
    <xf numFmtId="0" fontId="0" fillId="0" borderId="32" xfId="0" applyFill="1" applyBorder="1"/>
    <xf numFmtId="0" fontId="0" fillId="0" borderId="0" xfId="0" applyFill="1" applyBorder="1"/>
    <xf numFmtId="0" fontId="0" fillId="0" borderId="33" xfId="0" applyFill="1" applyBorder="1"/>
    <xf numFmtId="0" fontId="0" fillId="0" borderId="20" xfId="0" applyFill="1" applyBorder="1"/>
    <xf numFmtId="0" fontId="0" fillId="0" borderId="21" xfId="0" applyFill="1" applyBorder="1"/>
    <xf numFmtId="0" fontId="3" fillId="0" borderId="16" xfId="0" applyFont="1" applyFill="1" applyBorder="1"/>
    <xf numFmtId="0" fontId="3" fillId="0" borderId="32" xfId="0" applyFont="1" applyFill="1" applyBorder="1"/>
    <xf numFmtId="0" fontId="3" fillId="0" borderId="19" xfId="0" applyFont="1" applyFill="1" applyBorder="1"/>
    <xf numFmtId="0" fontId="0" fillId="8" borderId="32" xfId="0" applyFill="1" applyBorder="1"/>
    <xf numFmtId="0" fontId="0" fillId="3" borderId="16" xfId="0" applyFill="1" applyBorder="1"/>
    <xf numFmtId="0" fontId="0" fillId="5" borderId="32" xfId="0" applyFill="1" applyBorder="1"/>
    <xf numFmtId="0" fontId="0" fillId="6" borderId="19" xfId="0" applyFill="1" applyBorder="1"/>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16" borderId="2" xfId="0" applyFill="1" applyBorder="1" applyAlignment="1">
      <alignment horizontal="center"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17" borderId="7" xfId="0" applyFill="1" applyBorder="1" applyAlignment="1">
      <alignment horizontal="center" vertical="center"/>
    </xf>
    <xf numFmtId="0" fontId="0" fillId="17" borderId="2" xfId="0" applyFill="1" applyBorder="1" applyAlignment="1">
      <alignment horizontal="center" vertical="center"/>
    </xf>
    <xf numFmtId="0" fontId="0" fillId="17" borderId="5" xfId="0" applyFill="1" applyBorder="1" applyAlignment="1">
      <alignment horizontal="center" vertical="center"/>
    </xf>
    <xf numFmtId="0" fontId="0" fillId="17" borderId="6" xfId="0" applyFill="1" applyBorder="1" applyAlignment="1">
      <alignment horizontal="center" vertical="center"/>
    </xf>
    <xf numFmtId="0" fontId="0" fillId="7" borderId="16" xfId="0" applyFill="1" applyBorder="1"/>
    <xf numFmtId="0" fontId="0" fillId="7" borderId="32" xfId="0" applyFill="1" applyBorder="1"/>
    <xf numFmtId="0" fontId="0" fillId="7" borderId="19" xfId="0" applyFill="1" applyBorder="1"/>
    <xf numFmtId="0" fontId="0" fillId="7" borderId="34" xfId="0" applyFill="1" applyBorder="1" applyAlignment="1">
      <alignment horizontal="left"/>
    </xf>
    <xf numFmtId="0" fontId="0" fillId="7" borderId="35" xfId="0" applyFill="1" applyBorder="1" applyAlignment="1">
      <alignment horizontal="left"/>
    </xf>
    <xf numFmtId="0" fontId="0" fillId="7" borderId="36" xfId="0" applyFill="1" applyBorder="1" applyAlignment="1">
      <alignment horizontal="left"/>
    </xf>
    <xf numFmtId="0" fontId="0" fillId="0" borderId="34" xfId="0" applyBorder="1"/>
    <xf numFmtId="0" fontId="0" fillId="0" borderId="35" xfId="0" applyBorder="1"/>
    <xf numFmtId="0" fontId="0" fillId="0" borderId="36" xfId="0" applyBorder="1"/>
    <xf numFmtId="0" fontId="0" fillId="15" borderId="37" xfId="0" applyFill="1" applyBorder="1"/>
    <xf numFmtId="0" fontId="0" fillId="0" borderId="0" xfId="0" applyFill="1"/>
    <xf numFmtId="0" fontId="0" fillId="2" borderId="16" xfId="0" applyFill="1" applyBorder="1"/>
    <xf numFmtId="0" fontId="1" fillId="0" borderId="22" xfId="0" applyFont="1" applyBorder="1" applyAlignment="1">
      <alignment horizontal="center" vertical="top"/>
    </xf>
    <xf numFmtId="0" fontId="1" fillId="0" borderId="24" xfId="0" applyFont="1" applyBorder="1" applyAlignment="1">
      <alignment horizontal="center" vertical="top"/>
    </xf>
    <xf numFmtId="0" fontId="1" fillId="0" borderId="23" xfId="0" applyFont="1" applyBorder="1" applyAlignment="1">
      <alignment horizontal="center" vertical="top"/>
    </xf>
    <xf numFmtId="0" fontId="0" fillId="14" borderId="16" xfId="0" applyFill="1" applyBorder="1"/>
    <xf numFmtId="0" fontId="0" fillId="14" borderId="17" xfId="0" applyFill="1" applyBorder="1"/>
    <xf numFmtId="0" fontId="0" fillId="14" borderId="18" xfId="0" applyFill="1" applyBorder="1"/>
    <xf numFmtId="0" fontId="0" fillId="14" borderId="32" xfId="0" applyFill="1" applyBorder="1"/>
    <xf numFmtId="9" fontId="0" fillId="14" borderId="33" xfId="1" applyFont="1" applyFill="1" applyBorder="1"/>
    <xf numFmtId="0" fontId="0" fillId="14" borderId="33" xfId="0" applyFill="1" applyBorder="1"/>
    <xf numFmtId="0" fontId="0" fillId="14" borderId="20" xfId="0" applyFill="1" applyBorder="1"/>
    <xf numFmtId="0" fontId="0" fillId="14" borderId="21" xfId="0" applyFill="1" applyBorder="1"/>
    <xf numFmtId="0" fontId="0" fillId="4" borderId="6" xfId="0" applyFill="1" applyBorder="1" applyAlignment="1">
      <alignment wrapText="1"/>
    </xf>
    <xf numFmtId="0" fontId="0" fillId="6" borderId="0" xfId="0" applyFill="1" applyBorder="1" applyAlignment="1">
      <alignment wrapText="1"/>
    </xf>
    <xf numFmtId="0" fontId="0" fillId="20" borderId="3" xfId="0" applyFill="1" applyBorder="1" applyAlignment="1">
      <alignment vertical="center"/>
    </xf>
    <xf numFmtId="0" fontId="0" fillId="21" borderId="2" xfId="0" applyFill="1" applyBorder="1" applyAlignment="1"/>
    <xf numFmtId="0" fontId="0" fillId="19" borderId="5" xfId="0" applyFill="1" applyBorder="1" applyAlignment="1"/>
    <xf numFmtId="0" fontId="0" fillId="21" borderId="5" xfId="0" applyFill="1" applyBorder="1" applyAlignment="1"/>
    <xf numFmtId="0" fontId="0" fillId="19" borderId="6" xfId="0" applyFill="1" applyBorder="1" applyAlignment="1"/>
    <xf numFmtId="0" fontId="0" fillId="21" borderId="49" xfId="0" applyFill="1" applyBorder="1" applyAlignment="1"/>
    <xf numFmtId="0" fontId="0" fillId="21" borderId="0" xfId="0" applyFill="1" applyBorder="1" applyAlignment="1"/>
    <xf numFmtId="0" fontId="0" fillId="19" borderId="0" xfId="0" applyFill="1" applyBorder="1" applyAlignment="1"/>
    <xf numFmtId="0" fontId="0" fillId="19" borderId="7" xfId="0" applyFill="1" applyBorder="1" applyAlignment="1"/>
    <xf numFmtId="0" fontId="0" fillId="21" borderId="3" xfId="0" applyFill="1" applyBorder="1" applyAlignment="1"/>
    <xf numFmtId="0" fontId="0" fillId="21" borderId="33" xfId="0" applyFill="1" applyBorder="1" applyAlignment="1"/>
    <xf numFmtId="0" fontId="0" fillId="19" borderId="3" xfId="0" applyFill="1" applyBorder="1" applyAlignment="1"/>
    <xf numFmtId="0" fontId="0" fillId="21" borderId="7" xfId="0" applyFill="1" applyBorder="1" applyAlignment="1"/>
    <xf numFmtId="0" fontId="0" fillId="19" borderId="33" xfId="0" applyFill="1" applyBorder="1" applyAlignment="1"/>
    <xf numFmtId="0" fontId="0" fillId="20" borderId="0" xfId="0" applyFill="1" applyBorder="1" applyAlignment="1"/>
    <xf numFmtId="0" fontId="0" fillId="20" borderId="7" xfId="0" applyFill="1" applyBorder="1" applyAlignment="1"/>
    <xf numFmtId="0" fontId="0" fillId="20" borderId="3" xfId="0" applyFill="1" applyBorder="1" applyAlignment="1"/>
    <xf numFmtId="0" fontId="0" fillId="20" borderId="33" xfId="0" applyFill="1" applyBorder="1" applyAlignment="1"/>
    <xf numFmtId="0" fontId="0" fillId="19" borderId="4" xfId="0" applyFill="1" applyBorder="1" applyAlignment="1"/>
    <xf numFmtId="0" fontId="0" fillId="21" borderId="8" xfId="0" applyFill="1" applyBorder="1" applyAlignment="1"/>
    <xf numFmtId="0" fontId="0" fillId="19" borderId="8" xfId="0" applyFill="1" applyBorder="1" applyAlignment="1"/>
    <xf numFmtId="0" fontId="0" fillId="21" borderId="9" xfId="0" applyFill="1" applyBorder="1" applyAlignment="1"/>
    <xf numFmtId="0" fontId="0" fillId="21" borderId="4" xfId="0" applyFill="1" applyBorder="1" applyAlignment="1"/>
    <xf numFmtId="0" fontId="0" fillId="21" borderId="50" xfId="0" applyFill="1" applyBorder="1" applyAlignment="1"/>
    <xf numFmtId="0" fontId="0" fillId="19" borderId="45" xfId="0" applyFill="1" applyBorder="1" applyAlignment="1"/>
    <xf numFmtId="0" fontId="0" fillId="21" borderId="6" xfId="0" applyFill="1" applyBorder="1" applyAlignment="1"/>
    <xf numFmtId="0" fontId="0" fillId="19" borderId="2" xfId="0" applyFill="1" applyBorder="1" applyAlignment="1"/>
    <xf numFmtId="0" fontId="0" fillId="19" borderId="49" xfId="0" applyFill="1" applyBorder="1" applyAlignment="1"/>
    <xf numFmtId="0" fontId="0" fillId="19" borderId="32" xfId="0" applyFill="1" applyBorder="1" applyAlignment="1"/>
    <xf numFmtId="0" fontId="0" fillId="21" borderId="32" xfId="0" applyFill="1" applyBorder="1" applyAlignment="1"/>
    <xf numFmtId="0" fontId="0" fillId="19" borderId="46" xfId="0" applyFill="1" applyBorder="1" applyAlignment="1"/>
    <xf numFmtId="0" fontId="0" fillId="0" borderId="17" xfId="0" applyBorder="1" applyAlignment="1"/>
    <xf numFmtId="0" fontId="0" fillId="0" borderId="0" xfId="0" applyAlignment="1"/>
    <xf numFmtId="0" fontId="0" fillId="0" borderId="27" xfId="0" applyBorder="1" applyAlignment="1"/>
    <xf numFmtId="0" fontId="0" fillId="0" borderId="15" xfId="0" applyBorder="1" applyAlignment="1"/>
    <xf numFmtId="0" fontId="0" fillId="0" borderId="1" xfId="0" applyBorder="1" applyAlignment="1"/>
    <xf numFmtId="0" fontId="0" fillId="0" borderId="4" xfId="0" applyBorder="1" applyAlignment="1"/>
    <xf numFmtId="0" fontId="0" fillId="0" borderId="28" xfId="0" applyBorder="1" applyAlignment="1"/>
    <xf numFmtId="0" fontId="0" fillId="0" borderId="25" xfId="0" applyBorder="1" applyAlignment="1"/>
    <xf numFmtId="0" fontId="0" fillId="0" borderId="11" xfId="0" applyBorder="1" applyAlignment="1"/>
    <xf numFmtId="0" fontId="0" fillId="0" borderId="26" xfId="0" applyBorder="1" applyAlignment="1"/>
    <xf numFmtId="0" fontId="0" fillId="0" borderId="20" xfId="0" applyBorder="1" applyAlignment="1"/>
    <xf numFmtId="0" fontId="0" fillId="0" borderId="29" xfId="0" applyBorder="1" applyAlignment="1"/>
    <xf numFmtId="0" fontId="0" fillId="0" borderId="30" xfId="0" applyBorder="1" applyAlignment="1"/>
    <xf numFmtId="0" fontId="0" fillId="0" borderId="44" xfId="0" applyBorder="1" applyAlignment="1"/>
    <xf numFmtId="0" fontId="0" fillId="0" borderId="31" xfId="0" applyBorder="1" applyAlignment="1"/>
    <xf numFmtId="0" fontId="0" fillId="2" borderId="17" xfId="0" applyFill="1" applyBorder="1" applyAlignment="1"/>
    <xf numFmtId="0" fontId="0" fillId="4" borderId="2" xfId="0" applyFill="1" applyBorder="1" applyAlignment="1"/>
    <xf numFmtId="0" fontId="0" fillId="6" borderId="3" xfId="0" applyFill="1" applyBorder="1" applyAlignment="1"/>
    <xf numFmtId="0" fontId="0" fillId="5" borderId="3" xfId="0" applyFill="1" applyBorder="1" applyAlignment="1"/>
    <xf numFmtId="0" fontId="0" fillId="4" borderId="3" xfId="0" applyFill="1" applyBorder="1" applyAlignment="1"/>
    <xf numFmtId="0" fontId="0" fillId="3" borderId="3" xfId="0" applyFill="1" applyBorder="1" applyAlignment="1"/>
    <xf numFmtId="0" fontId="0" fillId="5" borderId="4" xfId="0" applyFill="1" applyBorder="1" applyAlignment="1"/>
    <xf numFmtId="0" fontId="0" fillId="4" borderId="5" xfId="0" applyFill="1" applyBorder="1" applyAlignment="1"/>
    <xf numFmtId="0" fontId="0" fillId="4" borderId="6" xfId="0" applyFill="1" applyBorder="1" applyAlignment="1"/>
    <xf numFmtId="0" fontId="0" fillId="4" borderId="49" xfId="0" applyFill="1" applyBorder="1" applyAlignment="1"/>
    <xf numFmtId="0" fontId="0" fillId="4" borderId="45" xfId="0" applyFill="1" applyBorder="1" applyAlignment="1"/>
    <xf numFmtId="0" fontId="0" fillId="6" borderId="0" xfId="0" applyFill="1" applyBorder="1" applyAlignment="1"/>
    <xf numFmtId="0" fontId="0" fillId="6" borderId="7" xfId="0" applyFill="1" applyBorder="1" applyAlignment="1"/>
    <xf numFmtId="0" fontId="0" fillId="6" borderId="33" xfId="0" applyFill="1" applyBorder="1" applyAlignment="1"/>
    <xf numFmtId="0" fontId="0" fillId="6" borderId="32" xfId="0" applyFill="1" applyBorder="1" applyAlignment="1"/>
    <xf numFmtId="0" fontId="0" fillId="5" borderId="0" xfId="0" applyFill="1" applyBorder="1" applyAlignment="1"/>
    <xf numFmtId="0" fontId="0" fillId="5" borderId="7" xfId="0" applyFill="1" applyBorder="1" applyAlignment="1"/>
    <xf numFmtId="0" fontId="0" fillId="5" borderId="33" xfId="0" applyFill="1" applyBorder="1" applyAlignment="1"/>
    <xf numFmtId="0" fontId="0" fillId="5" borderId="32" xfId="0" applyFill="1" applyBorder="1" applyAlignment="1"/>
    <xf numFmtId="0" fontId="0" fillId="4" borderId="0" xfId="0" applyFill="1" applyBorder="1" applyAlignment="1"/>
    <xf numFmtId="0" fontId="0" fillId="4" borderId="7" xfId="0" applyFill="1" applyBorder="1" applyAlignment="1"/>
    <xf numFmtId="0" fontId="0" fillId="4" borderId="33" xfId="0" applyFill="1" applyBorder="1" applyAlignment="1"/>
    <xf numFmtId="0" fontId="0" fillId="4" borderId="32" xfId="0" applyFill="1" applyBorder="1" applyAlignment="1"/>
    <xf numFmtId="0" fontId="0" fillId="3" borderId="0" xfId="0" applyFill="1" applyBorder="1" applyAlignment="1"/>
    <xf numFmtId="0" fontId="0" fillId="3" borderId="7" xfId="0" applyFill="1" applyBorder="1" applyAlignment="1"/>
    <xf numFmtId="0" fontId="0" fillId="3" borderId="33" xfId="0" applyFill="1" applyBorder="1" applyAlignment="1"/>
    <xf numFmtId="0" fontId="0" fillId="3" borderId="32" xfId="0" applyFill="1" applyBorder="1" applyAlignment="1"/>
    <xf numFmtId="0" fontId="0" fillId="2" borderId="2" xfId="0" applyFill="1" applyBorder="1" applyAlignment="1"/>
    <xf numFmtId="0" fontId="0" fillId="23" borderId="5" xfId="0" applyFill="1" applyBorder="1" applyAlignment="1"/>
    <xf numFmtId="0" fontId="0" fillId="2" borderId="5" xfId="0" applyFill="1" applyBorder="1" applyAlignment="1"/>
    <xf numFmtId="0" fontId="0" fillId="24" borderId="6" xfId="0" applyFill="1" applyBorder="1" applyAlignment="1"/>
    <xf numFmtId="0" fontId="0" fillId="22" borderId="2" xfId="0" applyFill="1" applyBorder="1" applyAlignment="1"/>
    <xf numFmtId="0" fontId="0" fillId="24" borderId="5" xfId="0" applyFill="1" applyBorder="1" applyAlignment="1"/>
    <xf numFmtId="0" fontId="0" fillId="22" borderId="49" xfId="0" applyFill="1" applyBorder="1" applyAlignment="1"/>
    <xf numFmtId="0" fontId="0" fillId="24" borderId="45" xfId="0" applyFill="1" applyBorder="1" applyAlignment="1"/>
    <xf numFmtId="0" fontId="0" fillId="23" borderId="2" xfId="0" applyFill="1" applyBorder="1" applyAlignment="1"/>
    <xf numFmtId="0" fontId="0" fillId="23" borderId="6" xfId="0" applyFill="1" applyBorder="1" applyAlignment="1"/>
    <xf numFmtId="0" fontId="0" fillId="22" borderId="5" xfId="0" applyFill="1" applyBorder="1" applyAlignment="1"/>
    <xf numFmtId="0" fontId="0" fillId="2" borderId="3" xfId="0" applyFill="1" applyBorder="1" applyAlignment="1"/>
    <xf numFmtId="0" fontId="0" fillId="23" borderId="0" xfId="0" applyFill="1" applyBorder="1" applyAlignment="1"/>
    <xf numFmtId="0" fontId="0" fillId="2" borderId="0" xfId="0" applyFill="1" applyBorder="1" applyAlignment="1"/>
    <xf numFmtId="0" fontId="0" fillId="24" borderId="7" xfId="0" applyFill="1" applyBorder="1" applyAlignment="1"/>
    <xf numFmtId="0" fontId="0" fillId="22" borderId="3" xfId="0" applyFill="1" applyBorder="1" applyAlignment="1"/>
    <xf numFmtId="0" fontId="0" fillId="24" borderId="0" xfId="0" applyFill="1" applyBorder="1" applyAlignment="1"/>
    <xf numFmtId="0" fontId="0" fillId="22" borderId="33" xfId="0" applyFill="1" applyBorder="1" applyAlignment="1"/>
    <xf numFmtId="0" fontId="0" fillId="24" borderId="32" xfId="0" applyFill="1" applyBorder="1" applyAlignment="1"/>
    <xf numFmtId="0" fontId="0" fillId="23" borderId="3" xfId="0" applyFill="1" applyBorder="1" applyAlignment="1"/>
    <xf numFmtId="0" fontId="0" fillId="23" borderId="7" xfId="0" applyFill="1" applyBorder="1" applyAlignment="1"/>
    <xf numFmtId="0" fontId="0" fillId="22" borderId="0" xfId="0" applyFill="1" applyBorder="1" applyAlignment="1"/>
    <xf numFmtId="0" fontId="0" fillId="2" borderId="4" xfId="0" applyFill="1" applyBorder="1" applyAlignment="1"/>
    <xf numFmtId="0" fontId="0" fillId="23" borderId="8" xfId="0" applyFill="1" applyBorder="1" applyAlignment="1"/>
    <xf numFmtId="0" fontId="0" fillId="2" borderId="8" xfId="0" applyFill="1" applyBorder="1" applyAlignment="1"/>
    <xf numFmtId="0" fontId="0" fillId="24" borderId="9" xfId="0" applyFill="1" applyBorder="1" applyAlignment="1"/>
    <xf numFmtId="0" fontId="0" fillId="22" borderId="4" xfId="0" applyFill="1" applyBorder="1" applyAlignment="1"/>
    <xf numFmtId="0" fontId="0" fillId="24" borderId="8" xfId="0" applyFill="1" applyBorder="1" applyAlignment="1"/>
    <xf numFmtId="0" fontId="0" fillId="22" borderId="50" xfId="0" applyFill="1" applyBorder="1" applyAlignment="1"/>
    <xf numFmtId="0" fontId="0" fillId="24" borderId="46" xfId="0" applyFill="1" applyBorder="1" applyAlignment="1"/>
    <xf numFmtId="0" fontId="0" fillId="23" borderId="4" xfId="0" applyFill="1" applyBorder="1" applyAlignment="1"/>
    <xf numFmtId="0" fontId="0" fillId="23" borderId="9" xfId="0" applyFill="1" applyBorder="1" applyAlignment="1"/>
    <xf numFmtId="0" fontId="0" fillId="22" borderId="8" xfId="0" applyFill="1" applyBorder="1" applyAlignment="1"/>
    <xf numFmtId="0" fontId="0" fillId="2" borderId="7" xfId="0" applyFill="1" applyBorder="1" applyAlignment="1"/>
    <xf numFmtId="0" fontId="0" fillId="2" borderId="33" xfId="0" applyFill="1" applyBorder="1" applyAlignment="1"/>
    <xf numFmtId="0" fontId="0" fillId="20" borderId="32" xfId="0" applyFill="1" applyBorder="1" applyAlignment="1"/>
    <xf numFmtId="0" fontId="0" fillId="2" borderId="6" xfId="0" applyFill="1" applyBorder="1" applyAlignment="1"/>
    <xf numFmtId="0" fontId="0" fillId="2" borderId="49" xfId="0" applyFill="1" applyBorder="1" applyAlignment="1"/>
    <xf numFmtId="0" fontId="0" fillId="2" borderId="32" xfId="0" applyFill="1" applyBorder="1" applyAlignment="1"/>
    <xf numFmtId="0" fontId="0" fillId="2" borderId="9" xfId="0" applyFill="1" applyBorder="1" applyAlignment="1"/>
    <xf numFmtId="0" fontId="0" fillId="5" borderId="8" xfId="0" applyFill="1" applyBorder="1" applyAlignment="1"/>
    <xf numFmtId="0" fontId="0" fillId="2" borderId="50" xfId="0" applyFill="1" applyBorder="1" applyAlignment="1"/>
    <xf numFmtId="0" fontId="0" fillId="5" borderId="46" xfId="0" applyFill="1" applyBorder="1" applyAlignment="1"/>
    <xf numFmtId="0" fontId="0" fillId="5" borderId="9" xfId="0" applyFill="1" applyBorder="1" applyAlignment="1"/>
    <xf numFmtId="0" fontId="0" fillId="5" borderId="47" xfId="0" applyFill="1" applyBorder="1" applyAlignment="1"/>
    <xf numFmtId="0" fontId="0" fillId="2" borderId="47" xfId="0" applyFill="1" applyBorder="1" applyAlignment="1"/>
    <xf numFmtId="0" fontId="0" fillId="2" borderId="20" xfId="0" applyFill="1" applyBorder="1" applyAlignment="1"/>
    <xf numFmtId="0" fontId="0" fillId="19" borderId="20" xfId="0" applyFill="1" applyBorder="1" applyAlignment="1"/>
    <xf numFmtId="0" fontId="0" fillId="19" borderId="48" xfId="0" applyFill="1" applyBorder="1" applyAlignment="1"/>
    <xf numFmtId="0" fontId="0" fillId="19" borderId="47" xfId="0" applyFill="1" applyBorder="1" applyAlignment="1"/>
    <xf numFmtId="0" fontId="0" fillId="19" borderId="21" xfId="0" applyFill="1" applyBorder="1" applyAlignment="1"/>
    <xf numFmtId="0" fontId="0" fillId="19" borderId="19" xfId="0" applyFill="1" applyBorder="1" applyAlignment="1"/>
    <xf numFmtId="0" fontId="0" fillId="0" borderId="32" xfId="0" applyBorder="1" applyAlignment="1">
      <alignment horizontal="center" vertical="center" textRotation="90"/>
    </xf>
    <xf numFmtId="0" fontId="0" fillId="6" borderId="32" xfId="0" applyFill="1" applyBorder="1" applyAlignment="1">
      <alignment horizontal="center" vertical="center" textRotation="90"/>
    </xf>
    <xf numFmtId="0" fontId="0" fillId="0" borderId="45" xfId="0" applyBorder="1" applyAlignment="1">
      <alignment horizontal="center" vertical="center" textRotation="90"/>
    </xf>
    <xf numFmtId="0" fontId="0" fillId="0" borderId="46" xfId="0" applyBorder="1" applyAlignment="1">
      <alignment horizontal="center" vertical="center" textRotation="90"/>
    </xf>
    <xf numFmtId="0" fontId="0" fillId="0" borderId="19" xfId="0" applyBorder="1" applyAlignment="1">
      <alignment horizontal="center" vertical="center" textRotation="90"/>
    </xf>
    <xf numFmtId="0" fontId="0" fillId="0" borderId="38" xfId="0" applyBorder="1" applyAlignment="1">
      <alignment horizontal="center" vertical="center" textRotation="90"/>
    </xf>
    <xf numFmtId="0" fontId="0" fillId="0" borderId="42" xfId="0" applyBorder="1" applyAlignment="1">
      <alignment horizontal="center" vertical="center" textRotation="90"/>
    </xf>
    <xf numFmtId="0" fontId="0" fillId="0" borderId="43" xfId="0" applyBorder="1" applyAlignment="1">
      <alignment horizontal="center" vertical="center" textRotation="90"/>
    </xf>
    <xf numFmtId="0" fontId="0" fillId="7" borderId="39" xfId="0" applyFill="1" applyBorder="1" applyAlignment="1">
      <alignment horizontal="center"/>
    </xf>
    <xf numFmtId="0" fontId="0" fillId="7" borderId="40" xfId="0" applyFill="1" applyBorder="1" applyAlignment="1">
      <alignment horizontal="center"/>
    </xf>
    <xf numFmtId="0" fontId="0" fillId="7" borderId="39" xfId="0" applyFill="1" applyBorder="1" applyAlignment="1">
      <alignment horizontal="center" vertical="center"/>
    </xf>
    <xf numFmtId="0" fontId="0" fillId="7" borderId="40" xfId="0" applyFill="1" applyBorder="1" applyAlignment="1">
      <alignment horizontal="center" vertical="center"/>
    </xf>
    <xf numFmtId="0" fontId="0" fillId="7" borderId="41" xfId="0" applyFill="1" applyBorder="1" applyAlignment="1">
      <alignment horizontal="center" vertical="center"/>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7" borderId="34" xfId="0" applyFill="1" applyBorder="1" applyAlignment="1">
      <alignment horizontal="center" vertical="center" textRotation="90"/>
    </xf>
    <xf numFmtId="0" fontId="0" fillId="7" borderId="35" xfId="0" applyFill="1" applyBorder="1" applyAlignment="1">
      <alignment horizontal="center" vertical="center" textRotation="90"/>
    </xf>
    <xf numFmtId="0" fontId="0" fillId="7" borderId="36" xfId="0" applyFill="1" applyBorder="1" applyAlignment="1">
      <alignment horizontal="center" vertical="center" textRotation="90"/>
    </xf>
    <xf numFmtId="0" fontId="0" fillId="0" borderId="5" xfId="0" applyBorder="1" applyAlignment="1">
      <alignment horizontal="center" vertical="center" textRotation="45"/>
    </xf>
    <xf numFmtId="0" fontId="0" fillId="0" borderId="0" xfId="0" applyBorder="1" applyAlignment="1">
      <alignment horizontal="center" vertical="center" textRotation="45"/>
    </xf>
    <xf numFmtId="0" fontId="0" fillId="0" borderId="8" xfId="0" applyBorder="1" applyAlignment="1">
      <alignment horizontal="center" vertical="center" textRotation="45"/>
    </xf>
    <xf numFmtId="0" fontId="0" fillId="7" borderId="41" xfId="0" applyFill="1" applyBorder="1" applyAlignment="1">
      <alignment horizontal="center"/>
    </xf>
    <xf numFmtId="0" fontId="0" fillId="2" borderId="0" xfId="0" applyFill="1" applyBorder="1" applyAlignment="1">
      <alignment horizontal="center" textRotation="45"/>
    </xf>
    <xf numFmtId="0" fontId="0" fillId="2" borderId="8" xfId="0" applyFill="1" applyBorder="1" applyAlignment="1">
      <alignment horizontal="center" textRotation="45"/>
    </xf>
    <xf numFmtId="0" fontId="0" fillId="4" borderId="45" xfId="0" applyFill="1" applyBorder="1" applyAlignment="1">
      <alignment horizontal="center" vertical="center"/>
    </xf>
    <xf numFmtId="0" fontId="0" fillId="4" borderId="32" xfId="0" applyFill="1" applyBorder="1" applyAlignment="1">
      <alignment horizontal="center" vertical="center"/>
    </xf>
    <xf numFmtId="0" fontId="0" fillId="4" borderId="46" xfId="0" applyFill="1" applyBorder="1" applyAlignment="1">
      <alignment horizontal="center" vertical="center"/>
    </xf>
    <xf numFmtId="0" fontId="0" fillId="4" borderId="45" xfId="0" applyFill="1" applyBorder="1" applyAlignment="1">
      <alignment horizontal="center" vertical="center" wrapText="1"/>
    </xf>
    <xf numFmtId="0" fontId="0" fillId="4" borderId="32" xfId="0" applyFill="1" applyBorder="1" applyAlignment="1">
      <alignment horizontal="center" vertical="center" wrapText="1"/>
    </xf>
    <xf numFmtId="0" fontId="0" fillId="4" borderId="46" xfId="0" applyFill="1" applyBorder="1" applyAlignment="1">
      <alignment horizontal="center" vertical="center" wrapText="1"/>
    </xf>
    <xf numFmtId="0" fontId="0" fillId="23" borderId="45" xfId="0" applyFill="1" applyBorder="1" applyAlignment="1">
      <alignment horizontal="center" vertical="center" wrapText="1"/>
    </xf>
    <xf numFmtId="0" fontId="0" fillId="23" borderId="32" xfId="0" applyFill="1" applyBorder="1" applyAlignment="1">
      <alignment horizontal="center" vertical="center" wrapText="1"/>
    </xf>
    <xf numFmtId="0" fontId="0" fillId="23" borderId="46" xfId="0" applyFill="1" applyBorder="1" applyAlignment="1">
      <alignment horizontal="center" vertical="center" wrapText="1"/>
    </xf>
    <xf numFmtId="0" fontId="0" fillId="4" borderId="5" xfId="0" applyFill="1" applyBorder="1" applyAlignment="1">
      <alignment horizontal="center" vertical="center"/>
    </xf>
    <xf numFmtId="0" fontId="0" fillId="4" borderId="0" xfId="0" applyFill="1" applyBorder="1" applyAlignment="1">
      <alignment horizontal="center" vertical="center"/>
    </xf>
    <xf numFmtId="0" fontId="0" fillId="4" borderId="8" xfId="0" applyFill="1" applyBorder="1" applyAlignment="1">
      <alignment horizontal="center" vertical="center"/>
    </xf>
    <xf numFmtId="0" fontId="0" fillId="4" borderId="49" xfId="0" applyFill="1" applyBorder="1" applyAlignment="1">
      <alignment horizontal="center" vertical="center"/>
    </xf>
    <xf numFmtId="0" fontId="0" fillId="4" borderId="33" xfId="0" applyFill="1" applyBorder="1" applyAlignment="1">
      <alignment horizontal="center" vertical="center"/>
    </xf>
    <xf numFmtId="0" fontId="0" fillId="4" borderId="50" xfId="0" applyFill="1" applyBorder="1" applyAlignment="1">
      <alignment horizontal="center" vertical="center"/>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8" xfId="0" applyFill="1" applyBorder="1" applyAlignment="1">
      <alignment horizontal="center" vertical="center" wrapText="1"/>
    </xf>
    <xf numFmtId="0" fontId="0" fillId="24" borderId="5" xfId="0" applyFill="1" applyBorder="1" applyAlignment="1">
      <alignment horizontal="center" vertical="center" wrapText="1"/>
    </xf>
    <xf numFmtId="0" fontId="0" fillId="24" borderId="0" xfId="0" applyFill="1" applyBorder="1" applyAlignment="1">
      <alignment horizontal="center" vertical="center" wrapText="1"/>
    </xf>
    <xf numFmtId="0" fontId="0" fillId="24" borderId="8" xfId="0" applyFill="1" applyBorder="1" applyAlignment="1">
      <alignment horizontal="center" vertical="center" wrapText="1"/>
    </xf>
    <xf numFmtId="0" fontId="0" fillId="4" borderId="49" xfId="0" applyFill="1" applyBorder="1" applyAlignment="1">
      <alignment horizontal="center" vertical="center" wrapText="1"/>
    </xf>
    <xf numFmtId="0" fontId="0" fillId="4" borderId="33" xfId="0" applyFill="1" applyBorder="1" applyAlignment="1">
      <alignment horizontal="center" vertical="center" wrapText="1"/>
    </xf>
    <xf numFmtId="0" fontId="0" fillId="4" borderId="50" xfId="0" applyFill="1" applyBorder="1" applyAlignment="1">
      <alignment horizontal="center" vertical="center" wrapText="1"/>
    </xf>
    <xf numFmtId="0" fontId="0" fillId="23" borderId="49" xfId="0" applyFill="1" applyBorder="1" applyAlignment="1">
      <alignment horizontal="center" vertical="center" wrapText="1"/>
    </xf>
    <xf numFmtId="0" fontId="0" fillId="23" borderId="33" xfId="0" applyFill="1" applyBorder="1" applyAlignment="1">
      <alignment horizontal="center" vertical="center" wrapText="1"/>
    </xf>
    <xf numFmtId="0" fontId="0" fillId="23" borderId="50" xfId="0" applyFill="1" applyBorder="1" applyAlignment="1">
      <alignment horizontal="center" vertical="center" wrapText="1"/>
    </xf>
    <xf numFmtId="0" fontId="0" fillId="18" borderId="11" xfId="0" applyFill="1" applyBorder="1" applyAlignment="1">
      <alignment horizontal="center" vertical="center"/>
    </xf>
    <xf numFmtId="0" fontId="0" fillId="18" borderId="12" xfId="0" applyFill="1" applyBorder="1" applyAlignment="1">
      <alignment horizontal="center" vertical="center"/>
    </xf>
    <xf numFmtId="0" fontId="0" fillId="18" borderId="10"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5" xfId="0" applyFill="1" applyBorder="1" applyAlignment="1">
      <alignment horizontal="center" vertical="center"/>
    </xf>
    <xf numFmtId="0" fontId="0" fillId="5" borderId="13" xfId="0" applyFill="1" applyBorder="1" applyAlignment="1">
      <alignment horizontal="center" vertical="center"/>
    </xf>
    <xf numFmtId="0" fontId="0" fillId="5" borderId="14" xfId="0" applyFill="1" applyBorder="1" applyAlignment="1">
      <alignment horizontal="center" vertical="center"/>
    </xf>
    <xf numFmtId="0" fontId="0" fillId="5" borderId="15"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6" borderId="15"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3" borderId="15" xfId="0" applyFill="1" applyBorder="1" applyAlignment="1">
      <alignment horizontal="center" vertical="center"/>
    </xf>
    <xf numFmtId="0" fontId="0" fillId="0" borderId="3" xfId="0" applyBorder="1" applyAlignment="1">
      <alignment horizontal="center" vertical="center" textRotation="90"/>
    </xf>
    <xf numFmtId="0" fontId="0" fillId="6" borderId="3" xfId="0" applyFill="1" applyBorder="1" applyAlignment="1">
      <alignment horizontal="center" vertical="center" textRotation="90"/>
    </xf>
    <xf numFmtId="0" fontId="0" fillId="0" borderId="4" xfId="0" applyBorder="1" applyAlignment="1">
      <alignment horizontal="center" vertical="center" textRotation="90"/>
    </xf>
    <xf numFmtId="0" fontId="0" fillId="0" borderId="2" xfId="0" applyBorder="1" applyAlignment="1">
      <alignment horizontal="center" vertical="center" textRotation="90"/>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0" fillId="4" borderId="21" xfId="0" applyFill="1" applyBorder="1" applyAlignment="1">
      <alignment horizontal="center" vertical="center" wrapText="1"/>
    </xf>
    <xf numFmtId="0" fontId="0" fillId="24" borderId="34" xfId="0" applyFill="1" applyBorder="1"/>
    <xf numFmtId="0" fontId="0" fillId="23" borderId="35" xfId="0" applyFill="1" applyBorder="1"/>
    <xf numFmtId="0" fontId="0" fillId="25" borderId="36" xfId="0" applyFill="1" applyBorder="1"/>
  </cellXfs>
  <cellStyles count="2">
    <cellStyle name="Normal" xfId="0" builtinId="0"/>
    <cellStyle name="Percent" xfId="1" builtinId="5"/>
  </cellStyles>
  <dxfs count="0"/>
  <tableStyles count="0" defaultTableStyle="TableStyleMedium9" defaultPivotStyle="PivotStyleLight16"/>
  <colors>
    <mruColors>
      <color rgb="FFCC66FF"/>
      <color rgb="FF00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42512-1FBB-423E-8CB1-D5BEE462E0C3}">
  <dimension ref="B2:C16"/>
  <sheetViews>
    <sheetView workbookViewId="0">
      <selection activeCell="C14" sqref="C14"/>
    </sheetView>
  </sheetViews>
  <sheetFormatPr defaultRowHeight="15" x14ac:dyDescent="0.25"/>
  <sheetData>
    <row r="2" spans="2:3" x14ac:dyDescent="0.25">
      <c r="B2" t="s">
        <v>928</v>
      </c>
    </row>
    <row r="4" spans="2:3" x14ac:dyDescent="0.25">
      <c r="B4" t="s">
        <v>929</v>
      </c>
    </row>
    <row r="5" spans="2:3" x14ac:dyDescent="0.25">
      <c r="B5" t="s">
        <v>930</v>
      </c>
      <c r="C5" t="s">
        <v>931</v>
      </c>
    </row>
    <row r="6" spans="2:3" x14ac:dyDescent="0.25">
      <c r="C6" t="s">
        <v>932</v>
      </c>
    </row>
    <row r="7" spans="2:3" x14ac:dyDescent="0.25">
      <c r="C7" t="s">
        <v>933</v>
      </c>
    </row>
    <row r="8" spans="2:3" x14ac:dyDescent="0.25">
      <c r="B8" t="s">
        <v>934</v>
      </c>
      <c r="C8" t="s">
        <v>935</v>
      </c>
    </row>
    <row r="9" spans="2:3" x14ac:dyDescent="0.25">
      <c r="C9" t="s">
        <v>943</v>
      </c>
    </row>
    <row r="10" spans="2:3" x14ac:dyDescent="0.25">
      <c r="C10" t="s">
        <v>942</v>
      </c>
    </row>
    <row r="11" spans="2:3" x14ac:dyDescent="0.25">
      <c r="B11" t="s">
        <v>941</v>
      </c>
      <c r="C11" t="s">
        <v>936</v>
      </c>
    </row>
    <row r="12" spans="2:3" x14ac:dyDescent="0.25">
      <c r="C12" t="s">
        <v>937</v>
      </c>
    </row>
    <row r="13" spans="2:3" x14ac:dyDescent="0.25">
      <c r="B13" t="s">
        <v>938</v>
      </c>
      <c r="C13" t="s">
        <v>939</v>
      </c>
    </row>
    <row r="14" spans="2:3" x14ac:dyDescent="0.25">
      <c r="C14" t="s">
        <v>937</v>
      </c>
    </row>
    <row r="16" spans="2:3" x14ac:dyDescent="0.25">
      <c r="B16" t="s">
        <v>940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41995-AC5D-41EB-9D3E-731EEA4989BD}">
  <dimension ref="A1:AH76"/>
  <sheetViews>
    <sheetView zoomScale="55" zoomScaleNormal="55" workbookViewId="0">
      <selection activeCell="M77" sqref="M77"/>
    </sheetView>
  </sheetViews>
  <sheetFormatPr defaultRowHeight="15" x14ac:dyDescent="0.25"/>
  <cols>
    <col min="3" max="23" width="9.28515625" customWidth="1"/>
    <col min="24" max="24" width="8.42578125" customWidth="1"/>
    <col min="30" max="30" width="14.85546875" customWidth="1"/>
  </cols>
  <sheetData>
    <row r="1" spans="1:34" ht="15.75" thickBot="1" x14ac:dyDescent="0.3"/>
    <row r="2" spans="1:34" ht="15.75" thickBot="1" x14ac:dyDescent="0.3">
      <c r="A2" s="250" t="s">
        <v>733</v>
      </c>
      <c r="B2" s="151"/>
      <c r="C2" s="253" t="s">
        <v>734</v>
      </c>
      <c r="D2" s="254"/>
      <c r="E2" s="254"/>
      <c r="F2" s="254"/>
      <c r="G2" s="254"/>
      <c r="H2" s="254"/>
      <c r="I2" s="254"/>
      <c r="J2" s="254"/>
      <c r="K2" s="261" t="s">
        <v>737</v>
      </c>
      <c r="L2" s="253" t="s">
        <v>738</v>
      </c>
      <c r="M2" s="254"/>
      <c r="N2" s="254"/>
      <c r="O2" s="254"/>
      <c r="P2" s="254"/>
      <c r="Q2" s="254"/>
      <c r="R2" s="254"/>
      <c r="S2" s="254"/>
      <c r="T2" s="254"/>
      <c r="U2" s="254"/>
      <c r="V2" s="254"/>
      <c r="W2" s="267"/>
      <c r="X2" s="261" t="s">
        <v>737</v>
      </c>
      <c r="Y2" s="255" t="s">
        <v>742</v>
      </c>
      <c r="Z2" s="256"/>
      <c r="AA2" s="256"/>
      <c r="AB2" s="257"/>
      <c r="AC2" s="261" t="s">
        <v>737</v>
      </c>
    </row>
    <row r="3" spans="1:34" ht="15.75" thickBot="1" x14ac:dyDescent="0.3">
      <c r="A3" s="251"/>
      <c r="B3" s="152"/>
      <c r="C3" s="258" t="s">
        <v>735</v>
      </c>
      <c r="D3" s="259"/>
      <c r="E3" s="259"/>
      <c r="F3" s="259"/>
      <c r="G3" s="258" t="s">
        <v>736</v>
      </c>
      <c r="H3" s="259"/>
      <c r="I3" s="259"/>
      <c r="J3" s="259"/>
      <c r="K3" s="262"/>
      <c r="L3" s="258" t="s">
        <v>739</v>
      </c>
      <c r="M3" s="259"/>
      <c r="N3" s="259"/>
      <c r="O3" s="259"/>
      <c r="P3" s="258" t="s">
        <v>740</v>
      </c>
      <c r="Q3" s="259"/>
      <c r="R3" s="259"/>
      <c r="S3" s="260"/>
      <c r="T3" s="259" t="s">
        <v>741</v>
      </c>
      <c r="U3" s="259"/>
      <c r="V3" s="259"/>
      <c r="W3" s="260"/>
      <c r="X3" s="262"/>
      <c r="Y3" s="258" t="s">
        <v>743</v>
      </c>
      <c r="Z3" s="259"/>
      <c r="AA3" s="259"/>
      <c r="AB3" s="260"/>
      <c r="AC3" s="262"/>
    </row>
    <row r="4" spans="1:34" x14ac:dyDescent="0.25">
      <c r="A4" s="251"/>
      <c r="B4" s="152" t="s">
        <v>695</v>
      </c>
      <c r="C4" s="153" t="s">
        <v>635</v>
      </c>
      <c r="D4" s="154" t="s">
        <v>636</v>
      </c>
      <c r="E4" s="154" t="s">
        <v>636</v>
      </c>
      <c r="F4" s="155" t="s">
        <v>636</v>
      </c>
      <c r="G4" s="155" t="s">
        <v>636</v>
      </c>
      <c r="H4" s="154" t="s">
        <v>654</v>
      </c>
      <c r="I4" s="154" t="s">
        <v>635</v>
      </c>
      <c r="J4" s="156" t="s">
        <v>654</v>
      </c>
      <c r="K4" s="262"/>
      <c r="L4" s="153" t="s">
        <v>636</v>
      </c>
      <c r="M4" s="155" t="s">
        <v>654</v>
      </c>
      <c r="N4" s="155" t="s">
        <v>636</v>
      </c>
      <c r="O4" s="155" t="s">
        <v>654</v>
      </c>
      <c r="P4" s="155" t="s">
        <v>636</v>
      </c>
      <c r="Q4" s="155" t="s">
        <v>636</v>
      </c>
      <c r="R4" s="155" t="s">
        <v>636</v>
      </c>
      <c r="S4" s="155" t="s">
        <v>654</v>
      </c>
      <c r="T4" s="155" t="s">
        <v>654</v>
      </c>
      <c r="U4" s="155" t="s">
        <v>636</v>
      </c>
      <c r="V4" s="155" t="s">
        <v>636</v>
      </c>
      <c r="W4" s="157" t="s">
        <v>654</v>
      </c>
      <c r="X4" s="262"/>
      <c r="Y4" s="59" t="s">
        <v>654</v>
      </c>
      <c r="Z4" s="59" t="s">
        <v>635</v>
      </c>
      <c r="AA4" s="59" t="s">
        <v>654</v>
      </c>
      <c r="AB4" s="59" t="s">
        <v>636</v>
      </c>
      <c r="AC4" s="262"/>
    </row>
    <row r="5" spans="1:34" x14ac:dyDescent="0.25">
      <c r="A5" s="251"/>
      <c r="B5" s="152" t="s">
        <v>696</v>
      </c>
      <c r="C5" s="158">
        <v>2</v>
      </c>
      <c r="D5" s="155">
        <v>2</v>
      </c>
      <c r="E5" s="155">
        <v>1</v>
      </c>
      <c r="F5" s="155">
        <v>0</v>
      </c>
      <c r="G5" s="155">
        <v>0</v>
      </c>
      <c r="H5" s="155">
        <v>1</v>
      </c>
      <c r="I5" s="155">
        <v>0</v>
      </c>
      <c r="J5" s="159">
        <v>0</v>
      </c>
      <c r="K5" s="262"/>
      <c r="L5" s="158">
        <v>0</v>
      </c>
      <c r="M5" s="155">
        <v>0</v>
      </c>
      <c r="N5" s="155">
        <v>1</v>
      </c>
      <c r="O5" s="155">
        <v>0</v>
      </c>
      <c r="P5" s="155">
        <v>0</v>
      </c>
      <c r="Q5" s="155">
        <v>0</v>
      </c>
      <c r="R5" s="155">
        <v>4</v>
      </c>
      <c r="S5" s="155">
        <v>0</v>
      </c>
      <c r="T5" s="155">
        <v>0</v>
      </c>
      <c r="U5" s="155">
        <v>1</v>
      </c>
      <c r="V5" s="155">
        <v>0</v>
      </c>
      <c r="W5" s="160">
        <v>0</v>
      </c>
      <c r="X5" s="262"/>
      <c r="Y5" s="59">
        <v>0</v>
      </c>
      <c r="Z5" s="59">
        <v>1</v>
      </c>
      <c r="AA5" s="59">
        <v>0</v>
      </c>
      <c r="AB5" s="59">
        <v>1</v>
      </c>
      <c r="AC5" s="262"/>
    </row>
    <row r="6" spans="1:34" x14ac:dyDescent="0.25">
      <c r="A6" s="251"/>
      <c r="B6" s="152" t="s">
        <v>697</v>
      </c>
      <c r="C6" s="158" t="s">
        <v>637</v>
      </c>
      <c r="D6" s="155" t="s">
        <v>638</v>
      </c>
      <c r="E6" s="155" t="s">
        <v>637</v>
      </c>
      <c r="F6" s="155" t="s">
        <v>638</v>
      </c>
      <c r="G6" s="155" t="s">
        <v>638</v>
      </c>
      <c r="H6" s="155" t="s">
        <v>655</v>
      </c>
      <c r="I6" s="155" t="s">
        <v>656</v>
      </c>
      <c r="J6" s="159" t="s">
        <v>638</v>
      </c>
      <c r="K6" s="262"/>
      <c r="L6" s="158" t="s">
        <v>638</v>
      </c>
      <c r="M6" s="155" t="s">
        <v>638</v>
      </c>
      <c r="N6" s="155" t="s">
        <v>666</v>
      </c>
      <c r="O6" s="155" t="s">
        <v>648</v>
      </c>
      <c r="P6" s="155" t="s">
        <v>638</v>
      </c>
      <c r="Q6" s="155" t="s">
        <v>638</v>
      </c>
      <c r="R6" s="155" t="s">
        <v>637</v>
      </c>
      <c r="S6" s="155" t="s">
        <v>648</v>
      </c>
      <c r="T6" s="155" t="s">
        <v>655</v>
      </c>
      <c r="U6" s="155" t="s">
        <v>638</v>
      </c>
      <c r="V6" s="155" t="s">
        <v>638</v>
      </c>
      <c r="W6" s="160" t="s">
        <v>638</v>
      </c>
      <c r="X6" s="262"/>
      <c r="Y6" s="59" t="s">
        <v>648</v>
      </c>
      <c r="Z6" s="59" t="s">
        <v>656</v>
      </c>
      <c r="AA6" s="59" t="s">
        <v>648</v>
      </c>
      <c r="AB6" s="59" t="s">
        <v>638</v>
      </c>
      <c r="AC6" s="262"/>
    </row>
    <row r="7" spans="1:34" x14ac:dyDescent="0.25">
      <c r="A7" s="251"/>
      <c r="B7" s="152" t="s">
        <v>698</v>
      </c>
      <c r="C7" s="158" t="s">
        <v>639</v>
      </c>
      <c r="D7" s="155" t="s">
        <v>640</v>
      </c>
      <c r="E7" s="155" t="s">
        <v>641</v>
      </c>
      <c r="F7" s="155" t="s">
        <v>642</v>
      </c>
      <c r="G7" s="155" t="s">
        <v>657</v>
      </c>
      <c r="H7" s="155" t="s">
        <v>658</v>
      </c>
      <c r="I7" s="155" t="s">
        <v>657</v>
      </c>
      <c r="J7" s="159" t="s">
        <v>659</v>
      </c>
      <c r="K7" s="262"/>
      <c r="L7" s="158" t="s">
        <v>667</v>
      </c>
      <c r="M7" s="155" t="s">
        <v>642</v>
      </c>
      <c r="N7" s="155" t="s">
        <v>668</v>
      </c>
      <c r="O7" s="155" t="s">
        <v>642</v>
      </c>
      <c r="P7" s="155" t="s">
        <v>642</v>
      </c>
      <c r="Q7" s="155" t="s">
        <v>657</v>
      </c>
      <c r="R7" s="155" t="s">
        <v>674</v>
      </c>
      <c r="S7" s="155" t="s">
        <v>657</v>
      </c>
      <c r="T7" s="155" t="s">
        <v>641</v>
      </c>
      <c r="U7" s="155" t="s">
        <v>679</v>
      </c>
      <c r="V7" s="155" t="s">
        <v>642</v>
      </c>
      <c r="W7" s="160" t="s">
        <v>642</v>
      </c>
      <c r="X7" s="262"/>
      <c r="Y7" s="59" t="s">
        <v>667</v>
      </c>
      <c r="Z7" s="59" t="s">
        <v>647</v>
      </c>
      <c r="AA7" s="59" t="s">
        <v>642</v>
      </c>
      <c r="AB7" s="59" t="s">
        <v>640</v>
      </c>
      <c r="AC7" s="262"/>
    </row>
    <row r="8" spans="1:34" x14ac:dyDescent="0.25">
      <c r="A8" s="251"/>
      <c r="B8" s="152" t="s">
        <v>699</v>
      </c>
      <c r="C8" s="158" t="s">
        <v>643</v>
      </c>
      <c r="D8" s="155" t="s">
        <v>643</v>
      </c>
      <c r="E8" s="155" t="s">
        <v>643</v>
      </c>
      <c r="F8" s="155" t="s">
        <v>643</v>
      </c>
      <c r="G8" s="155" t="s">
        <v>643</v>
      </c>
      <c r="H8" s="155" t="s">
        <v>643</v>
      </c>
      <c r="I8" s="155" t="s">
        <v>643</v>
      </c>
      <c r="J8" s="159" t="s">
        <v>643</v>
      </c>
      <c r="K8" s="262"/>
      <c r="L8" s="158" t="s">
        <v>643</v>
      </c>
      <c r="M8" s="155" t="s">
        <v>643</v>
      </c>
      <c r="N8" s="155" t="s">
        <v>643</v>
      </c>
      <c r="O8" s="155" t="s">
        <v>643</v>
      </c>
      <c r="P8" s="155" t="s">
        <v>643</v>
      </c>
      <c r="Q8" s="155" t="s">
        <v>643</v>
      </c>
      <c r="R8" s="155" t="s">
        <v>643</v>
      </c>
      <c r="S8" s="155" t="s">
        <v>643</v>
      </c>
      <c r="T8" s="155" t="s">
        <v>643</v>
      </c>
      <c r="U8" s="155" t="s">
        <v>643</v>
      </c>
      <c r="V8" s="155" t="s">
        <v>643</v>
      </c>
      <c r="W8" s="160" t="s">
        <v>643</v>
      </c>
      <c r="X8" s="262"/>
      <c r="Y8" s="59" t="s">
        <v>643</v>
      </c>
      <c r="Z8" s="59" t="s">
        <v>643</v>
      </c>
      <c r="AA8" s="59" t="s">
        <v>643</v>
      </c>
      <c r="AB8" s="59" t="s">
        <v>643</v>
      </c>
      <c r="AC8" s="262"/>
    </row>
    <row r="9" spans="1:34" x14ac:dyDescent="0.25">
      <c r="A9" s="251"/>
      <c r="B9" s="152" t="s">
        <v>700</v>
      </c>
      <c r="C9" s="153" t="s">
        <v>644</v>
      </c>
      <c r="D9" s="154" t="s">
        <v>644</v>
      </c>
      <c r="E9" s="154" t="s">
        <v>638</v>
      </c>
      <c r="F9" s="155" t="s">
        <v>638</v>
      </c>
      <c r="G9" s="155" t="s">
        <v>638</v>
      </c>
      <c r="H9" s="154" t="s">
        <v>644</v>
      </c>
      <c r="I9" s="154" t="s">
        <v>638</v>
      </c>
      <c r="J9" s="156" t="s">
        <v>638</v>
      </c>
      <c r="K9" s="262"/>
      <c r="L9" s="153" t="s">
        <v>638</v>
      </c>
      <c r="M9" s="155" t="s">
        <v>638</v>
      </c>
      <c r="N9" s="155" t="s">
        <v>638</v>
      </c>
      <c r="O9" s="155" t="s">
        <v>669</v>
      </c>
      <c r="P9" s="155" t="s">
        <v>638</v>
      </c>
      <c r="Q9" s="155" t="s">
        <v>675</v>
      </c>
      <c r="R9" s="155" t="s">
        <v>644</v>
      </c>
      <c r="S9" s="155" t="s">
        <v>638</v>
      </c>
      <c r="T9" s="155" t="s">
        <v>638</v>
      </c>
      <c r="U9" s="155" t="s">
        <v>644</v>
      </c>
      <c r="V9" s="155" t="s">
        <v>644</v>
      </c>
      <c r="W9" s="157" t="s">
        <v>638</v>
      </c>
      <c r="X9" s="262"/>
      <c r="Y9" s="60" t="s">
        <v>638</v>
      </c>
      <c r="Z9" s="60" t="s">
        <v>644</v>
      </c>
      <c r="AA9" s="60" t="s">
        <v>644</v>
      </c>
      <c r="AB9" s="59" t="s">
        <v>638</v>
      </c>
      <c r="AC9" s="262"/>
    </row>
    <row r="10" spans="1:34" x14ac:dyDescent="0.25">
      <c r="A10" s="251"/>
      <c r="B10" s="152" t="s">
        <v>701</v>
      </c>
      <c r="C10" s="158" t="s">
        <v>645</v>
      </c>
      <c r="D10" s="155" t="s">
        <v>646</v>
      </c>
      <c r="E10" s="155" t="s">
        <v>645</v>
      </c>
      <c r="F10" s="155" t="s">
        <v>646</v>
      </c>
      <c r="G10" s="155" t="s">
        <v>646</v>
      </c>
      <c r="H10" s="155" t="s">
        <v>645</v>
      </c>
      <c r="I10" s="155" t="s">
        <v>646</v>
      </c>
      <c r="J10" s="159" t="s">
        <v>645</v>
      </c>
      <c r="K10" s="262"/>
      <c r="L10" s="158" t="s">
        <v>646</v>
      </c>
      <c r="M10" s="155" t="s">
        <v>646</v>
      </c>
      <c r="N10" s="155" t="s">
        <v>645</v>
      </c>
      <c r="O10" s="155" t="s">
        <v>645</v>
      </c>
      <c r="P10" s="155" t="s">
        <v>645</v>
      </c>
      <c r="Q10" s="155" t="s">
        <v>646</v>
      </c>
      <c r="R10" s="155" t="s">
        <v>646</v>
      </c>
      <c r="S10" s="155" t="s">
        <v>645</v>
      </c>
      <c r="T10" s="155" t="s">
        <v>645</v>
      </c>
      <c r="U10" s="155" t="s">
        <v>645</v>
      </c>
      <c r="V10" s="155" t="s">
        <v>646</v>
      </c>
      <c r="W10" s="160" t="s">
        <v>646</v>
      </c>
      <c r="X10" s="262"/>
      <c r="Y10" s="59" t="s">
        <v>646</v>
      </c>
      <c r="Z10" s="59" t="s">
        <v>645</v>
      </c>
      <c r="AA10" s="59" t="s">
        <v>645</v>
      </c>
      <c r="AB10" s="59" t="s">
        <v>646</v>
      </c>
      <c r="AC10" s="262"/>
    </row>
    <row r="11" spans="1:34" x14ac:dyDescent="0.25">
      <c r="A11" s="251"/>
      <c r="B11" s="152" t="s">
        <v>702</v>
      </c>
      <c r="C11" s="158" t="s">
        <v>647</v>
      </c>
      <c r="D11" s="155" t="s">
        <v>648</v>
      </c>
      <c r="E11" s="155" t="s">
        <v>647</v>
      </c>
      <c r="F11" s="155" t="s">
        <v>649</v>
      </c>
      <c r="G11" s="155" t="s">
        <v>660</v>
      </c>
      <c r="H11" s="155" t="s">
        <v>647</v>
      </c>
      <c r="I11" s="155" t="s">
        <v>661</v>
      </c>
      <c r="J11" s="159" t="s">
        <v>662</v>
      </c>
      <c r="K11" s="262"/>
      <c r="L11" s="158" t="s">
        <v>661</v>
      </c>
      <c r="M11" s="155" t="s">
        <v>670</v>
      </c>
      <c r="N11" s="155" t="s">
        <v>647</v>
      </c>
      <c r="O11" s="155" t="s">
        <v>647</v>
      </c>
      <c r="P11" s="155" t="s">
        <v>676</v>
      </c>
      <c r="Q11" s="155" t="s">
        <v>649</v>
      </c>
      <c r="R11" s="155" t="s">
        <v>649</v>
      </c>
      <c r="S11" s="155" t="s">
        <v>647</v>
      </c>
      <c r="T11" s="155" t="s">
        <v>647</v>
      </c>
      <c r="U11" s="155" t="s">
        <v>647</v>
      </c>
      <c r="V11" s="155" t="s">
        <v>680</v>
      </c>
      <c r="W11" s="160" t="s">
        <v>676</v>
      </c>
      <c r="X11" s="262"/>
      <c r="Y11" s="59" t="s">
        <v>647</v>
      </c>
      <c r="Z11" s="59" t="s">
        <v>649</v>
      </c>
      <c r="AA11" s="59" t="s">
        <v>647</v>
      </c>
      <c r="AB11" s="59" t="s">
        <v>744</v>
      </c>
      <c r="AC11" s="262"/>
    </row>
    <row r="12" spans="1:34" ht="15.75" thickBot="1" x14ac:dyDescent="0.3">
      <c r="A12" s="252"/>
      <c r="B12" s="161" t="s">
        <v>703</v>
      </c>
      <c r="C12" s="162" t="s">
        <v>650</v>
      </c>
      <c r="D12" s="163" t="s">
        <v>651</v>
      </c>
      <c r="E12" s="163" t="s">
        <v>652</v>
      </c>
      <c r="F12" s="164" t="s">
        <v>653</v>
      </c>
      <c r="G12" s="163" t="s">
        <v>663</v>
      </c>
      <c r="H12" s="163" t="s">
        <v>664</v>
      </c>
      <c r="I12" s="163" t="s">
        <v>648</v>
      </c>
      <c r="J12" s="164" t="s">
        <v>665</v>
      </c>
      <c r="K12" s="262"/>
      <c r="L12" s="162" t="s">
        <v>648</v>
      </c>
      <c r="M12" s="163" t="s">
        <v>671</v>
      </c>
      <c r="N12" s="163" t="s">
        <v>672</v>
      </c>
      <c r="O12" s="164" t="s">
        <v>673</v>
      </c>
      <c r="P12" s="163" t="s">
        <v>648</v>
      </c>
      <c r="Q12" s="163" t="s">
        <v>648</v>
      </c>
      <c r="R12" s="163" t="s">
        <v>677</v>
      </c>
      <c r="S12" s="164" t="s">
        <v>678</v>
      </c>
      <c r="T12" s="163" t="s">
        <v>652</v>
      </c>
      <c r="U12" s="163" t="s">
        <v>681</v>
      </c>
      <c r="V12" s="163" t="s">
        <v>682</v>
      </c>
      <c r="W12" s="165" t="s">
        <v>648</v>
      </c>
      <c r="X12" s="262"/>
      <c r="Y12" s="66" t="s">
        <v>648</v>
      </c>
      <c r="Z12" s="66" t="s">
        <v>681</v>
      </c>
      <c r="AA12" s="66" t="s">
        <v>745</v>
      </c>
      <c r="AB12" s="66" t="s">
        <v>652</v>
      </c>
      <c r="AC12" s="262"/>
    </row>
    <row r="13" spans="1:34" x14ac:dyDescent="0.25">
      <c r="A13" s="106"/>
      <c r="B13" s="166"/>
      <c r="C13" s="107">
        <v>0</v>
      </c>
      <c r="D13" s="107">
        <v>1</v>
      </c>
      <c r="E13" s="107">
        <v>2</v>
      </c>
      <c r="F13" s="107">
        <v>3</v>
      </c>
      <c r="G13" s="107">
        <v>4</v>
      </c>
      <c r="H13" s="107">
        <v>5</v>
      </c>
      <c r="I13" s="107">
        <v>6</v>
      </c>
      <c r="J13" s="108">
        <v>7</v>
      </c>
      <c r="K13" s="262"/>
      <c r="L13" s="109">
        <v>8</v>
      </c>
      <c r="M13" s="107">
        <v>9</v>
      </c>
      <c r="N13" s="107">
        <v>10</v>
      </c>
      <c r="O13" s="107">
        <v>11</v>
      </c>
      <c r="P13" s="107">
        <v>12</v>
      </c>
      <c r="Q13" s="107">
        <v>13</v>
      </c>
      <c r="R13" s="107">
        <v>14</v>
      </c>
      <c r="S13" s="107">
        <v>15</v>
      </c>
      <c r="T13" s="107">
        <v>16</v>
      </c>
      <c r="U13" s="107">
        <v>17</v>
      </c>
      <c r="V13" s="107">
        <v>18</v>
      </c>
      <c r="W13" s="108">
        <v>19</v>
      </c>
      <c r="X13" s="262"/>
      <c r="Y13" s="109">
        <v>20</v>
      </c>
      <c r="Z13" s="107">
        <v>21</v>
      </c>
      <c r="AA13" s="107">
        <v>22</v>
      </c>
      <c r="AB13" s="108">
        <v>23</v>
      </c>
      <c r="AC13" s="262"/>
      <c r="AD13" s="110" t="s">
        <v>425</v>
      </c>
      <c r="AE13" s="111" t="s">
        <v>426</v>
      </c>
      <c r="AF13" s="111" t="s">
        <v>427</v>
      </c>
      <c r="AG13" s="111" t="s">
        <v>428</v>
      </c>
      <c r="AH13" s="112" t="s">
        <v>429</v>
      </c>
    </row>
    <row r="14" spans="1:34" s="4" customFormat="1" x14ac:dyDescent="0.25">
      <c r="A14" s="247" t="s">
        <v>415</v>
      </c>
      <c r="B14" s="167" t="s">
        <v>724</v>
      </c>
      <c r="C14" s="121" t="s">
        <v>748</v>
      </c>
      <c r="D14" s="122" t="s">
        <v>762</v>
      </c>
      <c r="E14" s="123" t="s">
        <v>748</v>
      </c>
      <c r="F14" s="124" t="s">
        <v>762</v>
      </c>
      <c r="G14" s="121" t="s">
        <v>748</v>
      </c>
      <c r="H14" s="123" t="s">
        <v>748</v>
      </c>
      <c r="I14" s="123" t="s">
        <v>748</v>
      </c>
      <c r="J14" s="125" t="s">
        <v>748</v>
      </c>
      <c r="K14" s="262"/>
      <c r="L14" s="144" t="s">
        <v>762</v>
      </c>
      <c r="M14" s="122" t="s">
        <v>762</v>
      </c>
      <c r="N14" s="122" t="s">
        <v>762</v>
      </c>
      <c r="O14" s="145" t="s">
        <v>748</v>
      </c>
      <c r="P14" s="146" t="s">
        <v>762</v>
      </c>
      <c r="Q14" s="123" t="s">
        <v>748</v>
      </c>
      <c r="R14" s="122" t="s">
        <v>762</v>
      </c>
      <c r="S14" s="145" t="s">
        <v>748</v>
      </c>
      <c r="T14" s="121" t="s">
        <v>748</v>
      </c>
      <c r="U14" s="123" t="s">
        <v>748</v>
      </c>
      <c r="V14" s="123" t="s">
        <v>748</v>
      </c>
      <c r="W14" s="147" t="s">
        <v>762</v>
      </c>
      <c r="X14" s="262"/>
      <c r="Y14" s="270" t="s">
        <v>813</v>
      </c>
      <c r="Z14" s="279" t="s">
        <v>814</v>
      </c>
      <c r="AA14" s="279" t="s">
        <v>814</v>
      </c>
      <c r="AB14" s="282" t="s">
        <v>813</v>
      </c>
      <c r="AC14" s="262"/>
      <c r="AD14" s="113">
        <f>COUNTIF(C14:W14,"* No*")</f>
        <v>8</v>
      </c>
      <c r="AE14" s="51">
        <f>COUNTIF(C14:W14,"*Yes*")</f>
        <v>12</v>
      </c>
      <c r="AF14" s="51">
        <f>COUNTIF(C14:W14,"*I don't know*")</f>
        <v>0</v>
      </c>
      <c r="AG14" s="51">
        <f>SUM(AD14:AF14)</f>
        <v>20</v>
      </c>
      <c r="AH14" s="114">
        <f>ABS(AE14)/ABS(AG14)</f>
        <v>0.6</v>
      </c>
    </row>
    <row r="15" spans="1:34" s="6" customFormat="1" x14ac:dyDescent="0.25">
      <c r="A15" s="246"/>
      <c r="B15" s="168" t="s">
        <v>725</v>
      </c>
      <c r="C15" s="120" t="s">
        <v>749</v>
      </c>
      <c r="D15" s="126" t="s">
        <v>763</v>
      </c>
      <c r="E15" s="127" t="s">
        <v>779</v>
      </c>
      <c r="F15" s="128" t="s">
        <v>779</v>
      </c>
      <c r="G15" s="129" t="s">
        <v>763</v>
      </c>
      <c r="H15" s="126" t="s">
        <v>763</v>
      </c>
      <c r="I15" s="127" t="s">
        <v>779</v>
      </c>
      <c r="J15" s="130" t="s">
        <v>763</v>
      </c>
      <c r="K15" s="262"/>
      <c r="L15" s="148" t="s">
        <v>779</v>
      </c>
      <c r="M15" s="126" t="s">
        <v>763</v>
      </c>
      <c r="N15" s="126" t="s">
        <v>763</v>
      </c>
      <c r="O15" s="132" t="s">
        <v>763</v>
      </c>
      <c r="P15" s="131" t="s">
        <v>779</v>
      </c>
      <c r="Q15" s="127" t="s">
        <v>779</v>
      </c>
      <c r="R15" s="127" t="s">
        <v>779</v>
      </c>
      <c r="S15" s="132" t="s">
        <v>763</v>
      </c>
      <c r="T15" s="131" t="s">
        <v>779</v>
      </c>
      <c r="U15" s="127" t="s">
        <v>779</v>
      </c>
      <c r="V15" s="126" t="s">
        <v>763</v>
      </c>
      <c r="W15" s="130" t="s">
        <v>763</v>
      </c>
      <c r="X15" s="262"/>
      <c r="Y15" s="271"/>
      <c r="Z15" s="280"/>
      <c r="AA15" s="280"/>
      <c r="AB15" s="283"/>
      <c r="AC15" s="262"/>
      <c r="AD15" s="113">
        <f t="shared" ref="AD15:AD22" si="0">COUNTIF(C15:W15,"* No*")</f>
        <v>9</v>
      </c>
      <c r="AE15" s="51">
        <f t="shared" ref="AE15:AE22" si="1">COUNTIF(C15:W15,"*Yes*")</f>
        <v>10</v>
      </c>
      <c r="AF15" s="51">
        <f t="shared" ref="AF15:AF22" si="2">COUNTIF(C15:W15,"*I don't know*")</f>
        <v>1</v>
      </c>
      <c r="AG15" s="51">
        <f t="shared" ref="AG15:AG22" si="3">SUM(AD15:AF15)</f>
        <v>20</v>
      </c>
      <c r="AH15" s="114">
        <f t="shared" ref="AH15:AH22" si="4">ABS(AE15)/ABS(AG15)</f>
        <v>0.5</v>
      </c>
    </row>
    <row r="16" spans="1:34" s="5" customFormat="1" x14ac:dyDescent="0.25">
      <c r="A16" s="245"/>
      <c r="B16" s="169" t="s">
        <v>726</v>
      </c>
      <c r="C16" s="131" t="s">
        <v>750</v>
      </c>
      <c r="D16" s="127" t="s">
        <v>750</v>
      </c>
      <c r="E16" s="127" t="s">
        <v>750</v>
      </c>
      <c r="F16" s="132" t="s">
        <v>787</v>
      </c>
      <c r="G16" s="129" t="s">
        <v>787</v>
      </c>
      <c r="H16" s="126" t="s">
        <v>787</v>
      </c>
      <c r="I16" s="126" t="s">
        <v>787</v>
      </c>
      <c r="J16" s="130" t="s">
        <v>787</v>
      </c>
      <c r="K16" s="262"/>
      <c r="L16" s="149" t="s">
        <v>787</v>
      </c>
      <c r="M16" s="126" t="s">
        <v>787</v>
      </c>
      <c r="N16" s="126" t="s">
        <v>787</v>
      </c>
      <c r="O16" s="132" t="s">
        <v>787</v>
      </c>
      <c r="P16" s="129" t="s">
        <v>787</v>
      </c>
      <c r="Q16" s="126" t="s">
        <v>787</v>
      </c>
      <c r="R16" s="127" t="s">
        <v>750</v>
      </c>
      <c r="S16" s="132" t="s">
        <v>787</v>
      </c>
      <c r="T16" s="129" t="s">
        <v>787</v>
      </c>
      <c r="U16" s="126" t="s">
        <v>787</v>
      </c>
      <c r="V16" s="127" t="s">
        <v>750</v>
      </c>
      <c r="W16" s="130" t="s">
        <v>787</v>
      </c>
      <c r="X16" s="262"/>
      <c r="Y16" s="271"/>
      <c r="Z16" s="280"/>
      <c r="AA16" s="280"/>
      <c r="AB16" s="283"/>
      <c r="AC16" s="262"/>
      <c r="AD16" s="113">
        <f t="shared" si="0"/>
        <v>5</v>
      </c>
      <c r="AE16" s="51">
        <f t="shared" si="1"/>
        <v>15</v>
      </c>
      <c r="AF16" s="51">
        <f t="shared" si="2"/>
        <v>0</v>
      </c>
      <c r="AG16" s="51">
        <f t="shared" si="3"/>
        <v>20</v>
      </c>
      <c r="AH16" s="114">
        <f t="shared" si="4"/>
        <v>0.75</v>
      </c>
    </row>
    <row r="17" spans="1:34" s="4" customFormat="1" x14ac:dyDescent="0.25">
      <c r="A17" s="245"/>
      <c r="B17" s="170" t="s">
        <v>727</v>
      </c>
      <c r="C17" s="129" t="s">
        <v>751</v>
      </c>
      <c r="D17" s="126" t="s">
        <v>751</v>
      </c>
      <c r="E17" s="127" t="s">
        <v>780</v>
      </c>
      <c r="F17" s="132" t="s">
        <v>751</v>
      </c>
      <c r="G17" s="129" t="s">
        <v>751</v>
      </c>
      <c r="H17" s="126" t="s">
        <v>751</v>
      </c>
      <c r="I17" s="127" t="s">
        <v>780</v>
      </c>
      <c r="J17" s="130" t="s">
        <v>751</v>
      </c>
      <c r="K17" s="262"/>
      <c r="L17" s="148" t="s">
        <v>780</v>
      </c>
      <c r="M17" s="127" t="s">
        <v>780</v>
      </c>
      <c r="N17" s="127" t="s">
        <v>780</v>
      </c>
      <c r="O17" s="132" t="s">
        <v>751</v>
      </c>
      <c r="P17" s="131" t="s">
        <v>780</v>
      </c>
      <c r="Q17" s="134" t="s">
        <v>810</v>
      </c>
      <c r="R17" s="126" t="s">
        <v>751</v>
      </c>
      <c r="S17" s="132" t="s">
        <v>751</v>
      </c>
      <c r="T17" s="131" t="s">
        <v>780</v>
      </c>
      <c r="U17" s="126" t="s">
        <v>751</v>
      </c>
      <c r="V17" s="127" t="s">
        <v>780</v>
      </c>
      <c r="W17" s="130" t="s">
        <v>751</v>
      </c>
      <c r="X17" s="262"/>
      <c r="Y17" s="271"/>
      <c r="Z17" s="280"/>
      <c r="AA17" s="280"/>
      <c r="AB17" s="283"/>
      <c r="AC17" s="262"/>
      <c r="AD17" s="113">
        <f t="shared" si="0"/>
        <v>8</v>
      </c>
      <c r="AE17" s="51">
        <f t="shared" si="1"/>
        <v>11</v>
      </c>
      <c r="AF17" s="51">
        <f t="shared" si="2"/>
        <v>1</v>
      </c>
      <c r="AG17" s="51">
        <f t="shared" si="3"/>
        <v>20</v>
      </c>
      <c r="AH17" s="114">
        <f t="shared" si="4"/>
        <v>0.55000000000000004</v>
      </c>
    </row>
    <row r="18" spans="1:34" s="6" customFormat="1" x14ac:dyDescent="0.25">
      <c r="A18" s="246"/>
      <c r="B18" s="168" t="s">
        <v>728</v>
      </c>
      <c r="C18" s="131" t="s">
        <v>752</v>
      </c>
      <c r="D18" s="127" t="s">
        <v>752</v>
      </c>
      <c r="E18" s="127" t="s">
        <v>752</v>
      </c>
      <c r="F18" s="128" t="s">
        <v>752</v>
      </c>
      <c r="G18" s="131" t="s">
        <v>752</v>
      </c>
      <c r="H18" s="127" t="s">
        <v>752</v>
      </c>
      <c r="I18" s="126" t="s">
        <v>809</v>
      </c>
      <c r="J18" s="133" t="s">
        <v>752</v>
      </c>
      <c r="K18" s="262"/>
      <c r="L18" s="148" t="s">
        <v>752</v>
      </c>
      <c r="M18" s="127" t="s">
        <v>752</v>
      </c>
      <c r="N18" s="126" t="s">
        <v>809</v>
      </c>
      <c r="O18" s="132" t="s">
        <v>809</v>
      </c>
      <c r="P18" s="131" t="s">
        <v>752</v>
      </c>
      <c r="Q18" s="127" t="s">
        <v>752</v>
      </c>
      <c r="R18" s="127" t="s">
        <v>752</v>
      </c>
      <c r="S18" s="132" t="s">
        <v>809</v>
      </c>
      <c r="T18" s="131" t="s">
        <v>752</v>
      </c>
      <c r="U18" s="127" t="s">
        <v>752</v>
      </c>
      <c r="V18" s="127" t="s">
        <v>752</v>
      </c>
      <c r="W18" s="133" t="s">
        <v>752</v>
      </c>
      <c r="X18" s="262"/>
      <c r="Y18" s="271"/>
      <c r="Z18" s="280"/>
      <c r="AA18" s="280"/>
      <c r="AB18" s="283"/>
      <c r="AC18" s="262"/>
      <c r="AD18" s="113">
        <f t="shared" si="0"/>
        <v>16</v>
      </c>
      <c r="AE18" s="51">
        <f t="shared" si="1"/>
        <v>4</v>
      </c>
      <c r="AF18" s="51">
        <f t="shared" si="2"/>
        <v>0</v>
      </c>
      <c r="AG18" s="51">
        <f t="shared" si="3"/>
        <v>20</v>
      </c>
      <c r="AH18" s="114">
        <f t="shared" si="4"/>
        <v>0.2</v>
      </c>
    </row>
    <row r="19" spans="1:34" s="5" customFormat="1" x14ac:dyDescent="0.25">
      <c r="A19" s="245"/>
      <c r="B19" s="169" t="s">
        <v>729</v>
      </c>
      <c r="C19" s="129" t="s">
        <v>753</v>
      </c>
      <c r="D19" s="127" t="s">
        <v>764</v>
      </c>
      <c r="E19" s="126" t="s">
        <v>753</v>
      </c>
      <c r="F19" s="132" t="s">
        <v>753</v>
      </c>
      <c r="G19" s="129" t="s">
        <v>753</v>
      </c>
      <c r="H19" s="126" t="s">
        <v>753</v>
      </c>
      <c r="I19" s="127" t="s">
        <v>764</v>
      </c>
      <c r="J19" s="133" t="s">
        <v>764</v>
      </c>
      <c r="K19" s="262"/>
      <c r="L19" s="149" t="s">
        <v>753</v>
      </c>
      <c r="M19" s="126" t="s">
        <v>753</v>
      </c>
      <c r="N19" s="126" t="s">
        <v>753</v>
      </c>
      <c r="O19" s="132" t="s">
        <v>753</v>
      </c>
      <c r="P19" s="131" t="s">
        <v>764</v>
      </c>
      <c r="Q19" s="126" t="s">
        <v>753</v>
      </c>
      <c r="R19" s="127" t="s">
        <v>764</v>
      </c>
      <c r="S19" s="132" t="s">
        <v>753</v>
      </c>
      <c r="T19" s="129" t="s">
        <v>753</v>
      </c>
      <c r="U19" s="127" t="s">
        <v>764</v>
      </c>
      <c r="V19" s="127" t="s">
        <v>764</v>
      </c>
      <c r="W19" s="133" t="s">
        <v>764</v>
      </c>
      <c r="X19" s="262"/>
      <c r="Y19" s="271"/>
      <c r="Z19" s="280"/>
      <c r="AA19" s="280"/>
      <c r="AB19" s="283"/>
      <c r="AC19" s="262"/>
      <c r="AD19" s="113">
        <f t="shared" si="0"/>
        <v>8</v>
      </c>
      <c r="AE19" s="51">
        <f t="shared" si="1"/>
        <v>12</v>
      </c>
      <c r="AF19" s="51">
        <f t="shared" si="2"/>
        <v>0</v>
      </c>
      <c r="AG19" s="51">
        <f t="shared" si="3"/>
        <v>20</v>
      </c>
      <c r="AH19" s="114">
        <f t="shared" si="4"/>
        <v>0.6</v>
      </c>
    </row>
    <row r="20" spans="1:34" s="3" customFormat="1" x14ac:dyDescent="0.25">
      <c r="A20" s="245"/>
      <c r="B20" s="171" t="s">
        <v>730</v>
      </c>
      <c r="C20" s="131" t="s">
        <v>754</v>
      </c>
      <c r="D20" s="134" t="s">
        <v>765</v>
      </c>
      <c r="E20" s="127" t="s">
        <v>754</v>
      </c>
      <c r="F20" s="135" t="s">
        <v>765</v>
      </c>
      <c r="G20" s="131" t="s">
        <v>754</v>
      </c>
      <c r="H20" s="126" t="s">
        <v>808</v>
      </c>
      <c r="I20" s="126" t="s">
        <v>808</v>
      </c>
      <c r="J20" s="133" t="s">
        <v>754</v>
      </c>
      <c r="K20" s="262"/>
      <c r="L20" s="149" t="s">
        <v>808</v>
      </c>
      <c r="M20" s="127" t="s">
        <v>754</v>
      </c>
      <c r="N20" s="127" t="s">
        <v>754</v>
      </c>
      <c r="O20" s="132" t="s">
        <v>808</v>
      </c>
      <c r="P20" s="131" t="s">
        <v>754</v>
      </c>
      <c r="Q20" s="127" t="s">
        <v>754</v>
      </c>
      <c r="R20" s="127" t="s">
        <v>754</v>
      </c>
      <c r="S20" s="135" t="s">
        <v>765</v>
      </c>
      <c r="T20" s="136" t="s">
        <v>765</v>
      </c>
      <c r="U20" s="127" t="s">
        <v>754</v>
      </c>
      <c r="V20" s="127" t="s">
        <v>754</v>
      </c>
      <c r="W20" s="133" t="s">
        <v>754</v>
      </c>
      <c r="X20" s="262"/>
      <c r="Y20" s="271"/>
      <c r="Z20" s="280"/>
      <c r="AA20" s="280"/>
      <c r="AB20" s="283"/>
      <c r="AC20" s="262"/>
      <c r="AD20" s="113">
        <f t="shared" si="0"/>
        <v>12</v>
      </c>
      <c r="AE20" s="51">
        <f t="shared" si="1"/>
        <v>4</v>
      </c>
      <c r="AF20" s="51">
        <f t="shared" si="2"/>
        <v>4</v>
      </c>
      <c r="AG20" s="51">
        <f t="shared" si="3"/>
        <v>20</v>
      </c>
      <c r="AH20" s="114">
        <f t="shared" si="4"/>
        <v>0.2</v>
      </c>
    </row>
    <row r="21" spans="1:34" s="3" customFormat="1" x14ac:dyDescent="0.25">
      <c r="A21" s="245"/>
      <c r="B21" s="171" t="s">
        <v>731</v>
      </c>
      <c r="C21" s="136" t="s">
        <v>755</v>
      </c>
      <c r="D21" s="127" t="s">
        <v>766</v>
      </c>
      <c r="E21" s="127" t="s">
        <v>766</v>
      </c>
      <c r="F21" s="135" t="s">
        <v>755</v>
      </c>
      <c r="G21" s="129" t="s">
        <v>801</v>
      </c>
      <c r="H21" s="126" t="s">
        <v>801</v>
      </c>
      <c r="I21" s="134" t="s">
        <v>755</v>
      </c>
      <c r="J21" s="137" t="s">
        <v>755</v>
      </c>
      <c r="K21" s="262"/>
      <c r="L21" s="149" t="s">
        <v>801</v>
      </c>
      <c r="M21" s="126" t="s">
        <v>801</v>
      </c>
      <c r="N21" s="126" t="s">
        <v>801</v>
      </c>
      <c r="O21" s="132" t="s">
        <v>801</v>
      </c>
      <c r="P21" s="129" t="s">
        <v>801</v>
      </c>
      <c r="Q21" s="127" t="s">
        <v>766</v>
      </c>
      <c r="R21" s="127" t="s">
        <v>766</v>
      </c>
      <c r="S21" s="132" t="s">
        <v>801</v>
      </c>
      <c r="T21" s="129" t="s">
        <v>801</v>
      </c>
      <c r="U21" s="134" t="s">
        <v>755</v>
      </c>
      <c r="V21" s="127" t="s">
        <v>22</v>
      </c>
      <c r="W21" s="130" t="s">
        <v>801</v>
      </c>
      <c r="X21" s="262"/>
      <c r="Y21" s="271"/>
      <c r="Z21" s="280"/>
      <c r="AA21" s="280"/>
      <c r="AB21" s="283"/>
      <c r="AC21" s="262"/>
      <c r="AD21" s="113">
        <f>COUNTIF(C21:W21,"* No*")</f>
        <v>5</v>
      </c>
      <c r="AE21" s="51">
        <f t="shared" si="1"/>
        <v>10</v>
      </c>
      <c r="AF21" s="51">
        <f t="shared" si="2"/>
        <v>5</v>
      </c>
      <c r="AG21" s="51">
        <f t="shared" si="3"/>
        <v>20</v>
      </c>
      <c r="AH21" s="114">
        <f t="shared" si="4"/>
        <v>0.5</v>
      </c>
    </row>
    <row r="22" spans="1:34" s="5" customFormat="1" x14ac:dyDescent="0.25">
      <c r="A22" s="248"/>
      <c r="B22" s="172" t="s">
        <v>732</v>
      </c>
      <c r="C22" s="138" t="s">
        <v>756</v>
      </c>
      <c r="D22" s="139" t="s">
        <v>746</v>
      </c>
      <c r="E22" s="140" t="s">
        <v>756</v>
      </c>
      <c r="F22" s="141" t="s">
        <v>746</v>
      </c>
      <c r="G22" s="142" t="s">
        <v>746</v>
      </c>
      <c r="H22" s="139" t="s">
        <v>746</v>
      </c>
      <c r="I22" s="140" t="s">
        <v>756</v>
      </c>
      <c r="J22" s="143" t="s">
        <v>746</v>
      </c>
      <c r="K22" s="262"/>
      <c r="L22" s="150" t="s">
        <v>756</v>
      </c>
      <c r="M22" s="139" t="s">
        <v>746</v>
      </c>
      <c r="N22" s="140" t="s">
        <v>756</v>
      </c>
      <c r="O22" s="141" t="s">
        <v>746</v>
      </c>
      <c r="P22" s="138" t="s">
        <v>756</v>
      </c>
      <c r="Q22" s="140" t="s">
        <v>756</v>
      </c>
      <c r="R22" s="140" t="s">
        <v>756</v>
      </c>
      <c r="S22" s="141" t="s">
        <v>746</v>
      </c>
      <c r="T22" s="142" t="s">
        <v>746</v>
      </c>
      <c r="U22" s="140" t="s">
        <v>756</v>
      </c>
      <c r="V22" s="140" t="s">
        <v>756</v>
      </c>
      <c r="W22" s="143" t="s">
        <v>746</v>
      </c>
      <c r="X22" s="262"/>
      <c r="Y22" s="272"/>
      <c r="Z22" s="281"/>
      <c r="AA22" s="281"/>
      <c r="AB22" s="284"/>
      <c r="AC22" s="262"/>
      <c r="AD22" s="113">
        <f t="shared" si="0"/>
        <v>10</v>
      </c>
      <c r="AE22" s="51">
        <f t="shared" si="1"/>
        <v>10</v>
      </c>
      <c r="AF22" s="51">
        <f t="shared" si="2"/>
        <v>0</v>
      </c>
      <c r="AG22" s="51">
        <f t="shared" si="3"/>
        <v>20</v>
      </c>
      <c r="AH22" s="114">
        <f t="shared" si="4"/>
        <v>0.5</v>
      </c>
    </row>
    <row r="23" spans="1:34" s="4" customFormat="1" x14ac:dyDescent="0.25">
      <c r="A23" s="247" t="s">
        <v>416</v>
      </c>
      <c r="B23" s="167" t="s">
        <v>724</v>
      </c>
      <c r="C23" s="167" t="s">
        <v>816</v>
      </c>
      <c r="D23" s="173" t="s">
        <v>820</v>
      </c>
      <c r="E23" s="173" t="s">
        <v>825</v>
      </c>
      <c r="F23" s="174" t="s">
        <v>828</v>
      </c>
      <c r="G23" s="167" t="s">
        <v>833</v>
      </c>
      <c r="H23" s="173" t="s">
        <v>837</v>
      </c>
      <c r="I23" s="173" t="s">
        <v>842</v>
      </c>
      <c r="J23" s="175" t="s">
        <v>847</v>
      </c>
      <c r="K23" s="262"/>
      <c r="L23" s="176" t="s">
        <v>853</v>
      </c>
      <c r="M23" s="173" t="s">
        <v>857</v>
      </c>
      <c r="N23" s="173" t="s">
        <v>860</v>
      </c>
      <c r="O23" s="174" t="s">
        <v>864</v>
      </c>
      <c r="P23" s="167" t="s">
        <v>865</v>
      </c>
      <c r="Q23" s="173" t="s">
        <v>873</v>
      </c>
      <c r="R23" s="173" t="s">
        <v>877</v>
      </c>
      <c r="S23" s="174" t="s">
        <v>881</v>
      </c>
      <c r="T23" s="167" t="s">
        <v>885</v>
      </c>
      <c r="U23" s="173" t="s">
        <v>889</v>
      </c>
      <c r="V23" s="173" t="s">
        <v>892</v>
      </c>
      <c r="W23" s="175" t="s">
        <v>895</v>
      </c>
      <c r="X23" s="262"/>
      <c r="Y23" s="273" t="s">
        <v>914</v>
      </c>
      <c r="Z23" s="285" t="s">
        <v>915</v>
      </c>
      <c r="AA23" s="285" t="s">
        <v>916</v>
      </c>
      <c r="AB23" s="291" t="s">
        <v>917</v>
      </c>
      <c r="AC23" s="262"/>
      <c r="AD23" s="113"/>
      <c r="AE23" s="51"/>
      <c r="AF23" s="51"/>
      <c r="AG23" s="51"/>
      <c r="AH23" s="115"/>
    </row>
    <row r="24" spans="1:34" s="6" customFormat="1" x14ac:dyDescent="0.25">
      <c r="A24" s="246"/>
      <c r="B24" s="168" t="s">
        <v>725</v>
      </c>
      <c r="C24" s="168" t="s">
        <v>817</v>
      </c>
      <c r="D24" s="177" t="s">
        <v>767</v>
      </c>
      <c r="E24" s="177" t="s">
        <v>781</v>
      </c>
      <c r="F24" s="178" t="s">
        <v>788</v>
      </c>
      <c r="G24" s="168" t="s">
        <v>802</v>
      </c>
      <c r="H24" s="177" t="s">
        <v>109</v>
      </c>
      <c r="I24" s="177" t="s">
        <v>139</v>
      </c>
      <c r="J24" s="179" t="s">
        <v>163</v>
      </c>
      <c r="K24" s="262"/>
      <c r="L24" s="180" t="s">
        <v>181</v>
      </c>
      <c r="M24" s="177" t="s">
        <v>204</v>
      </c>
      <c r="N24" s="177" t="s">
        <v>229</v>
      </c>
      <c r="O24" s="178" t="s">
        <v>256</v>
      </c>
      <c r="P24" s="168" t="s">
        <v>276</v>
      </c>
      <c r="Q24" s="177" t="s">
        <v>295</v>
      </c>
      <c r="R24" s="177" t="s">
        <v>312</v>
      </c>
      <c r="S24" s="178" t="s">
        <v>331</v>
      </c>
      <c r="T24" s="168" t="s">
        <v>348</v>
      </c>
      <c r="U24" s="177" t="s">
        <v>366</v>
      </c>
      <c r="V24" s="177" t="s">
        <v>383</v>
      </c>
      <c r="W24" s="179" t="s">
        <v>399</v>
      </c>
      <c r="X24" s="262"/>
      <c r="Y24" s="274"/>
      <c r="Z24" s="286"/>
      <c r="AA24" s="286"/>
      <c r="AB24" s="292"/>
      <c r="AC24" s="262"/>
      <c r="AD24" s="113"/>
      <c r="AE24" s="51"/>
      <c r="AF24" s="51"/>
      <c r="AG24" s="51"/>
      <c r="AH24" s="115"/>
    </row>
    <row r="25" spans="1:34" s="5" customFormat="1" x14ac:dyDescent="0.25">
      <c r="A25" s="245"/>
      <c r="B25" s="169" t="s">
        <v>726</v>
      </c>
      <c r="C25" s="169" t="s">
        <v>757</v>
      </c>
      <c r="D25" s="181" t="s">
        <v>768</v>
      </c>
      <c r="E25" s="181" t="s">
        <v>782</v>
      </c>
      <c r="F25" s="182" t="s">
        <v>789</v>
      </c>
      <c r="G25" s="169" t="s">
        <v>803</v>
      </c>
      <c r="H25" s="181" t="s">
        <v>110</v>
      </c>
      <c r="I25" s="181" t="s">
        <v>140</v>
      </c>
      <c r="J25" s="183" t="s">
        <v>164</v>
      </c>
      <c r="K25" s="262"/>
      <c r="L25" s="184" t="s">
        <v>182</v>
      </c>
      <c r="M25" s="181" t="s">
        <v>205</v>
      </c>
      <c r="N25" s="181" t="s">
        <v>230</v>
      </c>
      <c r="O25" s="182" t="s">
        <v>257</v>
      </c>
      <c r="P25" s="169" t="s">
        <v>277</v>
      </c>
      <c r="Q25" s="181" t="s">
        <v>296</v>
      </c>
      <c r="R25" s="181" t="s">
        <v>313</v>
      </c>
      <c r="S25" s="182" t="s">
        <v>332</v>
      </c>
      <c r="T25" s="169" t="s">
        <v>349</v>
      </c>
      <c r="U25" s="181" t="s">
        <v>367</v>
      </c>
      <c r="V25" s="181" t="s">
        <v>384</v>
      </c>
      <c r="W25" s="183" t="s">
        <v>400</v>
      </c>
      <c r="X25" s="262"/>
      <c r="Y25" s="274"/>
      <c r="Z25" s="286"/>
      <c r="AA25" s="286"/>
      <c r="AB25" s="292"/>
      <c r="AC25" s="262"/>
      <c r="AD25" s="113"/>
      <c r="AE25" s="51"/>
      <c r="AF25" s="51"/>
      <c r="AG25" s="51"/>
      <c r="AH25" s="115"/>
    </row>
    <row r="26" spans="1:34" s="4" customFormat="1" x14ac:dyDescent="0.25">
      <c r="A26" s="245"/>
      <c r="B26" s="170" t="s">
        <v>727</v>
      </c>
      <c r="C26" s="170" t="s">
        <v>818</v>
      </c>
      <c r="D26" s="185" t="s">
        <v>821</v>
      </c>
      <c r="E26" s="185" t="s">
        <v>826</v>
      </c>
      <c r="F26" s="186" t="s">
        <v>829</v>
      </c>
      <c r="G26" s="170" t="s">
        <v>834</v>
      </c>
      <c r="H26" s="185" t="s">
        <v>838</v>
      </c>
      <c r="I26" s="185" t="s">
        <v>843</v>
      </c>
      <c r="J26" s="187" t="s">
        <v>848</v>
      </c>
      <c r="K26" s="262"/>
      <c r="L26" s="188" t="s">
        <v>854</v>
      </c>
      <c r="M26" s="185" t="s">
        <v>858</v>
      </c>
      <c r="N26" s="185" t="s">
        <v>861</v>
      </c>
      <c r="O26" s="186" t="s">
        <v>866</v>
      </c>
      <c r="P26" s="170" t="s">
        <v>870</v>
      </c>
      <c r="Q26" s="185" t="s">
        <v>874</v>
      </c>
      <c r="R26" s="185" t="s">
        <v>878</v>
      </c>
      <c r="S26" s="186" t="s">
        <v>882</v>
      </c>
      <c r="T26" s="170" t="s">
        <v>886</v>
      </c>
      <c r="U26" s="185" t="s">
        <v>890</v>
      </c>
      <c r="V26" s="185" t="s">
        <v>893</v>
      </c>
      <c r="W26" s="187" t="s">
        <v>896</v>
      </c>
      <c r="X26" s="262"/>
      <c r="Y26" s="274"/>
      <c r="Z26" s="286"/>
      <c r="AA26" s="286"/>
      <c r="AB26" s="292"/>
      <c r="AC26" s="262"/>
      <c r="AD26" s="113"/>
      <c r="AE26" s="51"/>
      <c r="AF26" s="51"/>
      <c r="AG26" s="51"/>
      <c r="AH26" s="115"/>
    </row>
    <row r="27" spans="1:34" s="6" customFormat="1" x14ac:dyDescent="0.25">
      <c r="A27" s="246"/>
      <c r="B27" s="168" t="s">
        <v>728</v>
      </c>
      <c r="C27" s="168" t="s">
        <v>819</v>
      </c>
      <c r="D27" s="177" t="s">
        <v>822</v>
      </c>
      <c r="E27" s="177" t="s">
        <v>783</v>
      </c>
      <c r="F27" s="178" t="s">
        <v>790</v>
      </c>
      <c r="G27" s="168" t="s">
        <v>804</v>
      </c>
      <c r="H27" s="177" t="s">
        <v>112</v>
      </c>
      <c r="I27" s="177" t="s">
        <v>142</v>
      </c>
      <c r="J27" s="179" t="s">
        <v>849</v>
      </c>
      <c r="K27" s="262"/>
      <c r="L27" s="180" t="s">
        <v>184</v>
      </c>
      <c r="M27" s="177" t="s">
        <v>207</v>
      </c>
      <c r="N27" s="177" t="s">
        <v>232</v>
      </c>
      <c r="O27" s="178" t="s">
        <v>259</v>
      </c>
      <c r="P27" s="168" t="s">
        <v>279</v>
      </c>
      <c r="Q27" s="177" t="s">
        <v>298</v>
      </c>
      <c r="R27" s="177" t="s">
        <v>315</v>
      </c>
      <c r="S27" s="178" t="s">
        <v>334</v>
      </c>
      <c r="T27" s="168" t="s">
        <v>351</v>
      </c>
      <c r="U27" s="177" t="s">
        <v>369</v>
      </c>
      <c r="V27" s="177" t="s">
        <v>386</v>
      </c>
      <c r="W27" s="179" t="s">
        <v>402</v>
      </c>
      <c r="X27" s="262"/>
      <c r="Y27" s="274"/>
      <c r="Z27" s="286"/>
      <c r="AA27" s="286"/>
      <c r="AB27" s="292"/>
      <c r="AC27" s="262"/>
      <c r="AD27" s="113"/>
      <c r="AE27" s="51"/>
      <c r="AF27" s="51"/>
      <c r="AG27" s="51"/>
      <c r="AH27" s="115"/>
    </row>
    <row r="28" spans="1:34" s="5" customFormat="1" x14ac:dyDescent="0.25">
      <c r="A28" s="245"/>
      <c r="B28" s="169" t="s">
        <v>729</v>
      </c>
      <c r="C28" s="169" t="s">
        <v>758</v>
      </c>
      <c r="D28" s="181" t="s">
        <v>823</v>
      </c>
      <c r="E28" s="181" t="s">
        <v>827</v>
      </c>
      <c r="F28" s="182" t="s">
        <v>830</v>
      </c>
      <c r="G28" s="169" t="s">
        <v>835</v>
      </c>
      <c r="H28" s="181" t="s">
        <v>839</v>
      </c>
      <c r="I28" s="181" t="s">
        <v>844</v>
      </c>
      <c r="J28" s="183" t="s">
        <v>850</v>
      </c>
      <c r="K28" s="262"/>
      <c r="L28" s="184" t="s">
        <v>855</v>
      </c>
      <c r="M28" s="181" t="s">
        <v>859</v>
      </c>
      <c r="N28" s="181" t="s">
        <v>862</v>
      </c>
      <c r="O28" s="182" t="s">
        <v>867</v>
      </c>
      <c r="P28" s="169" t="s">
        <v>871</v>
      </c>
      <c r="Q28" s="181" t="s">
        <v>875</v>
      </c>
      <c r="R28" s="181" t="s">
        <v>879</v>
      </c>
      <c r="S28" s="182" t="s">
        <v>883</v>
      </c>
      <c r="T28" s="169" t="s">
        <v>887</v>
      </c>
      <c r="U28" s="181" t="s">
        <v>891</v>
      </c>
      <c r="V28" s="181" t="s">
        <v>894</v>
      </c>
      <c r="W28" s="183" t="s">
        <v>897</v>
      </c>
      <c r="X28" s="262"/>
      <c r="Y28" s="274"/>
      <c r="Z28" s="286"/>
      <c r="AA28" s="286"/>
      <c r="AB28" s="292"/>
      <c r="AC28" s="262"/>
      <c r="AD28" s="113"/>
      <c r="AE28" s="51"/>
      <c r="AF28" s="51"/>
      <c r="AG28" s="51"/>
      <c r="AH28" s="115"/>
    </row>
    <row r="29" spans="1:34" s="3" customFormat="1" x14ac:dyDescent="0.25">
      <c r="A29" s="245"/>
      <c r="B29" s="171" t="s">
        <v>730</v>
      </c>
      <c r="C29" s="171" t="s">
        <v>759</v>
      </c>
      <c r="D29" s="189" t="s">
        <v>824</v>
      </c>
      <c r="E29" s="189" t="s">
        <v>784</v>
      </c>
      <c r="F29" s="190" t="s">
        <v>831</v>
      </c>
      <c r="G29" s="171" t="s">
        <v>836</v>
      </c>
      <c r="H29" s="189" t="s">
        <v>840</v>
      </c>
      <c r="I29" s="189" t="s">
        <v>845</v>
      </c>
      <c r="J29" s="191" t="s">
        <v>851</v>
      </c>
      <c r="K29" s="262"/>
      <c r="L29" s="192" t="s">
        <v>856</v>
      </c>
      <c r="M29" s="189" t="s">
        <v>209</v>
      </c>
      <c r="N29" s="189" t="s">
        <v>863</v>
      </c>
      <c r="O29" s="190" t="s">
        <v>868</v>
      </c>
      <c r="P29" s="171" t="s">
        <v>872</v>
      </c>
      <c r="Q29" s="189" t="s">
        <v>876</v>
      </c>
      <c r="R29" s="189" t="s">
        <v>880</v>
      </c>
      <c r="S29" s="190" t="s">
        <v>884</v>
      </c>
      <c r="T29" s="171" t="s">
        <v>888</v>
      </c>
      <c r="U29" s="189" t="s">
        <v>371</v>
      </c>
      <c r="V29" s="189" t="s">
        <v>872</v>
      </c>
      <c r="W29" s="191" t="s">
        <v>209</v>
      </c>
      <c r="X29" s="262"/>
      <c r="Y29" s="274"/>
      <c r="Z29" s="286"/>
      <c r="AA29" s="286"/>
      <c r="AB29" s="292"/>
      <c r="AC29" s="262"/>
      <c r="AD29" s="113"/>
      <c r="AE29" s="51"/>
      <c r="AF29" s="51"/>
      <c r="AG29" s="51"/>
      <c r="AH29" s="115"/>
    </row>
    <row r="30" spans="1:34" s="3" customFormat="1" x14ac:dyDescent="0.25">
      <c r="A30" s="245"/>
      <c r="B30" s="171" t="s">
        <v>731</v>
      </c>
      <c r="C30" s="171" t="s">
        <v>760</v>
      </c>
      <c r="D30" s="189" t="s">
        <v>769</v>
      </c>
      <c r="E30" s="189" t="s">
        <v>785</v>
      </c>
      <c r="F30" s="190" t="s">
        <v>832</v>
      </c>
      <c r="G30" s="171" t="s">
        <v>805</v>
      </c>
      <c r="H30" s="189" t="s">
        <v>841</v>
      </c>
      <c r="I30" s="189" t="s">
        <v>846</v>
      </c>
      <c r="J30" s="191" t="s">
        <v>852</v>
      </c>
      <c r="K30" s="262"/>
      <c r="L30" s="192" t="s">
        <v>187</v>
      </c>
      <c r="M30" s="189" t="s">
        <v>210</v>
      </c>
      <c r="N30" s="189" t="s">
        <v>235</v>
      </c>
      <c r="O30" s="190" t="s">
        <v>869</v>
      </c>
      <c r="P30" s="171" t="s">
        <v>282</v>
      </c>
      <c r="Q30" s="189" t="s">
        <v>301</v>
      </c>
      <c r="R30" s="189" t="s">
        <v>318</v>
      </c>
      <c r="S30" s="190" t="s">
        <v>337</v>
      </c>
      <c r="T30" s="171" t="s">
        <v>354</v>
      </c>
      <c r="U30" s="189" t="s">
        <v>372</v>
      </c>
      <c r="V30" s="189" t="s">
        <v>388</v>
      </c>
      <c r="W30" s="191" t="s">
        <v>404</v>
      </c>
      <c r="X30" s="262"/>
      <c r="Y30" s="274"/>
      <c r="Z30" s="286"/>
      <c r="AA30" s="286"/>
      <c r="AB30" s="292"/>
      <c r="AC30" s="262"/>
      <c r="AD30" s="113"/>
      <c r="AE30" s="51"/>
      <c r="AF30" s="51"/>
      <c r="AG30" s="51"/>
      <c r="AH30" s="115"/>
    </row>
    <row r="31" spans="1:34" s="5" customFormat="1" x14ac:dyDescent="0.25">
      <c r="A31" s="245"/>
      <c r="B31" s="172" t="s">
        <v>732</v>
      </c>
      <c r="C31" s="169" t="s">
        <v>761</v>
      </c>
      <c r="D31" s="181" t="s">
        <v>770</v>
      </c>
      <c r="E31" s="181" t="s">
        <v>786</v>
      </c>
      <c r="F31" s="182" t="s">
        <v>791</v>
      </c>
      <c r="G31" s="169" t="s">
        <v>806</v>
      </c>
      <c r="H31" s="181" t="s">
        <v>116</v>
      </c>
      <c r="I31" s="181" t="s">
        <v>146</v>
      </c>
      <c r="J31" s="183" t="s">
        <v>170</v>
      </c>
      <c r="K31" s="262"/>
      <c r="L31" s="184" t="s">
        <v>188</v>
      </c>
      <c r="M31" s="181" t="s">
        <v>211</v>
      </c>
      <c r="N31" s="181" t="s">
        <v>236</v>
      </c>
      <c r="O31" s="182" t="s">
        <v>263</v>
      </c>
      <c r="P31" s="169" t="s">
        <v>283</v>
      </c>
      <c r="Q31" s="181" t="s">
        <v>302</v>
      </c>
      <c r="R31" s="181" t="s">
        <v>319</v>
      </c>
      <c r="S31" s="182" t="s">
        <v>338</v>
      </c>
      <c r="T31" s="169" t="s">
        <v>355</v>
      </c>
      <c r="U31" s="181" t="s">
        <v>373</v>
      </c>
      <c r="V31" s="181" t="s">
        <v>389</v>
      </c>
      <c r="W31" s="183" t="s">
        <v>405</v>
      </c>
      <c r="X31" s="262"/>
      <c r="Y31" s="275"/>
      <c r="Z31" s="287"/>
      <c r="AA31" s="287"/>
      <c r="AB31" s="293"/>
      <c r="AC31" s="262"/>
      <c r="AD31" s="113"/>
      <c r="AE31" s="51"/>
      <c r="AF31" s="51"/>
      <c r="AG31" s="51"/>
      <c r="AH31" s="115"/>
    </row>
    <row r="32" spans="1:34" s="4" customFormat="1" ht="15" customHeight="1" x14ac:dyDescent="0.25">
      <c r="A32" s="247" t="s">
        <v>417</v>
      </c>
      <c r="B32" s="167" t="s">
        <v>724</v>
      </c>
      <c r="C32" s="193"/>
      <c r="D32" s="194" t="s">
        <v>771</v>
      </c>
      <c r="E32" s="195"/>
      <c r="F32" s="196" t="s">
        <v>792</v>
      </c>
      <c r="G32" s="197" t="s">
        <v>807</v>
      </c>
      <c r="H32" s="198" t="s">
        <v>117</v>
      </c>
      <c r="I32" s="194" t="s">
        <v>147</v>
      </c>
      <c r="J32" s="199" t="s">
        <v>171</v>
      </c>
      <c r="K32" s="262"/>
      <c r="L32" s="200" t="s">
        <v>117</v>
      </c>
      <c r="M32" s="198" t="s">
        <v>212</v>
      </c>
      <c r="N32" s="198" t="s">
        <v>237</v>
      </c>
      <c r="O32" s="196" t="s">
        <v>237</v>
      </c>
      <c r="P32" s="201" t="s">
        <v>284</v>
      </c>
      <c r="Q32" s="194" t="s">
        <v>303</v>
      </c>
      <c r="R32" s="194" t="s">
        <v>320</v>
      </c>
      <c r="S32" s="202" t="s">
        <v>339</v>
      </c>
      <c r="T32" s="197" t="s">
        <v>356</v>
      </c>
      <c r="U32" s="203" t="s">
        <v>72</v>
      </c>
      <c r="V32" s="203" t="s">
        <v>390</v>
      </c>
      <c r="W32" s="199" t="s">
        <v>406</v>
      </c>
      <c r="X32" s="262"/>
      <c r="Y32" s="276" t="s">
        <v>918</v>
      </c>
      <c r="Z32" s="288" t="s">
        <v>919</v>
      </c>
      <c r="AA32" s="288" t="s">
        <v>920</v>
      </c>
      <c r="AB32" s="294" t="s">
        <v>921</v>
      </c>
      <c r="AC32" s="262"/>
      <c r="AD32" s="113"/>
      <c r="AE32" s="51"/>
      <c r="AF32" s="51"/>
      <c r="AG32" s="51"/>
      <c r="AH32" s="115"/>
    </row>
    <row r="33" spans="1:34" s="6" customFormat="1" x14ac:dyDescent="0.25">
      <c r="A33" s="246"/>
      <c r="B33" s="168" t="s">
        <v>725</v>
      </c>
      <c r="C33" s="204"/>
      <c r="D33" s="205" t="s">
        <v>772</v>
      </c>
      <c r="E33" s="206"/>
      <c r="F33" s="207" t="s">
        <v>793</v>
      </c>
      <c r="G33" s="208" t="s">
        <v>793</v>
      </c>
      <c r="H33" s="209" t="s">
        <v>118</v>
      </c>
      <c r="I33" s="205" t="s">
        <v>148</v>
      </c>
      <c r="J33" s="210" t="s">
        <v>172</v>
      </c>
      <c r="K33" s="262"/>
      <c r="L33" s="211" t="s">
        <v>118</v>
      </c>
      <c r="M33" s="209" t="s">
        <v>213</v>
      </c>
      <c r="N33" s="209" t="s">
        <v>238</v>
      </c>
      <c r="O33" s="207" t="s">
        <v>213</v>
      </c>
      <c r="P33" s="212" t="s">
        <v>148</v>
      </c>
      <c r="Q33" s="205" t="s">
        <v>304</v>
      </c>
      <c r="R33" s="205" t="s">
        <v>321</v>
      </c>
      <c r="S33" s="213" t="s">
        <v>340</v>
      </c>
      <c r="T33" s="208" t="s">
        <v>357</v>
      </c>
      <c r="U33" s="214" t="s">
        <v>374</v>
      </c>
      <c r="V33" s="214" t="s">
        <v>374</v>
      </c>
      <c r="W33" s="210" t="s">
        <v>407</v>
      </c>
      <c r="X33" s="262"/>
      <c r="Y33" s="277"/>
      <c r="Z33" s="289"/>
      <c r="AA33" s="289"/>
      <c r="AB33" s="295"/>
      <c r="AC33" s="262"/>
      <c r="AD33" s="113"/>
      <c r="AE33" s="51"/>
      <c r="AF33" s="51"/>
      <c r="AG33" s="51"/>
      <c r="AH33" s="115"/>
    </row>
    <row r="34" spans="1:34" s="5" customFormat="1" x14ac:dyDescent="0.25">
      <c r="A34" s="245"/>
      <c r="B34" s="169" t="s">
        <v>726</v>
      </c>
      <c r="C34" s="204"/>
      <c r="D34" s="205" t="s">
        <v>773</v>
      </c>
      <c r="E34" s="206"/>
      <c r="F34" s="207" t="s">
        <v>794</v>
      </c>
      <c r="G34" s="208" t="s">
        <v>98</v>
      </c>
      <c r="H34" s="209" t="s">
        <v>119</v>
      </c>
      <c r="I34" s="205" t="s">
        <v>149</v>
      </c>
      <c r="J34" s="210" t="s">
        <v>98</v>
      </c>
      <c r="K34" s="262"/>
      <c r="L34" s="211" t="s">
        <v>189</v>
      </c>
      <c r="M34" s="209" t="s">
        <v>119</v>
      </c>
      <c r="N34" s="209" t="s">
        <v>239</v>
      </c>
      <c r="O34" s="207" t="s">
        <v>119</v>
      </c>
      <c r="P34" s="212" t="s">
        <v>285</v>
      </c>
      <c r="Q34" s="205" t="s">
        <v>305</v>
      </c>
      <c r="R34" s="205" t="s">
        <v>322</v>
      </c>
      <c r="S34" s="213" t="s">
        <v>341</v>
      </c>
      <c r="T34" s="208" t="s">
        <v>358</v>
      </c>
      <c r="U34" s="214" t="s">
        <v>375</v>
      </c>
      <c r="V34" s="214" t="s">
        <v>391</v>
      </c>
      <c r="W34" s="210" t="s">
        <v>408</v>
      </c>
      <c r="X34" s="262"/>
      <c r="Y34" s="277"/>
      <c r="Z34" s="289"/>
      <c r="AA34" s="289"/>
      <c r="AB34" s="295"/>
      <c r="AC34" s="262"/>
      <c r="AD34" s="113"/>
      <c r="AE34" s="51"/>
      <c r="AF34" s="51"/>
      <c r="AG34" s="51"/>
      <c r="AH34" s="115"/>
    </row>
    <row r="35" spans="1:34" s="4" customFormat="1" x14ac:dyDescent="0.25">
      <c r="A35" s="245"/>
      <c r="B35" s="170" t="s">
        <v>727</v>
      </c>
      <c r="C35" s="204"/>
      <c r="D35" s="205" t="s">
        <v>36</v>
      </c>
      <c r="E35" s="206"/>
      <c r="F35" s="207" t="s">
        <v>795</v>
      </c>
      <c r="G35" s="208" t="s">
        <v>99</v>
      </c>
      <c r="H35" s="209" t="s">
        <v>120</v>
      </c>
      <c r="I35" s="205" t="s">
        <v>150</v>
      </c>
      <c r="J35" s="210" t="s">
        <v>173</v>
      </c>
      <c r="K35" s="262"/>
      <c r="L35" s="211" t="s">
        <v>190</v>
      </c>
      <c r="M35" s="209" t="s">
        <v>120</v>
      </c>
      <c r="N35" s="209" t="s">
        <v>120</v>
      </c>
      <c r="O35" s="207" t="s">
        <v>120</v>
      </c>
      <c r="P35" s="212" t="s">
        <v>286</v>
      </c>
      <c r="Q35" s="205" t="s">
        <v>306</v>
      </c>
      <c r="R35" s="205" t="s">
        <v>323</v>
      </c>
      <c r="S35" s="213" t="s">
        <v>342</v>
      </c>
      <c r="T35" s="208" t="s">
        <v>359</v>
      </c>
      <c r="U35" s="214" t="s">
        <v>376</v>
      </c>
      <c r="V35" s="214" t="s">
        <v>392</v>
      </c>
      <c r="W35" s="210" t="s">
        <v>409</v>
      </c>
      <c r="X35" s="262"/>
      <c r="Y35" s="277"/>
      <c r="Z35" s="289"/>
      <c r="AA35" s="289"/>
      <c r="AB35" s="295"/>
      <c r="AC35" s="262"/>
      <c r="AD35" s="113"/>
      <c r="AE35" s="51"/>
      <c r="AF35" s="51"/>
      <c r="AG35" s="51"/>
      <c r="AH35" s="115"/>
    </row>
    <row r="36" spans="1:34" s="6" customFormat="1" x14ac:dyDescent="0.25">
      <c r="A36" s="246"/>
      <c r="B36" s="168" t="s">
        <v>728</v>
      </c>
      <c r="C36" s="204"/>
      <c r="D36" s="205" t="s">
        <v>774</v>
      </c>
      <c r="E36" s="206"/>
      <c r="F36" s="207" t="s">
        <v>796</v>
      </c>
      <c r="G36" s="208" t="s">
        <v>100</v>
      </c>
      <c r="H36" s="209" t="s">
        <v>121</v>
      </c>
      <c r="I36" s="205" t="s">
        <v>151</v>
      </c>
      <c r="J36" s="210" t="s">
        <v>76</v>
      </c>
      <c r="K36" s="262"/>
      <c r="L36" s="211" t="s">
        <v>121</v>
      </c>
      <c r="M36" s="209" t="s">
        <v>214</v>
      </c>
      <c r="N36" s="209" t="s">
        <v>240</v>
      </c>
      <c r="O36" s="207" t="s">
        <v>121</v>
      </c>
      <c r="P36" s="212" t="s">
        <v>287</v>
      </c>
      <c r="Q36" s="205" t="s">
        <v>287</v>
      </c>
      <c r="R36" s="205" t="s">
        <v>324</v>
      </c>
      <c r="S36" s="213" t="s">
        <v>343</v>
      </c>
      <c r="T36" s="208" t="s">
        <v>360</v>
      </c>
      <c r="U36" s="214" t="s">
        <v>377</v>
      </c>
      <c r="V36" s="214" t="s">
        <v>393</v>
      </c>
      <c r="W36" s="210" t="s">
        <v>410</v>
      </c>
      <c r="X36" s="262"/>
      <c r="Y36" s="277"/>
      <c r="Z36" s="289"/>
      <c r="AA36" s="289"/>
      <c r="AB36" s="295"/>
      <c r="AC36" s="262"/>
      <c r="AD36" s="113"/>
      <c r="AE36" s="51"/>
      <c r="AF36" s="51"/>
      <c r="AG36" s="51"/>
      <c r="AH36" s="115"/>
    </row>
    <row r="37" spans="1:34" s="5" customFormat="1" x14ac:dyDescent="0.25">
      <c r="A37" s="245"/>
      <c r="B37" s="169" t="s">
        <v>729</v>
      </c>
      <c r="C37" s="204"/>
      <c r="D37" s="205" t="s">
        <v>775</v>
      </c>
      <c r="E37" s="206"/>
      <c r="F37" s="207" t="s">
        <v>797</v>
      </c>
      <c r="G37" s="208" t="s">
        <v>101</v>
      </c>
      <c r="H37" s="209" t="s">
        <v>122</v>
      </c>
      <c r="I37" s="205" t="s">
        <v>152</v>
      </c>
      <c r="J37" s="210" t="s">
        <v>174</v>
      </c>
      <c r="K37" s="262"/>
      <c r="L37" s="211" t="s">
        <v>122</v>
      </c>
      <c r="M37" s="209" t="s">
        <v>215</v>
      </c>
      <c r="N37" s="209" t="s">
        <v>122</v>
      </c>
      <c r="O37" s="207" t="s">
        <v>215</v>
      </c>
      <c r="P37" s="212" t="s">
        <v>288</v>
      </c>
      <c r="Q37" s="205" t="s">
        <v>307</v>
      </c>
      <c r="R37" s="205" t="s">
        <v>325</v>
      </c>
      <c r="S37" s="213" t="s">
        <v>344</v>
      </c>
      <c r="T37" s="208" t="s">
        <v>361</v>
      </c>
      <c r="U37" s="214" t="s">
        <v>378</v>
      </c>
      <c r="V37" s="214" t="s">
        <v>394</v>
      </c>
      <c r="W37" s="210" t="s">
        <v>411</v>
      </c>
      <c r="X37" s="262"/>
      <c r="Y37" s="277"/>
      <c r="Z37" s="289"/>
      <c r="AA37" s="289"/>
      <c r="AB37" s="295"/>
      <c r="AC37" s="262"/>
      <c r="AD37" s="113"/>
      <c r="AE37" s="51"/>
      <c r="AF37" s="51"/>
      <c r="AG37" s="51"/>
      <c r="AH37" s="115"/>
    </row>
    <row r="38" spans="1:34" s="3" customFormat="1" x14ac:dyDescent="0.25">
      <c r="A38" s="245"/>
      <c r="B38" s="171" t="s">
        <v>730</v>
      </c>
      <c r="C38" s="204"/>
      <c r="D38" s="205" t="s">
        <v>776</v>
      </c>
      <c r="E38" s="206"/>
      <c r="F38" s="207" t="s">
        <v>798</v>
      </c>
      <c r="G38" s="208" t="s">
        <v>102</v>
      </c>
      <c r="H38" s="209" t="s">
        <v>123</v>
      </c>
      <c r="I38" s="205" t="s">
        <v>153</v>
      </c>
      <c r="J38" s="210" t="s">
        <v>175</v>
      </c>
      <c r="K38" s="262"/>
      <c r="L38" s="211" t="s">
        <v>191</v>
      </c>
      <c r="M38" s="209" t="s">
        <v>123</v>
      </c>
      <c r="N38" s="209" t="s">
        <v>241</v>
      </c>
      <c r="O38" s="207" t="s">
        <v>123</v>
      </c>
      <c r="P38" s="212" t="s">
        <v>289</v>
      </c>
      <c r="Q38" s="205" t="s">
        <v>308</v>
      </c>
      <c r="R38" s="205" t="s">
        <v>326</v>
      </c>
      <c r="S38" s="213" t="s">
        <v>39</v>
      </c>
      <c r="T38" s="208" t="s">
        <v>362</v>
      </c>
      <c r="U38" s="214" t="s">
        <v>379</v>
      </c>
      <c r="V38" s="214" t="s">
        <v>395</v>
      </c>
      <c r="W38" s="210" t="s">
        <v>412</v>
      </c>
      <c r="X38" s="262"/>
      <c r="Y38" s="277"/>
      <c r="Z38" s="289"/>
      <c r="AA38" s="289"/>
      <c r="AB38" s="295"/>
      <c r="AC38" s="262"/>
      <c r="AD38" s="113"/>
      <c r="AE38" s="51"/>
      <c r="AF38" s="51"/>
      <c r="AG38" s="51"/>
      <c r="AH38" s="115"/>
    </row>
    <row r="39" spans="1:34" s="3" customFormat="1" x14ac:dyDescent="0.25">
      <c r="A39" s="245"/>
      <c r="B39" s="171" t="s">
        <v>731</v>
      </c>
      <c r="C39" s="204"/>
      <c r="D39" s="205" t="s">
        <v>777</v>
      </c>
      <c r="E39" s="206"/>
      <c r="F39" s="207" t="s">
        <v>799</v>
      </c>
      <c r="G39" s="208" t="s">
        <v>79</v>
      </c>
      <c r="H39" s="209" t="s">
        <v>124</v>
      </c>
      <c r="I39" s="205" t="s">
        <v>154</v>
      </c>
      <c r="J39" s="210" t="s">
        <v>176</v>
      </c>
      <c r="K39" s="262"/>
      <c r="L39" s="211" t="s">
        <v>192</v>
      </c>
      <c r="M39" s="209" t="s">
        <v>124</v>
      </c>
      <c r="N39" s="209" t="s">
        <v>124</v>
      </c>
      <c r="O39" s="207" t="s">
        <v>264</v>
      </c>
      <c r="P39" s="212" t="s">
        <v>290</v>
      </c>
      <c r="Q39" s="205" t="s">
        <v>309</v>
      </c>
      <c r="R39" s="205" t="s">
        <v>309</v>
      </c>
      <c r="S39" s="213" t="s">
        <v>345</v>
      </c>
      <c r="T39" s="208" t="s">
        <v>363</v>
      </c>
      <c r="U39" s="214" t="s">
        <v>380</v>
      </c>
      <c r="V39" s="214" t="s">
        <v>396</v>
      </c>
      <c r="W39" s="210" t="s">
        <v>413</v>
      </c>
      <c r="X39" s="262"/>
      <c r="Y39" s="277"/>
      <c r="Z39" s="289"/>
      <c r="AA39" s="289"/>
      <c r="AB39" s="295"/>
      <c r="AC39" s="262"/>
      <c r="AD39" s="113"/>
      <c r="AE39" s="51"/>
      <c r="AF39" s="51"/>
      <c r="AG39" s="51"/>
      <c r="AH39" s="115"/>
    </row>
    <row r="40" spans="1:34" s="5" customFormat="1" x14ac:dyDescent="0.25">
      <c r="A40" s="248"/>
      <c r="B40" s="172" t="s">
        <v>732</v>
      </c>
      <c r="C40" s="215"/>
      <c r="D40" s="216" t="s">
        <v>778</v>
      </c>
      <c r="E40" s="217"/>
      <c r="F40" s="218" t="s">
        <v>800</v>
      </c>
      <c r="G40" s="219" t="s">
        <v>103</v>
      </c>
      <c r="H40" s="220" t="s">
        <v>125</v>
      </c>
      <c r="I40" s="216" t="s">
        <v>155</v>
      </c>
      <c r="J40" s="221" t="s">
        <v>177</v>
      </c>
      <c r="K40" s="262"/>
      <c r="L40" s="222" t="s">
        <v>125</v>
      </c>
      <c r="M40" s="220" t="s">
        <v>216</v>
      </c>
      <c r="N40" s="220" t="s">
        <v>242</v>
      </c>
      <c r="O40" s="218" t="s">
        <v>125</v>
      </c>
      <c r="P40" s="223" t="s">
        <v>291</v>
      </c>
      <c r="Q40" s="216" t="s">
        <v>310</v>
      </c>
      <c r="R40" s="216" t="s">
        <v>327</v>
      </c>
      <c r="S40" s="224" t="s">
        <v>327</v>
      </c>
      <c r="T40" s="219" t="s">
        <v>364</v>
      </c>
      <c r="U40" s="225" t="s">
        <v>381</v>
      </c>
      <c r="V40" s="225" t="s">
        <v>397</v>
      </c>
      <c r="W40" s="221" t="s">
        <v>414</v>
      </c>
      <c r="X40" s="262"/>
      <c r="Y40" s="278"/>
      <c r="Z40" s="290"/>
      <c r="AA40" s="290"/>
      <c r="AB40" s="296"/>
      <c r="AC40" s="262"/>
      <c r="AD40" s="113"/>
      <c r="AE40" s="51"/>
      <c r="AF40" s="51"/>
      <c r="AG40" s="51"/>
      <c r="AH40" s="115"/>
    </row>
    <row r="41" spans="1:34" s="4" customFormat="1" ht="14.25" customHeight="1" x14ac:dyDescent="0.25">
      <c r="A41" s="245" t="s">
        <v>418</v>
      </c>
      <c r="B41" s="167" t="s">
        <v>724</v>
      </c>
      <c r="C41" s="204"/>
      <c r="D41" s="264" t="s">
        <v>811</v>
      </c>
      <c r="E41" s="206"/>
      <c r="F41" s="264" t="s">
        <v>811</v>
      </c>
      <c r="G41" s="264" t="s">
        <v>811</v>
      </c>
      <c r="H41" s="126" t="s">
        <v>0</v>
      </c>
      <c r="I41" s="264" t="s">
        <v>812</v>
      </c>
      <c r="J41" s="264" t="s">
        <v>811</v>
      </c>
      <c r="K41" s="262"/>
      <c r="L41" s="149" t="s">
        <v>0</v>
      </c>
      <c r="M41" s="185" t="s">
        <v>217</v>
      </c>
      <c r="N41" s="127" t="s">
        <v>18</v>
      </c>
      <c r="O41" s="132" t="s">
        <v>0</v>
      </c>
      <c r="P41" s="264" t="s">
        <v>812</v>
      </c>
      <c r="Q41" s="264" t="s">
        <v>811</v>
      </c>
      <c r="R41" s="264" t="s">
        <v>811</v>
      </c>
      <c r="S41" s="264" t="s">
        <v>811</v>
      </c>
      <c r="T41" s="264" t="s">
        <v>811</v>
      </c>
      <c r="U41" s="264" t="s">
        <v>811</v>
      </c>
      <c r="V41" s="264" t="s">
        <v>811</v>
      </c>
      <c r="W41" s="264" t="s">
        <v>811</v>
      </c>
      <c r="X41" s="262"/>
      <c r="Y41" s="273"/>
      <c r="Z41" s="285" t="s">
        <v>813</v>
      </c>
      <c r="AA41" s="285" t="s">
        <v>813</v>
      </c>
      <c r="AB41" s="291"/>
      <c r="AC41" s="262"/>
      <c r="AD41" s="113"/>
      <c r="AE41" s="51"/>
      <c r="AF41" s="51"/>
      <c r="AG41" s="51"/>
      <c r="AH41" s="115"/>
    </row>
    <row r="42" spans="1:34" s="6" customFormat="1" ht="14.25" customHeight="1" x14ac:dyDescent="0.25">
      <c r="A42" s="246"/>
      <c r="B42" s="168" t="s">
        <v>725</v>
      </c>
      <c r="C42" s="204"/>
      <c r="D42" s="265"/>
      <c r="E42" s="206"/>
      <c r="F42" s="265"/>
      <c r="G42" s="265"/>
      <c r="H42" s="126" t="s">
        <v>19</v>
      </c>
      <c r="I42" s="265"/>
      <c r="J42" s="265"/>
      <c r="K42" s="262"/>
      <c r="L42" s="148" t="s">
        <v>51</v>
      </c>
      <c r="M42" s="177" t="s">
        <v>218</v>
      </c>
      <c r="N42" s="126" t="s">
        <v>19</v>
      </c>
      <c r="O42" s="178" t="s">
        <v>265</v>
      </c>
      <c r="P42" s="265"/>
      <c r="Q42" s="265"/>
      <c r="R42" s="265"/>
      <c r="S42" s="265"/>
      <c r="T42" s="265"/>
      <c r="U42" s="265"/>
      <c r="V42" s="265"/>
      <c r="W42" s="265"/>
      <c r="X42" s="262"/>
      <c r="Y42" s="274"/>
      <c r="Z42" s="286"/>
      <c r="AA42" s="286"/>
      <c r="AB42" s="292"/>
      <c r="AC42" s="262"/>
      <c r="AD42" s="113"/>
      <c r="AE42" s="51"/>
      <c r="AF42" s="51"/>
      <c r="AG42" s="51"/>
      <c r="AH42" s="115"/>
    </row>
    <row r="43" spans="1:34" s="5" customFormat="1" ht="14.25" customHeight="1" x14ac:dyDescent="0.25">
      <c r="A43" s="245"/>
      <c r="B43" s="169" t="s">
        <v>726</v>
      </c>
      <c r="C43" s="204"/>
      <c r="D43" s="265"/>
      <c r="E43" s="206"/>
      <c r="F43" s="265"/>
      <c r="G43" s="265"/>
      <c r="H43" s="127" t="s">
        <v>2</v>
      </c>
      <c r="I43" s="265"/>
      <c r="J43" s="265"/>
      <c r="K43" s="262"/>
      <c r="L43" s="149" t="s">
        <v>62</v>
      </c>
      <c r="M43" s="126" t="s">
        <v>62</v>
      </c>
      <c r="N43" s="181" t="s">
        <v>243</v>
      </c>
      <c r="O43" s="132" t="s">
        <v>62</v>
      </c>
      <c r="P43" s="265"/>
      <c r="Q43" s="265"/>
      <c r="R43" s="265"/>
      <c r="S43" s="265"/>
      <c r="T43" s="265"/>
      <c r="U43" s="265"/>
      <c r="V43" s="265"/>
      <c r="W43" s="265"/>
      <c r="X43" s="262"/>
      <c r="Y43" s="274"/>
      <c r="Z43" s="286"/>
      <c r="AA43" s="286"/>
      <c r="AB43" s="292"/>
      <c r="AC43" s="262"/>
      <c r="AD43" s="113"/>
      <c r="AE43" s="51"/>
      <c r="AF43" s="51"/>
      <c r="AG43" s="51"/>
      <c r="AH43" s="115"/>
    </row>
    <row r="44" spans="1:34" s="4" customFormat="1" ht="14.25" customHeight="1" x14ac:dyDescent="0.25">
      <c r="A44" s="245"/>
      <c r="B44" s="170" t="s">
        <v>727</v>
      </c>
      <c r="C44" s="204"/>
      <c r="D44" s="265"/>
      <c r="E44" s="206"/>
      <c r="F44" s="265"/>
      <c r="G44" s="265"/>
      <c r="H44" s="126" t="s">
        <v>3</v>
      </c>
      <c r="I44" s="265"/>
      <c r="J44" s="265"/>
      <c r="K44" s="262"/>
      <c r="L44" s="228" t="s">
        <v>193</v>
      </c>
      <c r="M44" s="126" t="s">
        <v>3</v>
      </c>
      <c r="N44" s="127" t="s">
        <v>52</v>
      </c>
      <c r="O44" s="128" t="s">
        <v>52</v>
      </c>
      <c r="P44" s="265"/>
      <c r="Q44" s="265"/>
      <c r="R44" s="265"/>
      <c r="S44" s="265"/>
      <c r="T44" s="265"/>
      <c r="U44" s="265"/>
      <c r="V44" s="265"/>
      <c r="W44" s="265"/>
      <c r="X44" s="262"/>
      <c r="Y44" s="274"/>
      <c r="Z44" s="286"/>
      <c r="AA44" s="286"/>
      <c r="AB44" s="292"/>
      <c r="AC44" s="262"/>
      <c r="AD44" s="113"/>
      <c r="AE44" s="51"/>
      <c r="AF44" s="51"/>
      <c r="AG44" s="51"/>
      <c r="AH44" s="115"/>
    </row>
    <row r="45" spans="1:34" s="6" customFormat="1" ht="14.25" customHeight="1" x14ac:dyDescent="0.25">
      <c r="A45" s="246"/>
      <c r="B45" s="168" t="s">
        <v>728</v>
      </c>
      <c r="C45" s="204"/>
      <c r="D45" s="265"/>
      <c r="E45" s="206"/>
      <c r="F45" s="265"/>
      <c r="G45" s="265"/>
      <c r="H45" s="177" t="s">
        <v>126</v>
      </c>
      <c r="I45" s="265"/>
      <c r="J45" s="265"/>
      <c r="K45" s="262"/>
      <c r="L45" s="180" t="s">
        <v>194</v>
      </c>
      <c r="M45" s="126" t="s">
        <v>137</v>
      </c>
      <c r="N45" s="127" t="s">
        <v>4</v>
      </c>
      <c r="O45" s="178" t="s">
        <v>266</v>
      </c>
      <c r="P45" s="265"/>
      <c r="Q45" s="265"/>
      <c r="R45" s="265"/>
      <c r="S45" s="265"/>
      <c r="T45" s="265"/>
      <c r="U45" s="265"/>
      <c r="V45" s="265"/>
      <c r="W45" s="265"/>
      <c r="X45" s="262"/>
      <c r="Y45" s="274"/>
      <c r="Z45" s="286"/>
      <c r="AA45" s="286"/>
      <c r="AB45" s="292"/>
      <c r="AC45" s="262"/>
      <c r="AD45" s="113"/>
      <c r="AE45" s="51"/>
      <c r="AF45" s="51"/>
      <c r="AG45" s="51"/>
      <c r="AH45" s="115"/>
    </row>
    <row r="46" spans="1:34" s="5" customFormat="1" ht="14.25" customHeight="1" x14ac:dyDescent="0.25">
      <c r="A46" s="245"/>
      <c r="B46" s="169" t="s">
        <v>729</v>
      </c>
      <c r="C46" s="204"/>
      <c r="D46" s="265"/>
      <c r="E46" s="206"/>
      <c r="F46" s="265"/>
      <c r="G46" s="265"/>
      <c r="H46" s="126" t="s">
        <v>5</v>
      </c>
      <c r="I46" s="265"/>
      <c r="J46" s="265"/>
      <c r="K46" s="262"/>
      <c r="L46" s="149" t="s">
        <v>5</v>
      </c>
      <c r="M46" s="134" t="s">
        <v>219</v>
      </c>
      <c r="N46" s="127" t="s">
        <v>20</v>
      </c>
      <c r="O46" s="128" t="s">
        <v>20</v>
      </c>
      <c r="P46" s="265"/>
      <c r="Q46" s="265"/>
      <c r="R46" s="265"/>
      <c r="S46" s="265"/>
      <c r="T46" s="265"/>
      <c r="U46" s="265"/>
      <c r="V46" s="265"/>
      <c r="W46" s="265"/>
      <c r="X46" s="262"/>
      <c r="Y46" s="274"/>
      <c r="Z46" s="286"/>
      <c r="AA46" s="286"/>
      <c r="AB46" s="292"/>
      <c r="AC46" s="262"/>
      <c r="AD46" s="113"/>
      <c r="AE46" s="51"/>
      <c r="AF46" s="51"/>
      <c r="AG46" s="51"/>
      <c r="AH46" s="115"/>
    </row>
    <row r="47" spans="1:34" s="3" customFormat="1" ht="14.25" customHeight="1" x14ac:dyDescent="0.25">
      <c r="A47" s="245"/>
      <c r="B47" s="171" t="s">
        <v>730</v>
      </c>
      <c r="C47" s="204"/>
      <c r="D47" s="265"/>
      <c r="E47" s="206"/>
      <c r="F47" s="265"/>
      <c r="G47" s="265"/>
      <c r="H47" s="126" t="s">
        <v>107</v>
      </c>
      <c r="I47" s="127" t="s">
        <v>6</v>
      </c>
      <c r="J47" s="265"/>
      <c r="K47" s="262"/>
      <c r="L47" s="228" t="s">
        <v>21</v>
      </c>
      <c r="M47" s="134" t="s">
        <v>21</v>
      </c>
      <c r="N47" s="189" t="s">
        <v>244</v>
      </c>
      <c r="O47" s="132" t="s">
        <v>107</v>
      </c>
      <c r="P47" s="265"/>
      <c r="Q47" s="265"/>
      <c r="R47" s="265"/>
      <c r="S47" s="265"/>
      <c r="T47" s="265"/>
      <c r="U47" s="265"/>
      <c r="V47" s="265"/>
      <c r="W47" s="265"/>
      <c r="X47" s="262"/>
      <c r="Y47" s="274"/>
      <c r="Z47" s="286"/>
      <c r="AA47" s="286"/>
      <c r="AB47" s="292"/>
      <c r="AC47" s="262"/>
      <c r="AD47" s="113"/>
      <c r="AE47" s="51"/>
      <c r="AF47" s="51"/>
      <c r="AG47" s="51"/>
      <c r="AH47" s="115"/>
    </row>
    <row r="48" spans="1:34" s="3" customFormat="1" ht="14.25" customHeight="1" x14ac:dyDescent="0.25">
      <c r="A48" s="245"/>
      <c r="B48" s="171" t="s">
        <v>731</v>
      </c>
      <c r="C48" s="204"/>
      <c r="D48" s="265"/>
      <c r="E48" s="206"/>
      <c r="F48" s="265"/>
      <c r="G48" s="265"/>
      <c r="H48" s="127" t="s">
        <v>22</v>
      </c>
      <c r="I48" s="268" t="s">
        <v>812</v>
      </c>
      <c r="J48" s="265"/>
      <c r="K48" s="262"/>
      <c r="L48" s="149" t="s">
        <v>87</v>
      </c>
      <c r="M48" s="134" t="s">
        <v>7</v>
      </c>
      <c r="N48" s="127" t="s">
        <v>22</v>
      </c>
      <c r="O48" s="190" t="s">
        <v>267</v>
      </c>
      <c r="P48" s="265"/>
      <c r="Q48" s="265"/>
      <c r="R48" s="265"/>
      <c r="S48" s="265"/>
      <c r="T48" s="265"/>
      <c r="U48" s="265"/>
      <c r="V48" s="265"/>
      <c r="W48" s="265"/>
      <c r="X48" s="262"/>
      <c r="Y48" s="274"/>
      <c r="Z48" s="286"/>
      <c r="AA48" s="286"/>
      <c r="AB48" s="292"/>
      <c r="AC48" s="262"/>
      <c r="AD48" s="113"/>
      <c r="AE48" s="51"/>
      <c r="AF48" s="51"/>
      <c r="AG48" s="51"/>
      <c r="AH48" s="115"/>
    </row>
    <row r="49" spans="1:34" s="5" customFormat="1" ht="14.25" customHeight="1" x14ac:dyDescent="0.25">
      <c r="A49" s="245"/>
      <c r="B49" s="172" t="s">
        <v>732</v>
      </c>
      <c r="C49" s="204"/>
      <c r="D49" s="266"/>
      <c r="E49" s="206"/>
      <c r="F49" s="266"/>
      <c r="G49" s="266"/>
      <c r="H49" s="181" t="s">
        <v>127</v>
      </c>
      <c r="I49" s="269"/>
      <c r="J49" s="266"/>
      <c r="K49" s="262"/>
      <c r="L49" s="184" t="s">
        <v>195</v>
      </c>
      <c r="M49" s="134" t="s">
        <v>220</v>
      </c>
      <c r="N49" s="127" t="s">
        <v>8</v>
      </c>
      <c r="O49" s="182" t="s">
        <v>747</v>
      </c>
      <c r="P49" s="129" t="s">
        <v>746</v>
      </c>
      <c r="Q49" s="266"/>
      <c r="R49" s="266"/>
      <c r="S49" s="266"/>
      <c r="T49" s="266"/>
      <c r="U49" s="266"/>
      <c r="V49" s="266"/>
      <c r="W49" s="266"/>
      <c r="X49" s="262"/>
      <c r="Y49" s="275"/>
      <c r="Z49" s="287"/>
      <c r="AA49" s="287"/>
      <c r="AB49" s="293"/>
      <c r="AC49" s="262"/>
      <c r="AD49" s="113"/>
      <c r="AE49" s="51"/>
      <c r="AF49" s="51"/>
      <c r="AG49" s="51"/>
      <c r="AH49" s="115"/>
    </row>
    <row r="50" spans="1:34" s="4" customFormat="1" ht="15" customHeight="1" x14ac:dyDescent="0.25">
      <c r="A50" s="247" t="s">
        <v>419</v>
      </c>
      <c r="B50" s="167" t="s">
        <v>724</v>
      </c>
      <c r="C50" s="193"/>
      <c r="D50" s="195"/>
      <c r="E50" s="195"/>
      <c r="F50" s="229"/>
      <c r="G50" s="193"/>
      <c r="H50" s="173" t="s">
        <v>898</v>
      </c>
      <c r="I50" s="195"/>
      <c r="J50" s="230"/>
      <c r="K50" s="262"/>
      <c r="L50" s="176" t="s">
        <v>902</v>
      </c>
      <c r="M50" s="173" t="s">
        <v>857</v>
      </c>
      <c r="N50" s="173" t="s">
        <v>907</v>
      </c>
      <c r="O50" s="118" t="s">
        <v>910</v>
      </c>
      <c r="P50" s="193"/>
      <c r="Q50" s="195"/>
      <c r="R50" s="195"/>
      <c r="S50" s="229"/>
      <c r="T50" s="193"/>
      <c r="U50" s="195"/>
      <c r="V50" s="195"/>
      <c r="W50" s="230"/>
      <c r="X50" s="262"/>
      <c r="Y50" s="273"/>
      <c r="Z50" s="285" t="s">
        <v>923</v>
      </c>
      <c r="AA50" s="285" t="s">
        <v>924</v>
      </c>
      <c r="AB50" s="291"/>
      <c r="AC50" s="262"/>
      <c r="AD50" s="113"/>
      <c r="AE50" s="51"/>
      <c r="AF50" s="51"/>
      <c r="AG50" s="51"/>
      <c r="AH50" s="115"/>
    </row>
    <row r="51" spans="1:34" s="6" customFormat="1" ht="15" customHeight="1" x14ac:dyDescent="0.25">
      <c r="A51" s="246"/>
      <c r="B51" s="168" t="s">
        <v>725</v>
      </c>
      <c r="C51" s="204"/>
      <c r="D51" s="206"/>
      <c r="E51" s="206"/>
      <c r="F51" s="226"/>
      <c r="G51" s="204"/>
      <c r="H51" s="119" t="s">
        <v>129</v>
      </c>
      <c r="I51" s="206"/>
      <c r="J51" s="227"/>
      <c r="K51" s="262"/>
      <c r="L51" s="180" t="s">
        <v>197</v>
      </c>
      <c r="M51" s="177" t="s">
        <v>204</v>
      </c>
      <c r="N51" s="177" t="s">
        <v>246</v>
      </c>
      <c r="O51" s="178" t="s">
        <v>256</v>
      </c>
      <c r="P51" s="204"/>
      <c r="Q51" s="206"/>
      <c r="R51" s="206"/>
      <c r="S51" s="226"/>
      <c r="T51" s="204"/>
      <c r="U51" s="206"/>
      <c r="V51" s="206"/>
      <c r="W51" s="227"/>
      <c r="X51" s="262"/>
      <c r="Y51" s="274"/>
      <c r="Z51" s="286"/>
      <c r="AA51" s="286"/>
      <c r="AB51" s="292"/>
      <c r="AC51" s="262"/>
      <c r="AD51" s="113"/>
      <c r="AE51" s="51"/>
      <c r="AF51" s="51"/>
      <c r="AG51" s="51"/>
      <c r="AH51" s="115"/>
    </row>
    <row r="52" spans="1:34" s="5" customFormat="1" ht="15" customHeight="1" x14ac:dyDescent="0.25">
      <c r="A52" s="245"/>
      <c r="B52" s="169" t="s">
        <v>726</v>
      </c>
      <c r="C52" s="204"/>
      <c r="D52" s="206"/>
      <c r="E52" s="206"/>
      <c r="F52" s="226"/>
      <c r="G52" s="204"/>
      <c r="H52" s="181" t="s">
        <v>130</v>
      </c>
      <c r="I52" s="206"/>
      <c r="J52" s="227"/>
      <c r="K52" s="262"/>
      <c r="L52" s="184" t="s">
        <v>198</v>
      </c>
      <c r="M52" s="181" t="s">
        <v>221</v>
      </c>
      <c r="N52" s="181" t="s">
        <v>230</v>
      </c>
      <c r="O52" s="182" t="s">
        <v>270</v>
      </c>
      <c r="P52" s="204"/>
      <c r="Q52" s="206"/>
      <c r="R52" s="206"/>
      <c r="S52" s="226"/>
      <c r="T52" s="204"/>
      <c r="U52" s="206"/>
      <c r="V52" s="206"/>
      <c r="W52" s="227"/>
      <c r="X52" s="262"/>
      <c r="Y52" s="274"/>
      <c r="Z52" s="286"/>
      <c r="AA52" s="286"/>
      <c r="AB52" s="292"/>
      <c r="AC52" s="262"/>
      <c r="AD52" s="113"/>
      <c r="AE52" s="51"/>
      <c r="AF52" s="51"/>
      <c r="AG52" s="51"/>
      <c r="AH52" s="115"/>
    </row>
    <row r="53" spans="1:34" s="4" customFormat="1" x14ac:dyDescent="0.25">
      <c r="A53" s="245"/>
      <c r="B53" s="170" t="s">
        <v>727</v>
      </c>
      <c r="C53" s="204"/>
      <c r="D53" s="206"/>
      <c r="E53" s="206"/>
      <c r="F53" s="226"/>
      <c r="G53" s="204"/>
      <c r="H53" s="185" t="s">
        <v>899</v>
      </c>
      <c r="I53" s="206"/>
      <c r="J53" s="227"/>
      <c r="K53" s="262"/>
      <c r="L53" s="188" t="s">
        <v>903</v>
      </c>
      <c r="M53" s="185" t="s">
        <v>905</v>
      </c>
      <c r="N53" s="185" t="s">
        <v>908</v>
      </c>
      <c r="O53" s="186" t="s">
        <v>911</v>
      </c>
      <c r="P53" s="204"/>
      <c r="Q53" s="206"/>
      <c r="R53" s="206"/>
      <c r="S53" s="226"/>
      <c r="T53" s="204"/>
      <c r="U53" s="206"/>
      <c r="V53" s="206"/>
      <c r="W53" s="227"/>
      <c r="X53" s="262"/>
      <c r="Y53" s="274"/>
      <c r="Z53" s="286"/>
      <c r="AA53" s="286"/>
      <c r="AB53" s="292"/>
      <c r="AC53" s="262"/>
      <c r="AD53" s="113"/>
      <c r="AE53" s="51"/>
      <c r="AF53" s="51"/>
      <c r="AG53" s="51"/>
      <c r="AH53" s="115"/>
    </row>
    <row r="54" spans="1:34" s="6" customFormat="1" x14ac:dyDescent="0.25">
      <c r="A54" s="246"/>
      <c r="B54" s="168" t="s">
        <v>728</v>
      </c>
      <c r="C54" s="204"/>
      <c r="D54" s="206"/>
      <c r="E54" s="206"/>
      <c r="F54" s="226"/>
      <c r="G54" s="204"/>
      <c r="H54" s="177" t="s">
        <v>112</v>
      </c>
      <c r="I54" s="206"/>
      <c r="J54" s="227"/>
      <c r="K54" s="262"/>
      <c r="L54" s="180" t="s">
        <v>184</v>
      </c>
      <c r="M54" s="177" t="s">
        <v>223</v>
      </c>
      <c r="N54" s="177" t="s">
        <v>248</v>
      </c>
      <c r="O54" s="178" t="s">
        <v>259</v>
      </c>
      <c r="P54" s="204"/>
      <c r="Q54" s="206"/>
      <c r="R54" s="206"/>
      <c r="S54" s="226"/>
      <c r="T54" s="204"/>
      <c r="U54" s="206"/>
      <c r="V54" s="206"/>
      <c r="W54" s="227"/>
      <c r="X54" s="262"/>
      <c r="Y54" s="274"/>
      <c r="Z54" s="286"/>
      <c r="AA54" s="286"/>
      <c r="AB54" s="292"/>
      <c r="AC54" s="262"/>
      <c r="AD54" s="113"/>
      <c r="AE54" s="51"/>
      <c r="AF54" s="51"/>
      <c r="AG54" s="51"/>
      <c r="AH54" s="115"/>
    </row>
    <row r="55" spans="1:34" s="5" customFormat="1" x14ac:dyDescent="0.25">
      <c r="A55" s="245"/>
      <c r="B55" s="169" t="s">
        <v>729</v>
      </c>
      <c r="C55" s="204"/>
      <c r="D55" s="206"/>
      <c r="E55" s="206"/>
      <c r="F55" s="226"/>
      <c r="G55" s="204"/>
      <c r="H55" s="181" t="s">
        <v>900</v>
      </c>
      <c r="I55" s="206"/>
      <c r="J55" s="227"/>
      <c r="K55" s="262"/>
      <c r="L55" s="184" t="s">
        <v>904</v>
      </c>
      <c r="M55" s="181" t="s">
        <v>906</v>
      </c>
      <c r="N55" s="181" t="s">
        <v>909</v>
      </c>
      <c r="O55" s="182" t="s">
        <v>912</v>
      </c>
      <c r="P55" s="204"/>
      <c r="Q55" s="206"/>
      <c r="R55" s="206"/>
      <c r="S55" s="226"/>
      <c r="T55" s="204"/>
      <c r="U55" s="206"/>
      <c r="V55" s="206"/>
      <c r="W55" s="227"/>
      <c r="X55" s="262"/>
      <c r="Y55" s="274"/>
      <c r="Z55" s="286"/>
      <c r="AA55" s="286"/>
      <c r="AB55" s="292"/>
      <c r="AC55" s="262"/>
      <c r="AD55" s="113"/>
      <c r="AE55" s="51"/>
      <c r="AF55" s="51"/>
      <c r="AG55" s="51"/>
      <c r="AH55" s="115"/>
    </row>
    <row r="56" spans="1:34" s="3" customFormat="1" x14ac:dyDescent="0.25">
      <c r="A56" s="245"/>
      <c r="B56" s="171" t="s">
        <v>730</v>
      </c>
      <c r="C56" s="204"/>
      <c r="D56" s="206"/>
      <c r="E56" s="206"/>
      <c r="F56" s="226"/>
      <c r="G56" s="204"/>
      <c r="H56" s="189" t="s">
        <v>901</v>
      </c>
      <c r="I56" s="189" t="s">
        <v>156</v>
      </c>
      <c r="J56" s="227"/>
      <c r="K56" s="262"/>
      <c r="L56" s="231"/>
      <c r="M56" s="206"/>
      <c r="N56" s="189" t="s">
        <v>863</v>
      </c>
      <c r="O56" s="190" t="s">
        <v>913</v>
      </c>
      <c r="P56" s="204"/>
      <c r="Q56" s="206"/>
      <c r="R56" s="206"/>
      <c r="S56" s="226"/>
      <c r="T56" s="204"/>
      <c r="U56" s="206"/>
      <c r="V56" s="206"/>
      <c r="W56" s="227"/>
      <c r="X56" s="262"/>
      <c r="Y56" s="274"/>
      <c r="Z56" s="286"/>
      <c r="AA56" s="286"/>
      <c r="AB56" s="292"/>
      <c r="AC56" s="262"/>
      <c r="AD56" s="113"/>
      <c r="AE56" s="51"/>
      <c r="AF56" s="51"/>
      <c r="AG56" s="51"/>
      <c r="AH56" s="115"/>
    </row>
    <row r="57" spans="1:34" s="3" customFormat="1" x14ac:dyDescent="0.25">
      <c r="A57" s="245"/>
      <c r="B57" s="171" t="s">
        <v>731</v>
      </c>
      <c r="C57" s="204"/>
      <c r="D57" s="206"/>
      <c r="E57" s="206"/>
      <c r="F57" s="226"/>
      <c r="G57" s="204"/>
      <c r="H57" s="189" t="s">
        <v>134</v>
      </c>
      <c r="I57" s="206"/>
      <c r="J57" s="227"/>
      <c r="K57" s="262"/>
      <c r="L57" s="192" t="s">
        <v>201</v>
      </c>
      <c r="M57" s="189" t="s">
        <v>225</v>
      </c>
      <c r="N57" s="189" t="s">
        <v>250</v>
      </c>
      <c r="O57" s="190" t="s">
        <v>262</v>
      </c>
      <c r="P57" s="204"/>
      <c r="Q57" s="206"/>
      <c r="R57" s="206"/>
      <c r="S57" s="226"/>
      <c r="T57" s="204"/>
      <c r="U57" s="206"/>
      <c r="V57" s="206"/>
      <c r="W57" s="227"/>
      <c r="X57" s="262"/>
      <c r="Y57" s="274"/>
      <c r="Z57" s="286"/>
      <c r="AA57" s="286"/>
      <c r="AB57" s="292"/>
      <c r="AC57" s="262"/>
      <c r="AD57" s="113"/>
      <c r="AE57" s="51"/>
      <c r="AF57" s="51"/>
      <c r="AG57" s="51"/>
      <c r="AH57" s="115"/>
    </row>
    <row r="58" spans="1:34" s="5" customFormat="1" x14ac:dyDescent="0.25">
      <c r="A58" s="248"/>
      <c r="B58" s="172" t="s">
        <v>732</v>
      </c>
      <c r="C58" s="215"/>
      <c r="D58" s="206"/>
      <c r="E58" s="217"/>
      <c r="F58" s="232"/>
      <c r="G58" s="215"/>
      <c r="H58" s="233" t="s">
        <v>116</v>
      </c>
      <c r="I58" s="217"/>
      <c r="J58" s="234"/>
      <c r="K58" s="262"/>
      <c r="L58" s="235" t="s">
        <v>188</v>
      </c>
      <c r="M58" s="233" t="s">
        <v>226</v>
      </c>
      <c r="N58" s="233" t="s">
        <v>251</v>
      </c>
      <c r="O58" s="236" t="s">
        <v>263</v>
      </c>
      <c r="P58" s="172" t="s">
        <v>292</v>
      </c>
      <c r="Q58" s="217"/>
      <c r="R58" s="217"/>
      <c r="S58" s="232"/>
      <c r="T58" s="215"/>
      <c r="U58" s="217"/>
      <c r="V58" s="217"/>
      <c r="W58" s="234"/>
      <c r="X58" s="262"/>
      <c r="Y58" s="275"/>
      <c r="Z58" s="287"/>
      <c r="AA58" s="287"/>
      <c r="AB58" s="293"/>
      <c r="AC58" s="262"/>
      <c r="AD58" s="113" t="s">
        <v>430</v>
      </c>
      <c r="AE58" s="51" t="s">
        <v>632</v>
      </c>
      <c r="AF58" s="51" t="s">
        <v>431</v>
      </c>
      <c r="AG58" s="51" t="s">
        <v>633</v>
      </c>
      <c r="AH58" s="115" t="s">
        <v>634</v>
      </c>
    </row>
    <row r="59" spans="1:34" s="4" customFormat="1" x14ac:dyDescent="0.25">
      <c r="A59" s="245" t="s">
        <v>420</v>
      </c>
      <c r="B59" s="167" t="s">
        <v>724</v>
      </c>
      <c r="C59" s="204"/>
      <c r="D59" s="126" t="s">
        <v>814</v>
      </c>
      <c r="E59" s="206"/>
      <c r="F59" s="128" t="s">
        <v>813</v>
      </c>
      <c r="G59" s="131" t="s">
        <v>813</v>
      </c>
      <c r="H59" s="127" t="s">
        <v>813</v>
      </c>
      <c r="I59" s="127" t="s">
        <v>813</v>
      </c>
      <c r="J59" s="133" t="s">
        <v>813</v>
      </c>
      <c r="K59" s="262"/>
      <c r="L59" s="148" t="s">
        <v>813</v>
      </c>
      <c r="M59" s="127" t="s">
        <v>813</v>
      </c>
      <c r="N59" s="134" t="s">
        <v>815</v>
      </c>
      <c r="O59" s="128" t="s">
        <v>813</v>
      </c>
      <c r="P59" s="136" t="s">
        <v>815</v>
      </c>
      <c r="Q59" s="127" t="s">
        <v>813</v>
      </c>
      <c r="R59" s="127" t="s">
        <v>813</v>
      </c>
      <c r="S59" s="128" t="s">
        <v>813</v>
      </c>
      <c r="T59" s="131" t="s">
        <v>813</v>
      </c>
      <c r="U59" s="134" t="s">
        <v>815</v>
      </c>
      <c r="V59" s="127" t="s">
        <v>813</v>
      </c>
      <c r="W59" s="133" t="s">
        <v>813</v>
      </c>
      <c r="X59" s="262"/>
      <c r="Y59" s="274" t="s">
        <v>813</v>
      </c>
      <c r="Z59" s="286" t="s">
        <v>813</v>
      </c>
      <c r="AA59" s="285" t="s">
        <v>813</v>
      </c>
      <c r="AB59" s="291" t="s">
        <v>922</v>
      </c>
      <c r="AC59" s="262"/>
      <c r="AD59" s="113">
        <f>COUNTIF(C59:W59, "*No*") - COUNTIF(C59:W59,"*know*")</f>
        <v>14</v>
      </c>
      <c r="AE59" s="51">
        <f>COUNTIF(C59:W59, "*I don't know*")</f>
        <v>3</v>
      </c>
      <c r="AF59" s="51">
        <f t="shared" ref="AF59:AF67" si="5">18-AD59</f>
        <v>4</v>
      </c>
      <c r="AG59" s="51">
        <f>AF59-AE59</f>
        <v>1</v>
      </c>
      <c r="AH59" s="115">
        <f>AG59/18*100</f>
        <v>5.5555555555555554</v>
      </c>
    </row>
    <row r="60" spans="1:34" s="6" customFormat="1" x14ac:dyDescent="0.25">
      <c r="A60" s="246"/>
      <c r="B60" s="168" t="s">
        <v>725</v>
      </c>
      <c r="C60" s="204"/>
      <c r="D60" s="127" t="s">
        <v>813</v>
      </c>
      <c r="E60" s="206"/>
      <c r="F60" s="128" t="s">
        <v>813</v>
      </c>
      <c r="G60" s="131" t="s">
        <v>813</v>
      </c>
      <c r="H60" s="127" t="s">
        <v>813</v>
      </c>
      <c r="I60" s="127" t="s">
        <v>813</v>
      </c>
      <c r="J60" s="133" t="s">
        <v>813</v>
      </c>
      <c r="K60" s="262"/>
      <c r="L60" s="148" t="s">
        <v>813</v>
      </c>
      <c r="M60" s="134" t="s">
        <v>815</v>
      </c>
      <c r="N60" s="127" t="s">
        <v>813</v>
      </c>
      <c r="O60" s="128" t="s">
        <v>813</v>
      </c>
      <c r="P60" s="131" t="s">
        <v>813</v>
      </c>
      <c r="Q60" s="127" t="s">
        <v>813</v>
      </c>
      <c r="R60" s="126" t="s">
        <v>814</v>
      </c>
      <c r="S60" s="132" t="s">
        <v>814</v>
      </c>
      <c r="T60" s="131" t="s">
        <v>813</v>
      </c>
      <c r="U60" s="127" t="s">
        <v>813</v>
      </c>
      <c r="V60" s="127" t="s">
        <v>813</v>
      </c>
      <c r="W60" s="133" t="s">
        <v>813</v>
      </c>
      <c r="X60" s="262"/>
      <c r="Y60" s="274"/>
      <c r="Z60" s="286"/>
      <c r="AA60" s="286"/>
      <c r="AB60" s="292"/>
      <c r="AC60" s="262"/>
      <c r="AD60" s="113">
        <f t="shared" ref="AD60:AD67" si="6">COUNTIF(C60:W60, "*No*") - COUNTIF(C60:W60,"*know*")</f>
        <v>15</v>
      </c>
      <c r="AE60" s="51">
        <f t="shared" ref="AE60:AE67" si="7">COUNTIF(C60:W60, "*I don't know*")</f>
        <v>1</v>
      </c>
      <c r="AF60" s="51">
        <f t="shared" si="5"/>
        <v>3</v>
      </c>
      <c r="AG60" s="51">
        <f t="shared" ref="AG60:AG67" si="8">AF60-AE60</f>
        <v>2</v>
      </c>
      <c r="AH60" s="115">
        <f t="shared" ref="AH60:AH67" si="9">AG60/18*100</f>
        <v>11.111111111111111</v>
      </c>
    </row>
    <row r="61" spans="1:34" s="5" customFormat="1" x14ac:dyDescent="0.25">
      <c r="A61" s="245"/>
      <c r="B61" s="169" t="s">
        <v>726</v>
      </c>
      <c r="C61" s="204"/>
      <c r="D61" s="127" t="s">
        <v>813</v>
      </c>
      <c r="E61" s="206"/>
      <c r="F61" s="128" t="s">
        <v>813</v>
      </c>
      <c r="G61" s="131" t="s">
        <v>813</v>
      </c>
      <c r="H61" s="127" t="s">
        <v>813</v>
      </c>
      <c r="I61" s="127" t="s">
        <v>813</v>
      </c>
      <c r="J61" s="133" t="s">
        <v>813</v>
      </c>
      <c r="K61" s="262"/>
      <c r="L61" s="148" t="s">
        <v>813</v>
      </c>
      <c r="M61" s="127" t="s">
        <v>813</v>
      </c>
      <c r="N61" s="127" t="s">
        <v>813</v>
      </c>
      <c r="O61" s="128" t="s">
        <v>813</v>
      </c>
      <c r="P61" s="131" t="s">
        <v>813</v>
      </c>
      <c r="Q61" s="127" t="s">
        <v>813</v>
      </c>
      <c r="R61" s="126" t="s">
        <v>814</v>
      </c>
      <c r="S61" s="128" t="s">
        <v>813</v>
      </c>
      <c r="T61" s="131" t="s">
        <v>813</v>
      </c>
      <c r="U61" s="127" t="s">
        <v>813</v>
      </c>
      <c r="V61" s="127" t="s">
        <v>813</v>
      </c>
      <c r="W61" s="133" t="s">
        <v>813</v>
      </c>
      <c r="X61" s="262"/>
      <c r="Y61" s="274"/>
      <c r="Z61" s="286"/>
      <c r="AA61" s="286"/>
      <c r="AB61" s="292"/>
      <c r="AC61" s="262"/>
      <c r="AD61" s="113">
        <f t="shared" si="6"/>
        <v>17</v>
      </c>
      <c r="AE61" s="51">
        <f t="shared" si="7"/>
        <v>0</v>
      </c>
      <c r="AF61" s="51">
        <f t="shared" si="5"/>
        <v>1</v>
      </c>
      <c r="AG61" s="51">
        <f t="shared" si="8"/>
        <v>1</v>
      </c>
      <c r="AH61" s="115">
        <f t="shared" si="9"/>
        <v>5.5555555555555554</v>
      </c>
    </row>
    <row r="62" spans="1:34" s="4" customFormat="1" x14ac:dyDescent="0.25">
      <c r="A62" s="245"/>
      <c r="B62" s="170" t="s">
        <v>727</v>
      </c>
      <c r="C62" s="204"/>
      <c r="D62" s="127" t="s">
        <v>813</v>
      </c>
      <c r="E62" s="206"/>
      <c r="F62" s="128" t="s">
        <v>813</v>
      </c>
      <c r="G62" s="131" t="s">
        <v>813</v>
      </c>
      <c r="H62" s="127" t="s">
        <v>813</v>
      </c>
      <c r="I62" s="127" t="s">
        <v>813</v>
      </c>
      <c r="J62" s="130" t="s">
        <v>814</v>
      </c>
      <c r="K62" s="262"/>
      <c r="L62" s="148" t="s">
        <v>813</v>
      </c>
      <c r="M62" s="127" t="s">
        <v>813</v>
      </c>
      <c r="N62" s="126" t="s">
        <v>814</v>
      </c>
      <c r="O62" s="135" t="s">
        <v>815</v>
      </c>
      <c r="P62" s="131" t="s">
        <v>813</v>
      </c>
      <c r="Q62" s="126" t="s">
        <v>814</v>
      </c>
      <c r="R62" s="127" t="s">
        <v>813</v>
      </c>
      <c r="S62" s="128" t="s">
        <v>813</v>
      </c>
      <c r="T62" s="136" t="s">
        <v>815</v>
      </c>
      <c r="U62" s="127" t="s">
        <v>813</v>
      </c>
      <c r="V62" s="127" t="s">
        <v>813</v>
      </c>
      <c r="W62" s="133" t="s">
        <v>813</v>
      </c>
      <c r="X62" s="262"/>
      <c r="Y62" s="274"/>
      <c r="Z62" s="286"/>
      <c r="AA62" s="286"/>
      <c r="AB62" s="292"/>
      <c r="AC62" s="262"/>
      <c r="AD62" s="113">
        <f t="shared" si="6"/>
        <v>13</v>
      </c>
      <c r="AE62" s="51">
        <f t="shared" si="7"/>
        <v>2</v>
      </c>
      <c r="AF62" s="51">
        <f t="shared" si="5"/>
        <v>5</v>
      </c>
      <c r="AG62" s="51">
        <f t="shared" si="8"/>
        <v>3</v>
      </c>
      <c r="AH62" s="115">
        <f t="shared" si="9"/>
        <v>16.666666666666664</v>
      </c>
    </row>
    <row r="63" spans="1:34" s="6" customFormat="1" x14ac:dyDescent="0.25">
      <c r="A63" s="246"/>
      <c r="B63" s="168" t="s">
        <v>728</v>
      </c>
      <c r="C63" s="204"/>
      <c r="D63" s="127" t="s">
        <v>813</v>
      </c>
      <c r="E63" s="206"/>
      <c r="F63" s="128" t="s">
        <v>813</v>
      </c>
      <c r="G63" s="131" t="s">
        <v>813</v>
      </c>
      <c r="H63" s="126" t="s">
        <v>814</v>
      </c>
      <c r="I63" s="127" t="s">
        <v>813</v>
      </c>
      <c r="J63" s="133" t="s">
        <v>813</v>
      </c>
      <c r="K63" s="262"/>
      <c r="L63" s="148" t="s">
        <v>813</v>
      </c>
      <c r="M63" s="127" t="s">
        <v>813</v>
      </c>
      <c r="N63" s="126" t="s">
        <v>814</v>
      </c>
      <c r="O63" s="128" t="s">
        <v>813</v>
      </c>
      <c r="P63" s="131" t="s">
        <v>813</v>
      </c>
      <c r="Q63" s="127" t="s">
        <v>813</v>
      </c>
      <c r="R63" s="127" t="s">
        <v>813</v>
      </c>
      <c r="S63" s="128" t="s">
        <v>813</v>
      </c>
      <c r="T63" s="131" t="s">
        <v>813</v>
      </c>
      <c r="U63" s="127" t="s">
        <v>813</v>
      </c>
      <c r="V63" s="127" t="s">
        <v>813</v>
      </c>
      <c r="W63" s="133" t="s">
        <v>813</v>
      </c>
      <c r="X63" s="262"/>
      <c r="Y63" s="274"/>
      <c r="Z63" s="286"/>
      <c r="AA63" s="286"/>
      <c r="AB63" s="292"/>
      <c r="AC63" s="262"/>
      <c r="AD63" s="113">
        <f t="shared" si="6"/>
        <v>16</v>
      </c>
      <c r="AE63" s="51">
        <f t="shared" si="7"/>
        <v>0</v>
      </c>
      <c r="AF63" s="51">
        <f t="shared" si="5"/>
        <v>2</v>
      </c>
      <c r="AG63" s="51">
        <f t="shared" si="8"/>
        <v>2</v>
      </c>
      <c r="AH63" s="115">
        <f t="shared" si="9"/>
        <v>11.111111111111111</v>
      </c>
    </row>
    <row r="64" spans="1:34" s="5" customFormat="1" x14ac:dyDescent="0.25">
      <c r="A64" s="245"/>
      <c r="B64" s="169" t="s">
        <v>729</v>
      </c>
      <c r="C64" s="204"/>
      <c r="D64" s="127" t="s">
        <v>813</v>
      </c>
      <c r="E64" s="206"/>
      <c r="F64" s="128" t="s">
        <v>813</v>
      </c>
      <c r="G64" s="131" t="s">
        <v>813</v>
      </c>
      <c r="H64" s="127" t="s">
        <v>813</v>
      </c>
      <c r="I64" s="126" t="s">
        <v>814</v>
      </c>
      <c r="J64" s="133" t="s">
        <v>813</v>
      </c>
      <c r="K64" s="262"/>
      <c r="L64" s="148" t="s">
        <v>813</v>
      </c>
      <c r="M64" s="127" t="s">
        <v>813</v>
      </c>
      <c r="N64" s="127" t="s">
        <v>813</v>
      </c>
      <c r="O64" s="128" t="s">
        <v>813</v>
      </c>
      <c r="P64" s="131" t="s">
        <v>813</v>
      </c>
      <c r="Q64" s="127" t="s">
        <v>813</v>
      </c>
      <c r="R64" s="127" t="s">
        <v>813</v>
      </c>
      <c r="S64" s="128" t="s">
        <v>813</v>
      </c>
      <c r="T64" s="131" t="s">
        <v>813</v>
      </c>
      <c r="U64" s="127" t="s">
        <v>813</v>
      </c>
      <c r="V64" s="127" t="s">
        <v>813</v>
      </c>
      <c r="W64" s="133" t="s">
        <v>813</v>
      </c>
      <c r="X64" s="262"/>
      <c r="Y64" s="274"/>
      <c r="Z64" s="286"/>
      <c r="AA64" s="286"/>
      <c r="AB64" s="292"/>
      <c r="AC64" s="262"/>
      <c r="AD64" s="113">
        <f t="shared" si="6"/>
        <v>17</v>
      </c>
      <c r="AE64" s="51">
        <f t="shared" si="7"/>
        <v>0</v>
      </c>
      <c r="AF64" s="51">
        <f t="shared" si="5"/>
        <v>1</v>
      </c>
      <c r="AG64" s="51">
        <f t="shared" si="8"/>
        <v>1</v>
      </c>
      <c r="AH64" s="115">
        <f t="shared" si="9"/>
        <v>5.5555555555555554</v>
      </c>
    </row>
    <row r="65" spans="1:34" s="3" customFormat="1" x14ac:dyDescent="0.25">
      <c r="A65" s="245"/>
      <c r="B65" s="171" t="s">
        <v>730</v>
      </c>
      <c r="C65" s="204"/>
      <c r="D65" s="126" t="s">
        <v>814</v>
      </c>
      <c r="E65" s="206"/>
      <c r="F65" s="132" t="s">
        <v>814</v>
      </c>
      <c r="G65" s="131" t="s">
        <v>813</v>
      </c>
      <c r="H65" s="127" t="s">
        <v>813</v>
      </c>
      <c r="I65" s="127" t="s">
        <v>813</v>
      </c>
      <c r="J65" s="133" t="s">
        <v>813</v>
      </c>
      <c r="K65" s="262"/>
      <c r="L65" s="228" t="s">
        <v>815</v>
      </c>
      <c r="M65" s="127" t="s">
        <v>813</v>
      </c>
      <c r="N65" s="127" t="s">
        <v>813</v>
      </c>
      <c r="O65" s="128" t="s">
        <v>813</v>
      </c>
      <c r="P65" s="131" t="s">
        <v>813</v>
      </c>
      <c r="Q65" s="127" t="s">
        <v>813</v>
      </c>
      <c r="R65" s="127" t="s">
        <v>813</v>
      </c>
      <c r="S65" s="132" t="s">
        <v>814</v>
      </c>
      <c r="T65" s="136" t="s">
        <v>815</v>
      </c>
      <c r="U65" s="127" t="s">
        <v>813</v>
      </c>
      <c r="V65" s="127" t="s">
        <v>813</v>
      </c>
      <c r="W65" s="133" t="s">
        <v>813</v>
      </c>
      <c r="X65" s="262"/>
      <c r="Y65" s="274"/>
      <c r="Z65" s="286"/>
      <c r="AA65" s="286"/>
      <c r="AB65" s="292"/>
      <c r="AC65" s="262"/>
      <c r="AD65" s="113">
        <f t="shared" si="6"/>
        <v>13</v>
      </c>
      <c r="AE65" s="51">
        <f t="shared" si="7"/>
        <v>2</v>
      </c>
      <c r="AF65" s="51">
        <f t="shared" si="5"/>
        <v>5</v>
      </c>
      <c r="AG65" s="51">
        <f t="shared" si="8"/>
        <v>3</v>
      </c>
      <c r="AH65" s="115">
        <f t="shared" si="9"/>
        <v>16.666666666666664</v>
      </c>
    </row>
    <row r="66" spans="1:34" s="3" customFormat="1" x14ac:dyDescent="0.25">
      <c r="A66" s="245"/>
      <c r="B66" s="171" t="s">
        <v>731</v>
      </c>
      <c r="C66" s="204"/>
      <c r="D66" s="127" t="s">
        <v>813</v>
      </c>
      <c r="E66" s="206"/>
      <c r="F66" s="132" t="s">
        <v>814</v>
      </c>
      <c r="G66" s="131" t="s">
        <v>813</v>
      </c>
      <c r="H66" s="127" t="s">
        <v>813</v>
      </c>
      <c r="I66" s="126" t="s">
        <v>814</v>
      </c>
      <c r="J66" s="137" t="s">
        <v>815</v>
      </c>
      <c r="K66" s="262"/>
      <c r="L66" s="148" t="s">
        <v>813</v>
      </c>
      <c r="M66" s="127" t="s">
        <v>813</v>
      </c>
      <c r="N66" s="127" t="s">
        <v>813</v>
      </c>
      <c r="O66" s="128" t="s">
        <v>813</v>
      </c>
      <c r="P66" s="129" t="s">
        <v>814</v>
      </c>
      <c r="Q66" s="127" t="s">
        <v>813</v>
      </c>
      <c r="R66" s="127" t="s">
        <v>813</v>
      </c>
      <c r="S66" s="128" t="s">
        <v>813</v>
      </c>
      <c r="T66" s="131" t="s">
        <v>813</v>
      </c>
      <c r="U66" s="126" t="s">
        <v>814</v>
      </c>
      <c r="V66" s="127" t="s">
        <v>813</v>
      </c>
      <c r="W66" s="133" t="s">
        <v>813</v>
      </c>
      <c r="X66" s="262"/>
      <c r="Y66" s="274"/>
      <c r="Z66" s="286"/>
      <c r="AA66" s="286"/>
      <c r="AB66" s="292"/>
      <c r="AC66" s="262"/>
      <c r="AD66" s="113">
        <f t="shared" si="6"/>
        <v>13</v>
      </c>
      <c r="AE66" s="51">
        <f t="shared" si="7"/>
        <v>1</v>
      </c>
      <c r="AF66" s="51">
        <f t="shared" si="5"/>
        <v>5</v>
      </c>
      <c r="AG66" s="51">
        <f t="shared" si="8"/>
        <v>4</v>
      </c>
      <c r="AH66" s="115">
        <f t="shared" si="9"/>
        <v>22.222222222222221</v>
      </c>
    </row>
    <row r="67" spans="1:34" s="5" customFormat="1" ht="15.75" thickBot="1" x14ac:dyDescent="0.3">
      <c r="A67" s="249"/>
      <c r="B67" s="237" t="s">
        <v>732</v>
      </c>
      <c r="C67" s="238"/>
      <c r="D67" s="240" t="s">
        <v>813</v>
      </c>
      <c r="E67" s="239"/>
      <c r="F67" s="241" t="s">
        <v>813</v>
      </c>
      <c r="G67" s="242" t="s">
        <v>813</v>
      </c>
      <c r="H67" s="240" t="s">
        <v>813</v>
      </c>
      <c r="I67" s="240" t="s">
        <v>813</v>
      </c>
      <c r="J67" s="243" t="s">
        <v>813</v>
      </c>
      <c r="K67" s="263"/>
      <c r="L67" s="244" t="s">
        <v>813</v>
      </c>
      <c r="M67" s="240" t="s">
        <v>813</v>
      </c>
      <c r="N67" s="240" t="s">
        <v>813</v>
      </c>
      <c r="O67" s="241" t="s">
        <v>813</v>
      </c>
      <c r="P67" s="242" t="s">
        <v>813</v>
      </c>
      <c r="Q67" s="240" t="s">
        <v>813</v>
      </c>
      <c r="R67" s="240" t="s">
        <v>813</v>
      </c>
      <c r="S67" s="241" t="s">
        <v>813</v>
      </c>
      <c r="T67" s="242" t="s">
        <v>813</v>
      </c>
      <c r="U67" s="240" t="s">
        <v>813</v>
      </c>
      <c r="V67" s="240" t="s">
        <v>813</v>
      </c>
      <c r="W67" s="243" t="s">
        <v>813</v>
      </c>
      <c r="X67" s="263"/>
      <c r="Y67" s="316"/>
      <c r="Z67" s="317"/>
      <c r="AA67" s="317"/>
      <c r="AB67" s="318"/>
      <c r="AC67" s="263"/>
      <c r="AD67" s="116">
        <f t="shared" si="6"/>
        <v>18</v>
      </c>
      <c r="AE67" s="116">
        <f t="shared" si="7"/>
        <v>0</v>
      </c>
      <c r="AF67" s="116">
        <f t="shared" si="5"/>
        <v>0</v>
      </c>
      <c r="AG67" s="116">
        <f t="shared" si="8"/>
        <v>0</v>
      </c>
      <c r="AH67" s="117">
        <f t="shared" si="9"/>
        <v>0</v>
      </c>
    </row>
    <row r="68" spans="1:34" ht="15.75" thickBot="1" x14ac:dyDescent="0.3"/>
    <row r="69" spans="1:34" x14ac:dyDescent="0.25">
      <c r="C69" s="83" t="s">
        <v>421</v>
      </c>
      <c r="D69" s="53" t="s">
        <v>433</v>
      </c>
      <c r="E69" s="55" t="s">
        <v>683</v>
      </c>
    </row>
    <row r="70" spans="1:34" x14ac:dyDescent="0.25">
      <c r="C70" s="82" t="s">
        <v>422</v>
      </c>
      <c r="D70" s="68" t="s">
        <v>433</v>
      </c>
      <c r="E70" s="69" t="s">
        <v>684</v>
      </c>
    </row>
    <row r="71" spans="1:34" x14ac:dyDescent="0.25">
      <c r="C71" s="84" t="s">
        <v>423</v>
      </c>
      <c r="D71" s="68" t="s">
        <v>434</v>
      </c>
      <c r="E71" s="69" t="s">
        <v>683</v>
      </c>
    </row>
    <row r="72" spans="1:34" ht="15.75" thickBot="1" x14ac:dyDescent="0.3">
      <c r="C72" s="85" t="s">
        <v>424</v>
      </c>
      <c r="D72" s="56" t="s">
        <v>434</v>
      </c>
      <c r="E72" s="58" t="s">
        <v>684</v>
      </c>
    </row>
    <row r="73" spans="1:34" ht="15.75" thickBot="1" x14ac:dyDescent="0.3"/>
    <row r="74" spans="1:34" x14ac:dyDescent="0.25">
      <c r="C74" s="319"/>
      <c r="D74" s="55" t="s">
        <v>925</v>
      </c>
      <c r="E74" s="55"/>
    </row>
    <row r="75" spans="1:34" x14ac:dyDescent="0.25">
      <c r="C75" s="320"/>
      <c r="D75" s="69" t="s">
        <v>926</v>
      </c>
      <c r="E75" s="69"/>
    </row>
    <row r="76" spans="1:34" ht="15.75" thickBot="1" x14ac:dyDescent="0.3">
      <c r="C76" s="321"/>
      <c r="D76" s="58" t="s">
        <v>927</v>
      </c>
      <c r="E76" s="58"/>
    </row>
  </sheetData>
  <mergeCells count="57">
    <mergeCell ref="AA32:AA40"/>
    <mergeCell ref="AA41:AA49"/>
    <mergeCell ref="AA50:AA58"/>
    <mergeCell ref="AA59:AA67"/>
    <mergeCell ref="Y50:Y58"/>
    <mergeCell ref="Y59:Y67"/>
    <mergeCell ref="Z14:Z22"/>
    <mergeCell ref="AA14:AA22"/>
    <mergeCell ref="AB14:AB22"/>
    <mergeCell ref="Z23:Z31"/>
    <mergeCell ref="Z32:Z40"/>
    <mergeCell ref="Z41:Z49"/>
    <mergeCell ref="Z50:Z58"/>
    <mergeCell ref="Z59:Z67"/>
    <mergeCell ref="AB23:AB31"/>
    <mergeCell ref="AB32:AB40"/>
    <mergeCell ref="AB41:AB49"/>
    <mergeCell ref="AB50:AB58"/>
    <mergeCell ref="AB59:AB67"/>
    <mergeCell ref="AA23:AA31"/>
    <mergeCell ref="P41:P48"/>
    <mergeCell ref="Y14:Y22"/>
    <mergeCell ref="Y23:Y31"/>
    <mergeCell ref="Y32:Y40"/>
    <mergeCell ref="Y41:Y49"/>
    <mergeCell ref="R41:R49"/>
    <mergeCell ref="S41:S49"/>
    <mergeCell ref="T41:T49"/>
    <mergeCell ref="U41:U49"/>
    <mergeCell ref="V41:V49"/>
    <mergeCell ref="W41:W49"/>
    <mergeCell ref="Y2:AB2"/>
    <mergeCell ref="Y3:AB3"/>
    <mergeCell ref="X2:X67"/>
    <mergeCell ref="AC2:AC67"/>
    <mergeCell ref="D41:D49"/>
    <mergeCell ref="F41:F49"/>
    <mergeCell ref="G41:G49"/>
    <mergeCell ref="J41:J49"/>
    <mergeCell ref="Q41:Q49"/>
    <mergeCell ref="C3:F3"/>
    <mergeCell ref="G3:J3"/>
    <mergeCell ref="K2:K67"/>
    <mergeCell ref="L2:W2"/>
    <mergeCell ref="L3:O3"/>
    <mergeCell ref="P3:S3"/>
    <mergeCell ref="T3:W3"/>
    <mergeCell ref="A41:A49"/>
    <mergeCell ref="A50:A58"/>
    <mergeCell ref="A59:A67"/>
    <mergeCell ref="A2:A12"/>
    <mergeCell ref="C2:J2"/>
    <mergeCell ref="A14:A22"/>
    <mergeCell ref="A23:A31"/>
    <mergeCell ref="A32:A40"/>
    <mergeCell ref="I41:I46"/>
    <mergeCell ref="I48:I4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70D45-F13D-4F8F-9B59-A956B296D93E}">
  <dimension ref="B2:W68"/>
  <sheetViews>
    <sheetView tabSelected="1" zoomScale="70" zoomScaleNormal="70" workbookViewId="0">
      <selection activeCell="O17" sqref="O17"/>
    </sheetView>
  </sheetViews>
  <sheetFormatPr defaultRowHeight="15" x14ac:dyDescent="0.25"/>
  <cols>
    <col min="3" max="3" width="17.42578125" customWidth="1"/>
    <col min="4" max="4" width="20.42578125" customWidth="1"/>
    <col min="5" max="5" width="17.140625" customWidth="1"/>
    <col min="6" max="6" width="23.7109375" customWidth="1"/>
    <col min="7" max="7" width="17.140625" customWidth="1"/>
    <col min="8" max="8" width="15.85546875" customWidth="1"/>
    <col min="9" max="9" width="13.5703125" customWidth="1"/>
    <col min="10" max="10" width="15.7109375" customWidth="1"/>
    <col min="11" max="11" width="10.28515625" customWidth="1"/>
    <col min="12" max="12" width="15.7109375" customWidth="1"/>
    <col min="13" max="13" width="10.85546875" customWidth="1"/>
    <col min="14" max="14" width="10.28515625" customWidth="1"/>
    <col min="16" max="16" width="10.5703125" customWidth="1"/>
    <col min="23" max="23" width="10.42578125" customWidth="1"/>
  </cols>
  <sheetData>
    <row r="2" spans="2:23" x14ac:dyDescent="0.25">
      <c r="B2" s="38"/>
      <c r="C2" s="297" t="s">
        <v>435</v>
      </c>
      <c r="D2" s="298"/>
      <c r="E2" s="298"/>
      <c r="F2" s="298"/>
      <c r="G2" s="298"/>
      <c r="H2" s="298"/>
      <c r="I2" s="299"/>
      <c r="J2" s="297" t="s">
        <v>436</v>
      </c>
      <c r="K2" s="298"/>
      <c r="L2" s="298"/>
      <c r="M2" s="298"/>
      <c r="N2" s="298"/>
      <c r="O2" s="298"/>
      <c r="P2" s="299"/>
      <c r="Q2" s="297" t="s">
        <v>437</v>
      </c>
      <c r="R2" s="298"/>
      <c r="S2" s="298"/>
      <c r="T2" s="298"/>
      <c r="U2" s="298"/>
      <c r="V2" s="298"/>
      <c r="W2" s="299"/>
    </row>
    <row r="3" spans="2:23" x14ac:dyDescent="0.25">
      <c r="B3" s="309" t="s">
        <v>421</v>
      </c>
      <c r="C3" s="89" t="s">
        <v>440</v>
      </c>
      <c r="D3" s="90" t="s">
        <v>486</v>
      </c>
      <c r="E3" s="90" t="s">
        <v>487</v>
      </c>
      <c r="F3" s="90" t="s">
        <v>484</v>
      </c>
      <c r="G3" s="91" t="s">
        <v>485</v>
      </c>
      <c r="H3" s="50"/>
      <c r="I3" s="50"/>
      <c r="J3" s="89" t="s">
        <v>440</v>
      </c>
      <c r="K3" s="90" t="s">
        <v>486</v>
      </c>
      <c r="L3" s="90" t="s">
        <v>487</v>
      </c>
      <c r="M3" s="90" t="s">
        <v>484</v>
      </c>
      <c r="N3" s="91" t="s">
        <v>485</v>
      </c>
      <c r="O3" s="50"/>
      <c r="P3" s="50"/>
      <c r="Q3" s="89" t="s">
        <v>440</v>
      </c>
      <c r="R3" s="90" t="s">
        <v>486</v>
      </c>
      <c r="S3" s="90" t="s">
        <v>487</v>
      </c>
      <c r="T3" s="90" t="s">
        <v>484</v>
      </c>
      <c r="U3" s="91" t="s">
        <v>485</v>
      </c>
      <c r="V3" s="51"/>
      <c r="W3" s="52"/>
    </row>
    <row r="4" spans="2:23" x14ac:dyDescent="0.25">
      <c r="B4" s="310"/>
      <c r="C4" s="86">
        <v>1</v>
      </c>
      <c r="D4" s="49">
        <v>3</v>
      </c>
      <c r="E4" s="40" t="s">
        <v>438</v>
      </c>
      <c r="F4" s="48">
        <v>2</v>
      </c>
      <c r="G4" s="41"/>
      <c r="H4" s="50"/>
      <c r="I4" s="50"/>
      <c r="J4" s="86">
        <v>1</v>
      </c>
      <c r="K4" s="48">
        <v>2</v>
      </c>
      <c r="L4" s="40" t="s">
        <v>438</v>
      </c>
      <c r="M4" s="48">
        <v>2</v>
      </c>
      <c r="N4" s="41"/>
      <c r="O4" s="50"/>
      <c r="P4" s="50"/>
      <c r="Q4" s="86">
        <v>1</v>
      </c>
      <c r="R4" s="49">
        <v>3</v>
      </c>
      <c r="S4" s="40" t="s">
        <v>475</v>
      </c>
      <c r="T4" s="48">
        <v>2</v>
      </c>
      <c r="U4" s="41"/>
      <c r="V4" s="51"/>
      <c r="W4" s="52"/>
    </row>
    <row r="5" spans="2:23" x14ac:dyDescent="0.25">
      <c r="B5" s="310"/>
      <c r="C5" s="86">
        <v>2</v>
      </c>
      <c r="D5" s="48">
        <v>2</v>
      </c>
      <c r="E5" s="40" t="s">
        <v>458</v>
      </c>
      <c r="F5" s="45">
        <v>4</v>
      </c>
      <c r="G5" s="41"/>
      <c r="H5" s="50"/>
      <c r="I5" s="50"/>
      <c r="J5" s="86">
        <v>2</v>
      </c>
      <c r="K5" s="49">
        <v>3</v>
      </c>
      <c r="L5" s="40" t="s">
        <v>441</v>
      </c>
      <c r="M5" s="45">
        <v>4</v>
      </c>
      <c r="N5" s="41" t="s">
        <v>451</v>
      </c>
      <c r="O5" s="50"/>
      <c r="P5" s="50"/>
      <c r="Q5" s="86">
        <v>2</v>
      </c>
      <c r="R5" s="48">
        <v>2</v>
      </c>
      <c r="S5" s="40" t="s">
        <v>476</v>
      </c>
      <c r="T5" s="48">
        <v>2</v>
      </c>
      <c r="U5" s="41" t="s">
        <v>480</v>
      </c>
      <c r="V5" s="51"/>
      <c r="W5" s="52"/>
    </row>
    <row r="6" spans="2:23" x14ac:dyDescent="0.25">
      <c r="B6" s="310"/>
      <c r="C6" s="86">
        <v>3</v>
      </c>
      <c r="D6" s="48">
        <v>2</v>
      </c>
      <c r="E6" s="40" t="s">
        <v>459</v>
      </c>
      <c r="F6" s="49">
        <v>3</v>
      </c>
      <c r="G6" s="41" t="s">
        <v>471</v>
      </c>
      <c r="H6" s="50"/>
      <c r="I6" s="50"/>
      <c r="J6" s="86">
        <v>3</v>
      </c>
      <c r="K6" s="48">
        <v>2</v>
      </c>
      <c r="L6" s="40" t="s">
        <v>442</v>
      </c>
      <c r="M6" s="49">
        <v>3</v>
      </c>
      <c r="N6" s="41" t="s">
        <v>452</v>
      </c>
      <c r="O6" s="50"/>
      <c r="P6" s="50"/>
      <c r="Q6" s="86">
        <v>3</v>
      </c>
      <c r="R6" s="48">
        <v>2</v>
      </c>
      <c r="S6" s="40" t="s">
        <v>477</v>
      </c>
      <c r="T6" s="49">
        <v>3</v>
      </c>
      <c r="U6" s="41" t="s">
        <v>481</v>
      </c>
      <c r="V6" s="51"/>
      <c r="W6" s="52"/>
    </row>
    <row r="7" spans="2:23" x14ac:dyDescent="0.25">
      <c r="B7" s="310"/>
      <c r="C7" s="86">
        <v>4</v>
      </c>
      <c r="D7" s="49">
        <v>3</v>
      </c>
      <c r="E7" s="40"/>
      <c r="F7" s="45">
        <v>4</v>
      </c>
      <c r="G7" s="41"/>
      <c r="H7" s="50"/>
      <c r="I7" s="50"/>
      <c r="J7" s="86">
        <v>4</v>
      </c>
      <c r="K7" s="49">
        <v>3</v>
      </c>
      <c r="L7" s="40"/>
      <c r="M7" s="49">
        <v>3</v>
      </c>
      <c r="N7" s="41"/>
      <c r="O7" s="50"/>
      <c r="P7" s="50"/>
      <c r="Q7" s="86">
        <v>4</v>
      </c>
      <c r="R7" s="45">
        <v>4</v>
      </c>
      <c r="S7" s="40" t="s">
        <v>478</v>
      </c>
      <c r="T7" s="49">
        <v>3</v>
      </c>
      <c r="U7" s="41"/>
      <c r="V7" s="51"/>
      <c r="W7" s="52"/>
    </row>
    <row r="8" spans="2:23" x14ac:dyDescent="0.25">
      <c r="B8" s="310"/>
      <c r="C8" s="86">
        <v>5</v>
      </c>
      <c r="D8" s="45">
        <v>4</v>
      </c>
      <c r="E8" s="40" t="s">
        <v>460</v>
      </c>
      <c r="F8" s="48">
        <v>2</v>
      </c>
      <c r="G8" s="41" t="s">
        <v>472</v>
      </c>
      <c r="H8" s="50"/>
      <c r="I8" s="50"/>
      <c r="J8" s="86">
        <v>5</v>
      </c>
      <c r="K8" s="46">
        <v>5</v>
      </c>
      <c r="L8" s="40"/>
      <c r="M8" s="49">
        <v>3</v>
      </c>
      <c r="N8" s="41" t="s">
        <v>453</v>
      </c>
      <c r="O8" s="50"/>
      <c r="P8" s="50"/>
      <c r="Q8" s="86">
        <v>5</v>
      </c>
      <c r="R8" s="45">
        <v>4</v>
      </c>
      <c r="S8" s="40"/>
      <c r="T8" s="48">
        <v>2</v>
      </c>
      <c r="U8" s="41" t="s">
        <v>482</v>
      </c>
      <c r="V8" s="51"/>
      <c r="W8" s="52"/>
    </row>
    <row r="9" spans="2:23" x14ac:dyDescent="0.25">
      <c r="B9" s="310"/>
      <c r="C9" s="86">
        <v>6</v>
      </c>
      <c r="D9" s="49">
        <v>3</v>
      </c>
      <c r="E9" s="40"/>
      <c r="F9" s="48">
        <v>2</v>
      </c>
      <c r="G9" s="41" t="s">
        <v>473</v>
      </c>
      <c r="H9" s="50"/>
      <c r="I9" s="50"/>
      <c r="J9" s="86">
        <v>6</v>
      </c>
      <c r="K9" s="49">
        <v>3</v>
      </c>
      <c r="L9" s="40"/>
      <c r="M9" s="49">
        <v>3</v>
      </c>
      <c r="N9" s="41"/>
      <c r="O9" s="50"/>
      <c r="P9" s="50"/>
      <c r="Q9" s="86">
        <v>6</v>
      </c>
      <c r="R9" s="45">
        <v>4</v>
      </c>
      <c r="S9" s="40"/>
      <c r="T9" s="49">
        <v>3</v>
      </c>
      <c r="U9" s="41"/>
      <c r="V9" s="51"/>
      <c r="W9" s="52"/>
    </row>
    <row r="10" spans="2:23" x14ac:dyDescent="0.25">
      <c r="B10" s="310"/>
      <c r="C10" s="86">
        <v>7</v>
      </c>
      <c r="D10" s="49">
        <v>3</v>
      </c>
      <c r="E10" s="40"/>
      <c r="F10" s="49">
        <v>3</v>
      </c>
      <c r="G10" s="41"/>
      <c r="H10" s="50"/>
      <c r="I10" s="50"/>
      <c r="J10" s="86">
        <v>7</v>
      </c>
      <c r="K10" s="49">
        <v>3</v>
      </c>
      <c r="L10" s="40"/>
      <c r="M10" s="45">
        <v>4</v>
      </c>
      <c r="N10" s="41"/>
      <c r="O10" s="50"/>
      <c r="P10" s="50"/>
      <c r="Q10" s="86">
        <v>7</v>
      </c>
      <c r="R10" s="49">
        <v>3</v>
      </c>
      <c r="S10" s="40" t="s">
        <v>479</v>
      </c>
      <c r="T10" s="48">
        <v>2</v>
      </c>
      <c r="U10" s="41"/>
      <c r="V10" s="51"/>
      <c r="W10" s="52"/>
    </row>
    <row r="11" spans="2:23" x14ac:dyDescent="0.25">
      <c r="B11" s="310"/>
      <c r="C11" s="86">
        <v>8</v>
      </c>
      <c r="D11" s="48">
        <v>2</v>
      </c>
      <c r="E11" s="40"/>
      <c r="F11" s="45">
        <v>4</v>
      </c>
      <c r="G11" s="41"/>
      <c r="H11" s="50"/>
      <c r="I11" s="50"/>
      <c r="J11" s="86">
        <v>8</v>
      </c>
      <c r="K11" s="49">
        <v>3</v>
      </c>
      <c r="L11" s="40" t="s">
        <v>450</v>
      </c>
      <c r="M11" s="45">
        <v>4</v>
      </c>
      <c r="N11" s="41"/>
      <c r="O11" s="50"/>
      <c r="P11" s="50"/>
      <c r="Q11" s="86">
        <v>8</v>
      </c>
      <c r="R11" s="48">
        <v>2</v>
      </c>
      <c r="S11" s="40"/>
      <c r="T11" s="48">
        <v>2</v>
      </c>
      <c r="U11" s="41" t="s">
        <v>483</v>
      </c>
      <c r="V11" s="51"/>
      <c r="W11" s="52"/>
    </row>
    <row r="12" spans="2:23" x14ac:dyDescent="0.25">
      <c r="B12" s="311"/>
      <c r="C12" s="87">
        <v>9</v>
      </c>
      <c r="D12" s="70" t="s">
        <v>470</v>
      </c>
      <c r="E12" s="43"/>
      <c r="F12" s="70" t="s">
        <v>474</v>
      </c>
      <c r="G12" s="44"/>
      <c r="H12" s="50"/>
      <c r="I12" s="50"/>
      <c r="J12" s="42"/>
      <c r="K12" s="43"/>
      <c r="L12" s="43"/>
      <c r="M12" s="43"/>
      <c r="N12" s="44"/>
      <c r="O12" s="50"/>
      <c r="P12" s="50"/>
      <c r="Q12" s="42"/>
      <c r="R12" s="43"/>
      <c r="S12" s="43"/>
      <c r="T12" s="43"/>
      <c r="U12" s="44"/>
      <c r="V12" s="51"/>
      <c r="W12" s="52"/>
    </row>
    <row r="13" spans="2:23" x14ac:dyDescent="0.25">
      <c r="B13" s="300" t="s">
        <v>422</v>
      </c>
      <c r="C13" s="89" t="s">
        <v>440</v>
      </c>
      <c r="D13" s="90" t="s">
        <v>527</v>
      </c>
      <c r="E13" s="90" t="s">
        <v>528</v>
      </c>
      <c r="F13" s="90" t="s">
        <v>693</v>
      </c>
      <c r="G13" s="91" t="s">
        <v>694</v>
      </c>
      <c r="H13" s="50"/>
      <c r="I13" s="50"/>
      <c r="J13" s="92" t="s">
        <v>440</v>
      </c>
      <c r="K13" s="93" t="s">
        <v>527</v>
      </c>
      <c r="L13" s="93" t="s">
        <v>528</v>
      </c>
      <c r="M13" s="93" t="s">
        <v>693</v>
      </c>
      <c r="N13" s="94" t="s">
        <v>694</v>
      </c>
      <c r="O13" s="50"/>
      <c r="P13" s="50"/>
      <c r="Q13" s="92" t="s">
        <v>440</v>
      </c>
      <c r="R13" s="90" t="s">
        <v>527</v>
      </c>
      <c r="S13" s="90" t="s">
        <v>528</v>
      </c>
      <c r="T13" s="90" t="s">
        <v>693</v>
      </c>
      <c r="U13" s="91" t="s">
        <v>694</v>
      </c>
      <c r="V13" s="51"/>
      <c r="W13" s="52"/>
    </row>
    <row r="14" spans="2:23" x14ac:dyDescent="0.25">
      <c r="B14" s="301"/>
      <c r="C14" s="86">
        <v>1</v>
      </c>
      <c r="D14" s="49">
        <v>3</v>
      </c>
      <c r="E14" s="40" t="s">
        <v>490</v>
      </c>
      <c r="F14" s="49">
        <v>3</v>
      </c>
      <c r="G14" s="41" t="s">
        <v>495</v>
      </c>
      <c r="H14" s="50"/>
      <c r="I14" s="50"/>
      <c r="J14" s="86">
        <v>1</v>
      </c>
      <c r="K14" s="49">
        <v>3</v>
      </c>
      <c r="L14" s="40" t="s">
        <v>504</v>
      </c>
      <c r="M14" s="45">
        <v>4</v>
      </c>
      <c r="N14" s="41" t="s">
        <v>510</v>
      </c>
      <c r="O14" s="50"/>
      <c r="P14" s="50"/>
      <c r="Q14" s="86">
        <v>1</v>
      </c>
      <c r="R14" s="49">
        <v>3</v>
      </c>
      <c r="S14" s="40" t="s">
        <v>518</v>
      </c>
      <c r="T14" s="49">
        <v>3</v>
      </c>
      <c r="U14" s="41" t="s">
        <v>519</v>
      </c>
      <c r="V14" s="51"/>
      <c r="W14" s="52"/>
    </row>
    <row r="15" spans="2:23" x14ac:dyDescent="0.25">
      <c r="B15" s="301"/>
      <c r="C15" s="86">
        <v>2</v>
      </c>
      <c r="D15" s="45">
        <v>4</v>
      </c>
      <c r="E15" s="40"/>
      <c r="F15" s="45">
        <v>4</v>
      </c>
      <c r="G15" s="41" t="s">
        <v>496</v>
      </c>
      <c r="H15" s="50"/>
      <c r="I15" s="50"/>
      <c r="J15" s="86">
        <v>2</v>
      </c>
      <c r="K15" s="45">
        <v>4</v>
      </c>
      <c r="L15" s="40"/>
      <c r="M15" s="45">
        <v>4</v>
      </c>
      <c r="N15" s="41" t="s">
        <v>511</v>
      </c>
      <c r="O15" s="50"/>
      <c r="P15" s="50"/>
      <c r="Q15" s="86">
        <v>2</v>
      </c>
      <c r="R15" s="45">
        <v>4</v>
      </c>
      <c r="S15" s="40"/>
      <c r="T15" s="49">
        <v>3</v>
      </c>
      <c r="U15" s="41" t="s">
        <v>520</v>
      </c>
      <c r="V15" s="51"/>
      <c r="W15" s="52"/>
    </row>
    <row r="16" spans="2:23" x14ac:dyDescent="0.25">
      <c r="B16" s="301"/>
      <c r="C16" s="86">
        <v>3</v>
      </c>
      <c r="D16" s="48">
        <v>2</v>
      </c>
      <c r="E16" s="40" t="s">
        <v>491</v>
      </c>
      <c r="F16" s="49">
        <v>3</v>
      </c>
      <c r="G16" s="41" t="s">
        <v>497</v>
      </c>
      <c r="H16" s="50"/>
      <c r="I16" s="50"/>
      <c r="J16" s="86">
        <v>3</v>
      </c>
      <c r="K16" s="49">
        <v>3</v>
      </c>
      <c r="L16" s="40" t="s">
        <v>505</v>
      </c>
      <c r="M16" s="49">
        <v>3</v>
      </c>
      <c r="N16" s="41" t="s">
        <v>512</v>
      </c>
      <c r="O16" s="50"/>
      <c r="P16" s="50"/>
      <c r="Q16" s="86">
        <v>3</v>
      </c>
      <c r="R16" s="49">
        <v>3</v>
      </c>
      <c r="S16" s="40"/>
      <c r="T16" s="48">
        <v>2</v>
      </c>
      <c r="U16" s="41" t="s">
        <v>521</v>
      </c>
      <c r="V16" s="51"/>
      <c r="W16" s="52"/>
    </row>
    <row r="17" spans="2:23" x14ac:dyDescent="0.25">
      <c r="B17" s="301"/>
      <c r="C17" s="86">
        <v>4</v>
      </c>
      <c r="D17" s="45">
        <v>4</v>
      </c>
      <c r="E17" s="40"/>
      <c r="F17" s="45">
        <v>4</v>
      </c>
      <c r="G17" s="41" t="s">
        <v>498</v>
      </c>
      <c r="H17" s="50"/>
      <c r="I17" s="50"/>
      <c r="J17" s="86">
        <v>4</v>
      </c>
      <c r="K17" s="45">
        <v>4</v>
      </c>
      <c r="L17" s="40" t="s">
        <v>506</v>
      </c>
      <c r="M17" s="45">
        <v>4</v>
      </c>
      <c r="N17" s="41" t="s">
        <v>513</v>
      </c>
      <c r="O17" s="50"/>
      <c r="P17" s="50"/>
      <c r="Q17" s="86">
        <v>4</v>
      </c>
      <c r="R17" s="49">
        <v>3</v>
      </c>
      <c r="S17" s="40"/>
      <c r="T17" s="45">
        <v>4</v>
      </c>
      <c r="U17" s="41" t="s">
        <v>522</v>
      </c>
      <c r="V17" s="51"/>
      <c r="W17" s="52"/>
    </row>
    <row r="18" spans="2:23" x14ac:dyDescent="0.25">
      <c r="B18" s="301"/>
      <c r="C18" s="86">
        <v>5</v>
      </c>
      <c r="D18" s="45">
        <v>4</v>
      </c>
      <c r="E18" s="40" t="s">
        <v>492</v>
      </c>
      <c r="F18" s="46">
        <v>5</v>
      </c>
      <c r="G18" s="41" t="s">
        <v>499</v>
      </c>
      <c r="H18" s="50"/>
      <c r="I18" s="50"/>
      <c r="J18" s="86">
        <v>5</v>
      </c>
      <c r="K18" s="46">
        <v>5</v>
      </c>
      <c r="L18" s="40" t="s">
        <v>507</v>
      </c>
      <c r="M18" s="45">
        <v>4</v>
      </c>
      <c r="N18" s="41" t="s">
        <v>514</v>
      </c>
      <c r="O18" s="50"/>
      <c r="P18" s="50"/>
      <c r="Q18" s="86">
        <v>5</v>
      </c>
      <c r="R18" s="46">
        <v>5</v>
      </c>
      <c r="S18" s="40"/>
      <c r="T18" s="45">
        <v>4</v>
      </c>
      <c r="U18" s="41" t="s">
        <v>523</v>
      </c>
      <c r="V18" s="51"/>
      <c r="W18" s="52"/>
    </row>
    <row r="19" spans="2:23" x14ac:dyDescent="0.25">
      <c r="B19" s="301"/>
      <c r="C19" s="86">
        <v>6</v>
      </c>
      <c r="D19" s="45">
        <v>4</v>
      </c>
      <c r="E19" s="40"/>
      <c r="F19" s="45">
        <v>4</v>
      </c>
      <c r="G19" s="41" t="s">
        <v>500</v>
      </c>
      <c r="H19" s="50"/>
      <c r="I19" s="50"/>
      <c r="J19" s="86">
        <v>6</v>
      </c>
      <c r="K19" s="49">
        <v>3</v>
      </c>
      <c r="L19" s="40" t="s">
        <v>508</v>
      </c>
      <c r="M19" s="45">
        <v>4</v>
      </c>
      <c r="N19" s="41" t="s">
        <v>515</v>
      </c>
      <c r="O19" s="50"/>
      <c r="P19" s="50"/>
      <c r="Q19" s="86">
        <v>6</v>
      </c>
      <c r="R19" s="49">
        <v>3</v>
      </c>
      <c r="S19" s="40"/>
      <c r="T19" s="45">
        <v>4</v>
      </c>
      <c r="U19" s="41" t="s">
        <v>524</v>
      </c>
      <c r="V19" s="51"/>
      <c r="W19" s="52"/>
    </row>
    <row r="20" spans="2:23" x14ac:dyDescent="0.25">
      <c r="B20" s="301"/>
      <c r="C20" s="86">
        <v>7</v>
      </c>
      <c r="D20" s="47">
        <v>1</v>
      </c>
      <c r="E20" s="40"/>
      <c r="F20" s="45">
        <v>4</v>
      </c>
      <c r="G20" s="41" t="s">
        <v>501</v>
      </c>
      <c r="H20" s="50"/>
      <c r="I20" s="50"/>
      <c r="J20" s="86">
        <v>7</v>
      </c>
      <c r="K20" s="47">
        <v>1</v>
      </c>
      <c r="L20" s="40"/>
      <c r="M20" s="49">
        <v>3</v>
      </c>
      <c r="N20" s="41" t="s">
        <v>516</v>
      </c>
      <c r="O20" s="50"/>
      <c r="P20" s="50"/>
      <c r="Q20" s="86">
        <v>7</v>
      </c>
      <c r="R20" s="48">
        <v>2</v>
      </c>
      <c r="S20" s="40"/>
      <c r="T20" s="45">
        <v>4</v>
      </c>
      <c r="U20" s="41" t="s">
        <v>525</v>
      </c>
      <c r="V20" s="51"/>
      <c r="W20" s="52"/>
    </row>
    <row r="21" spans="2:23" x14ac:dyDescent="0.25">
      <c r="B21" s="301"/>
      <c r="C21" s="86">
        <v>8</v>
      </c>
      <c r="D21" s="46">
        <v>5</v>
      </c>
      <c r="E21" s="40" t="s">
        <v>493</v>
      </c>
      <c r="F21" s="46">
        <v>5</v>
      </c>
      <c r="G21" s="41" t="s">
        <v>502</v>
      </c>
      <c r="H21" s="50"/>
      <c r="I21" s="50"/>
      <c r="J21" s="86">
        <v>8</v>
      </c>
      <c r="K21" s="45">
        <v>4</v>
      </c>
      <c r="L21" s="40" t="s">
        <v>509</v>
      </c>
      <c r="M21" s="45">
        <v>4</v>
      </c>
      <c r="N21" s="41" t="s">
        <v>517</v>
      </c>
      <c r="O21" s="50"/>
      <c r="P21" s="50"/>
      <c r="Q21" s="86">
        <v>8</v>
      </c>
      <c r="R21" s="48">
        <v>2</v>
      </c>
      <c r="S21" s="40"/>
      <c r="T21" s="45">
        <v>4</v>
      </c>
      <c r="U21" s="41" t="s">
        <v>526</v>
      </c>
      <c r="V21" s="51"/>
      <c r="W21" s="52"/>
    </row>
    <row r="22" spans="2:23" x14ac:dyDescent="0.25">
      <c r="B22" s="302"/>
      <c r="C22" s="87">
        <v>9</v>
      </c>
      <c r="D22" s="70" t="s">
        <v>494</v>
      </c>
      <c r="E22" s="43"/>
      <c r="F22" s="70" t="s">
        <v>503</v>
      </c>
      <c r="G22" s="41"/>
      <c r="H22" s="50"/>
      <c r="I22" s="50"/>
      <c r="J22" s="39"/>
      <c r="K22" s="43"/>
      <c r="L22" s="43"/>
      <c r="M22" s="43"/>
      <c r="N22" s="44"/>
      <c r="O22" s="50"/>
      <c r="P22" s="50"/>
      <c r="Q22" s="39"/>
      <c r="R22" s="43"/>
      <c r="S22" s="40"/>
      <c r="T22" s="40"/>
      <c r="U22" s="41"/>
      <c r="V22" s="51"/>
      <c r="W22" s="52"/>
    </row>
    <row r="23" spans="2:23" x14ac:dyDescent="0.25">
      <c r="B23" s="306" t="s">
        <v>424</v>
      </c>
      <c r="C23" s="88" t="s">
        <v>440</v>
      </c>
      <c r="D23" s="93" t="s">
        <v>455</v>
      </c>
      <c r="E23" s="93" t="s">
        <v>457</v>
      </c>
      <c r="F23" s="93" t="s">
        <v>488</v>
      </c>
      <c r="G23" s="94" t="s">
        <v>489</v>
      </c>
      <c r="H23" s="50"/>
      <c r="I23" s="50"/>
      <c r="J23" s="92" t="s">
        <v>440</v>
      </c>
      <c r="K23" s="93" t="s">
        <v>455</v>
      </c>
      <c r="L23" s="93" t="s">
        <v>457</v>
      </c>
      <c r="M23" s="93" t="s">
        <v>488</v>
      </c>
      <c r="N23" s="94" t="s">
        <v>489</v>
      </c>
      <c r="O23" s="50"/>
      <c r="P23" s="50"/>
      <c r="Q23" s="92" t="s">
        <v>440</v>
      </c>
      <c r="R23" s="93" t="s">
        <v>455</v>
      </c>
      <c r="S23" s="93" t="s">
        <v>487</v>
      </c>
      <c r="T23" s="93" t="s">
        <v>488</v>
      </c>
      <c r="U23" s="94" t="s">
        <v>489</v>
      </c>
      <c r="V23" s="51"/>
      <c r="W23" s="52"/>
    </row>
    <row r="24" spans="2:23" x14ac:dyDescent="0.25">
      <c r="B24" s="307"/>
      <c r="C24" s="86">
        <v>1</v>
      </c>
      <c r="D24" s="49">
        <v>3</v>
      </c>
      <c r="E24" s="40" t="s">
        <v>600</v>
      </c>
      <c r="F24" s="45">
        <v>4</v>
      </c>
      <c r="G24" s="41" t="s">
        <v>610</v>
      </c>
      <c r="H24" s="50"/>
      <c r="I24" s="50"/>
      <c r="J24" s="86">
        <v>1</v>
      </c>
      <c r="K24" s="49">
        <v>3</v>
      </c>
      <c r="L24" s="40" t="s">
        <v>605</v>
      </c>
      <c r="M24" s="45">
        <v>4</v>
      </c>
      <c r="N24" s="41"/>
      <c r="O24" s="50"/>
      <c r="P24" s="50"/>
      <c r="Q24" s="86">
        <v>1</v>
      </c>
      <c r="R24" s="45">
        <v>4</v>
      </c>
      <c r="S24" s="40" t="s">
        <v>629</v>
      </c>
      <c r="T24" s="49">
        <v>3</v>
      </c>
      <c r="U24" s="41" t="s">
        <v>628</v>
      </c>
      <c r="V24" s="51"/>
      <c r="W24" s="52"/>
    </row>
    <row r="25" spans="2:23" x14ac:dyDescent="0.25">
      <c r="B25" s="307"/>
      <c r="C25" s="86">
        <v>2</v>
      </c>
      <c r="D25" s="48">
        <v>2</v>
      </c>
      <c r="E25" s="40" t="s">
        <v>601</v>
      </c>
      <c r="F25" s="49">
        <v>3</v>
      </c>
      <c r="G25" s="41" t="s">
        <v>611</v>
      </c>
      <c r="H25" s="50"/>
      <c r="I25" s="50"/>
      <c r="J25" s="86">
        <v>2</v>
      </c>
      <c r="K25" s="49">
        <v>3</v>
      </c>
      <c r="L25" s="40" t="s">
        <v>606</v>
      </c>
      <c r="M25" s="45">
        <v>4</v>
      </c>
      <c r="N25" s="41" t="s">
        <v>617</v>
      </c>
      <c r="O25" s="50"/>
      <c r="P25" s="50"/>
      <c r="Q25" s="86">
        <v>2</v>
      </c>
      <c r="R25" s="48">
        <v>2</v>
      </c>
      <c r="S25" s="40" t="s">
        <v>630</v>
      </c>
      <c r="T25" s="49">
        <v>3</v>
      </c>
      <c r="U25" s="41" t="s">
        <v>627</v>
      </c>
      <c r="V25" s="51"/>
      <c r="W25" s="52"/>
    </row>
    <row r="26" spans="2:23" x14ac:dyDescent="0.25">
      <c r="B26" s="307"/>
      <c r="C26" s="86">
        <v>3</v>
      </c>
      <c r="D26" s="45">
        <v>4</v>
      </c>
      <c r="E26" s="40" t="s">
        <v>602</v>
      </c>
      <c r="F26" s="49">
        <v>3</v>
      </c>
      <c r="G26" s="41" t="s">
        <v>612</v>
      </c>
      <c r="H26" s="50"/>
      <c r="I26" s="50"/>
      <c r="J26" s="86">
        <v>3</v>
      </c>
      <c r="K26" s="46">
        <v>5</v>
      </c>
      <c r="L26" s="40"/>
      <c r="M26" s="45">
        <v>4</v>
      </c>
      <c r="N26" s="41" t="s">
        <v>618</v>
      </c>
      <c r="O26" s="50"/>
      <c r="P26" s="50"/>
      <c r="Q26" s="86">
        <v>3</v>
      </c>
      <c r="R26" s="46">
        <v>5</v>
      </c>
      <c r="S26" s="40"/>
      <c r="T26" s="45">
        <v>4</v>
      </c>
      <c r="U26" s="41" t="s">
        <v>626</v>
      </c>
      <c r="V26" s="51"/>
      <c r="W26" s="52"/>
    </row>
    <row r="27" spans="2:23" x14ac:dyDescent="0.25">
      <c r="B27" s="307"/>
      <c r="C27" s="86">
        <v>4</v>
      </c>
      <c r="D27" s="46">
        <v>5</v>
      </c>
      <c r="E27" s="40"/>
      <c r="F27" s="49">
        <v>3</v>
      </c>
      <c r="G27" s="41" t="s">
        <v>613</v>
      </c>
      <c r="H27" s="50"/>
      <c r="I27" s="50"/>
      <c r="J27" s="86">
        <v>4</v>
      </c>
      <c r="K27" s="46">
        <v>5</v>
      </c>
      <c r="L27" s="40" t="s">
        <v>607</v>
      </c>
      <c r="M27" s="49">
        <v>3</v>
      </c>
      <c r="N27" s="41" t="s">
        <v>619</v>
      </c>
      <c r="O27" s="50"/>
      <c r="P27" s="50"/>
      <c r="Q27" s="86">
        <v>4</v>
      </c>
      <c r="R27" s="46">
        <v>5</v>
      </c>
      <c r="S27" s="40"/>
      <c r="T27" s="49">
        <v>3</v>
      </c>
      <c r="U27" s="41" t="s">
        <v>619</v>
      </c>
      <c r="V27" s="51"/>
      <c r="W27" s="52"/>
    </row>
    <row r="28" spans="2:23" x14ac:dyDescent="0.25">
      <c r="B28" s="307"/>
      <c r="C28" s="86">
        <v>5</v>
      </c>
      <c r="D28" s="40"/>
      <c r="E28" s="40"/>
      <c r="F28" s="40"/>
      <c r="G28" s="41"/>
      <c r="H28" s="50"/>
      <c r="I28" s="50"/>
      <c r="J28" s="86">
        <v>5</v>
      </c>
      <c r="K28" s="40"/>
      <c r="L28" s="40"/>
      <c r="M28" s="40"/>
      <c r="N28" s="41"/>
      <c r="O28" s="50"/>
      <c r="P28" s="50"/>
      <c r="Q28" s="86">
        <v>5</v>
      </c>
      <c r="R28" s="40"/>
      <c r="S28" s="40"/>
      <c r="T28" s="40"/>
      <c r="U28" s="41"/>
      <c r="V28" s="51"/>
      <c r="W28" s="52"/>
    </row>
    <row r="29" spans="2:23" x14ac:dyDescent="0.25">
      <c r="B29" s="307"/>
      <c r="C29" s="86">
        <v>6</v>
      </c>
      <c r="D29" s="46">
        <v>5</v>
      </c>
      <c r="E29" s="40"/>
      <c r="F29" s="45">
        <v>4</v>
      </c>
      <c r="G29" s="41" t="s">
        <v>614</v>
      </c>
      <c r="H29" s="50"/>
      <c r="I29" s="50"/>
      <c r="J29" s="86">
        <v>6</v>
      </c>
      <c r="K29" s="46">
        <v>5</v>
      </c>
      <c r="L29" s="40"/>
      <c r="M29" s="45">
        <v>4</v>
      </c>
      <c r="N29" s="41" t="s">
        <v>620</v>
      </c>
      <c r="O29" s="50"/>
      <c r="P29" s="50"/>
      <c r="Q29" s="86">
        <v>6</v>
      </c>
      <c r="R29" s="46">
        <v>5</v>
      </c>
      <c r="S29" s="40" t="s">
        <v>631</v>
      </c>
      <c r="T29" s="45">
        <v>4</v>
      </c>
      <c r="U29" s="41" t="s">
        <v>625</v>
      </c>
      <c r="V29" s="51"/>
      <c r="W29" s="52"/>
    </row>
    <row r="30" spans="2:23" x14ac:dyDescent="0.25">
      <c r="B30" s="307"/>
      <c r="C30" s="86">
        <v>7</v>
      </c>
      <c r="D30" s="47">
        <v>1</v>
      </c>
      <c r="E30" s="40"/>
      <c r="F30" s="48">
        <v>2</v>
      </c>
      <c r="G30" s="41" t="s">
        <v>615</v>
      </c>
      <c r="H30" s="50"/>
      <c r="I30" s="50"/>
      <c r="J30" s="86">
        <v>7</v>
      </c>
      <c r="K30" s="47">
        <v>1</v>
      </c>
      <c r="L30" s="40"/>
      <c r="M30" s="48">
        <v>2</v>
      </c>
      <c r="N30" s="41" t="s">
        <v>621</v>
      </c>
      <c r="O30" s="50"/>
      <c r="P30" s="50"/>
      <c r="Q30" s="86">
        <v>7</v>
      </c>
      <c r="R30" s="49">
        <v>3</v>
      </c>
      <c r="S30" s="40"/>
      <c r="T30" s="49">
        <v>3</v>
      </c>
      <c r="U30" s="41" t="s">
        <v>624</v>
      </c>
      <c r="V30" s="51"/>
      <c r="W30" s="52"/>
    </row>
    <row r="31" spans="2:23" x14ac:dyDescent="0.25">
      <c r="B31" s="307"/>
      <c r="C31" s="86">
        <v>8</v>
      </c>
      <c r="D31" s="45">
        <v>4</v>
      </c>
      <c r="E31" s="40" t="s">
        <v>603</v>
      </c>
      <c r="F31" s="45">
        <v>4</v>
      </c>
      <c r="G31" s="41" t="s">
        <v>616</v>
      </c>
      <c r="H31" s="50"/>
      <c r="I31" s="50"/>
      <c r="J31" s="86">
        <v>8</v>
      </c>
      <c r="K31" s="45">
        <v>4</v>
      </c>
      <c r="L31" s="40" t="s">
        <v>608</v>
      </c>
      <c r="M31" s="45">
        <v>4</v>
      </c>
      <c r="N31" s="41" t="s">
        <v>622</v>
      </c>
      <c r="O31" s="50"/>
      <c r="P31" s="50"/>
      <c r="Q31" s="86">
        <v>8</v>
      </c>
      <c r="R31" s="45">
        <v>4</v>
      </c>
      <c r="S31" s="40"/>
      <c r="T31" s="45">
        <v>4</v>
      </c>
      <c r="U31" s="41" t="s">
        <v>623</v>
      </c>
      <c r="V31" s="51"/>
      <c r="W31" s="52"/>
    </row>
    <row r="32" spans="2:23" x14ac:dyDescent="0.25">
      <c r="B32" s="308"/>
      <c r="C32" s="87">
        <v>9</v>
      </c>
      <c r="D32" s="70" t="s">
        <v>604</v>
      </c>
      <c r="E32" s="43"/>
      <c r="F32" s="70" t="s">
        <v>609</v>
      </c>
      <c r="G32" s="44"/>
      <c r="H32" s="50"/>
      <c r="I32" s="50"/>
      <c r="J32" s="42"/>
      <c r="K32" s="43"/>
      <c r="L32" s="43"/>
      <c r="M32" s="43"/>
      <c r="N32" s="44"/>
      <c r="O32" s="50"/>
      <c r="P32" s="50"/>
      <c r="Q32" s="42"/>
      <c r="R32" s="43"/>
      <c r="S32" s="43"/>
      <c r="T32" s="43"/>
      <c r="U32" s="44"/>
      <c r="V32" s="51"/>
      <c r="W32" s="52"/>
    </row>
    <row r="33" spans="2:23" x14ac:dyDescent="0.25">
      <c r="B33" s="303" t="s">
        <v>423</v>
      </c>
      <c r="C33" s="89" t="s">
        <v>440</v>
      </c>
      <c r="D33" s="93" t="s">
        <v>454</v>
      </c>
      <c r="E33" s="93" t="s">
        <v>456</v>
      </c>
      <c r="F33" s="93" t="s">
        <v>543</v>
      </c>
      <c r="G33" s="93" t="s">
        <v>544</v>
      </c>
      <c r="H33" s="93" t="s">
        <v>545</v>
      </c>
      <c r="I33" s="94" t="s">
        <v>546</v>
      </c>
      <c r="J33" s="92" t="s">
        <v>440</v>
      </c>
      <c r="K33" s="93" t="s">
        <v>454</v>
      </c>
      <c r="L33" s="93" t="s">
        <v>456</v>
      </c>
      <c r="M33" s="93" t="s">
        <v>543</v>
      </c>
      <c r="N33" s="93" t="s">
        <v>544</v>
      </c>
      <c r="O33" s="93" t="s">
        <v>545</v>
      </c>
      <c r="P33" s="94" t="s">
        <v>546</v>
      </c>
      <c r="Q33" s="92" t="s">
        <v>440</v>
      </c>
      <c r="R33" s="93" t="s">
        <v>454</v>
      </c>
      <c r="S33" s="93" t="s">
        <v>456</v>
      </c>
      <c r="T33" s="93" t="s">
        <v>543</v>
      </c>
      <c r="U33" s="93" t="s">
        <v>544</v>
      </c>
      <c r="V33" s="93" t="s">
        <v>545</v>
      </c>
      <c r="W33" s="94" t="s">
        <v>546</v>
      </c>
    </row>
    <row r="34" spans="2:23" x14ac:dyDescent="0.25">
      <c r="B34" s="304"/>
      <c r="C34" s="86">
        <v>1</v>
      </c>
      <c r="D34" s="45">
        <v>4</v>
      </c>
      <c r="E34" s="40" t="s">
        <v>584</v>
      </c>
      <c r="F34" s="49">
        <v>3</v>
      </c>
      <c r="G34" s="40" t="s">
        <v>548</v>
      </c>
      <c r="H34" s="45">
        <v>4</v>
      </c>
      <c r="I34" s="40" t="s">
        <v>569</v>
      </c>
      <c r="J34" s="86">
        <v>1</v>
      </c>
      <c r="K34" s="49">
        <v>3</v>
      </c>
      <c r="L34" s="40" t="s">
        <v>529</v>
      </c>
      <c r="M34" s="49">
        <v>3</v>
      </c>
      <c r="N34" s="40" t="s">
        <v>536</v>
      </c>
      <c r="O34" s="49">
        <v>3</v>
      </c>
      <c r="P34" s="41" t="s">
        <v>562</v>
      </c>
      <c r="Q34" s="86">
        <v>1</v>
      </c>
      <c r="R34" s="45">
        <v>4</v>
      </c>
      <c r="S34" s="40" t="s">
        <v>592</v>
      </c>
      <c r="T34" s="48">
        <v>2</v>
      </c>
      <c r="U34" s="40" t="s">
        <v>555</v>
      </c>
      <c r="V34" s="45">
        <v>4</v>
      </c>
      <c r="W34" s="41" t="s">
        <v>577</v>
      </c>
    </row>
    <row r="35" spans="2:23" x14ac:dyDescent="0.25">
      <c r="B35" s="304"/>
      <c r="C35" s="86">
        <v>2</v>
      </c>
      <c r="D35" s="47">
        <v>1</v>
      </c>
      <c r="E35" s="40" t="s">
        <v>585</v>
      </c>
      <c r="F35" s="48">
        <v>2</v>
      </c>
      <c r="G35" s="40" t="s">
        <v>549</v>
      </c>
      <c r="H35" s="47">
        <v>1</v>
      </c>
      <c r="I35" s="40" t="s">
        <v>570</v>
      </c>
      <c r="J35" s="86">
        <v>2</v>
      </c>
      <c r="K35" s="48">
        <v>2</v>
      </c>
      <c r="L35" s="40" t="s">
        <v>530</v>
      </c>
      <c r="M35" s="48">
        <v>2</v>
      </c>
      <c r="N35" s="40" t="s">
        <v>537</v>
      </c>
      <c r="O35" s="49">
        <v>3</v>
      </c>
      <c r="P35" s="41" t="s">
        <v>563</v>
      </c>
      <c r="Q35" s="86">
        <v>2</v>
      </c>
      <c r="R35" s="47">
        <v>1</v>
      </c>
      <c r="S35" s="40" t="s">
        <v>593</v>
      </c>
      <c r="T35" s="49">
        <v>3</v>
      </c>
      <c r="U35" s="40" t="s">
        <v>556</v>
      </c>
      <c r="V35" s="48">
        <v>2</v>
      </c>
      <c r="W35" s="41" t="s">
        <v>578</v>
      </c>
    </row>
    <row r="36" spans="2:23" x14ac:dyDescent="0.25">
      <c r="B36" s="304"/>
      <c r="C36" s="86">
        <v>3</v>
      </c>
      <c r="D36" s="45">
        <v>4</v>
      </c>
      <c r="E36" s="40" t="s">
        <v>586</v>
      </c>
      <c r="F36" s="48">
        <v>2</v>
      </c>
      <c r="G36" s="40" t="s">
        <v>550</v>
      </c>
      <c r="H36" s="49">
        <v>3</v>
      </c>
      <c r="I36" s="40" t="s">
        <v>571</v>
      </c>
      <c r="J36" s="86">
        <v>3</v>
      </c>
      <c r="K36" s="48">
        <v>2</v>
      </c>
      <c r="L36" s="40" t="s">
        <v>531</v>
      </c>
      <c r="M36" s="49">
        <v>3</v>
      </c>
      <c r="N36" s="40" t="s">
        <v>538</v>
      </c>
      <c r="O36" s="49">
        <v>3</v>
      </c>
      <c r="P36" s="41" t="s">
        <v>564</v>
      </c>
      <c r="Q36" s="86">
        <v>3</v>
      </c>
      <c r="R36" s="45">
        <v>4</v>
      </c>
      <c r="S36" s="40" t="s">
        <v>594</v>
      </c>
      <c r="T36" s="49">
        <v>3</v>
      </c>
      <c r="U36" s="40" t="s">
        <v>557</v>
      </c>
      <c r="V36" s="49">
        <v>3</v>
      </c>
      <c r="W36" s="41" t="s">
        <v>579</v>
      </c>
    </row>
    <row r="37" spans="2:23" x14ac:dyDescent="0.25">
      <c r="B37" s="304"/>
      <c r="C37" s="86">
        <v>4</v>
      </c>
      <c r="D37" s="45">
        <v>4</v>
      </c>
      <c r="E37" s="40" t="s">
        <v>587</v>
      </c>
      <c r="F37" s="49">
        <v>3</v>
      </c>
      <c r="G37" s="40" t="s">
        <v>551</v>
      </c>
      <c r="H37" s="49">
        <v>3</v>
      </c>
      <c r="I37" s="40" t="s">
        <v>572</v>
      </c>
      <c r="J37" s="86">
        <v>4</v>
      </c>
      <c r="K37" s="49">
        <v>3</v>
      </c>
      <c r="L37" s="40" t="s">
        <v>532</v>
      </c>
      <c r="M37" s="45">
        <v>4</v>
      </c>
      <c r="N37" s="40" t="s">
        <v>539</v>
      </c>
      <c r="O37" s="45">
        <v>4</v>
      </c>
      <c r="P37" s="41" t="s">
        <v>565</v>
      </c>
      <c r="Q37" s="86">
        <v>4</v>
      </c>
      <c r="R37" s="45">
        <v>4</v>
      </c>
      <c r="S37" s="40" t="s">
        <v>595</v>
      </c>
      <c r="T37" s="45">
        <v>4</v>
      </c>
      <c r="U37" s="40" t="s">
        <v>558</v>
      </c>
      <c r="V37" s="49">
        <v>3</v>
      </c>
      <c r="W37" s="41" t="s">
        <v>580</v>
      </c>
    </row>
    <row r="38" spans="2:23" x14ac:dyDescent="0.25">
      <c r="B38" s="304"/>
      <c r="C38" s="86">
        <v>5</v>
      </c>
      <c r="D38" s="40"/>
      <c r="E38" s="40"/>
      <c r="F38" s="40"/>
      <c r="G38" s="40"/>
      <c r="H38" s="40"/>
      <c r="I38" s="40"/>
      <c r="J38" s="86">
        <v>5</v>
      </c>
      <c r="K38" s="40"/>
      <c r="L38" s="40"/>
      <c r="M38" s="40"/>
      <c r="N38" s="40"/>
      <c r="O38" s="40"/>
      <c r="P38" s="41"/>
      <c r="Q38" s="86">
        <v>5</v>
      </c>
      <c r="R38" s="40"/>
      <c r="S38" s="40"/>
      <c r="T38" s="40"/>
      <c r="U38" s="40"/>
      <c r="V38" s="40"/>
      <c r="W38" s="41"/>
    </row>
    <row r="39" spans="2:23" x14ac:dyDescent="0.25">
      <c r="B39" s="304"/>
      <c r="C39" s="86">
        <v>6</v>
      </c>
      <c r="D39" s="48">
        <v>2</v>
      </c>
      <c r="E39" s="40" t="s">
        <v>588</v>
      </c>
      <c r="F39" s="49">
        <v>3</v>
      </c>
      <c r="G39" s="40" t="s">
        <v>552</v>
      </c>
      <c r="H39" s="48">
        <v>2</v>
      </c>
      <c r="I39" s="40" t="s">
        <v>573</v>
      </c>
      <c r="J39" s="86">
        <v>6</v>
      </c>
      <c r="K39" s="45">
        <v>4</v>
      </c>
      <c r="L39" s="40" t="s">
        <v>533</v>
      </c>
      <c r="M39" s="45">
        <v>4</v>
      </c>
      <c r="N39" s="40" t="s">
        <v>540</v>
      </c>
      <c r="O39" s="48">
        <v>2</v>
      </c>
      <c r="P39" s="41" t="s">
        <v>566</v>
      </c>
      <c r="Q39" s="86">
        <v>6</v>
      </c>
      <c r="R39" s="49">
        <v>3</v>
      </c>
      <c r="S39" s="40" t="s">
        <v>596</v>
      </c>
      <c r="T39" s="49">
        <v>3</v>
      </c>
      <c r="U39" s="40" t="s">
        <v>559</v>
      </c>
      <c r="V39" s="49">
        <v>3</v>
      </c>
      <c r="W39" s="41" t="s">
        <v>581</v>
      </c>
    </row>
    <row r="40" spans="2:23" x14ac:dyDescent="0.25">
      <c r="B40" s="304"/>
      <c r="C40" s="86">
        <v>7</v>
      </c>
      <c r="D40" s="46">
        <v>5</v>
      </c>
      <c r="E40" s="40" t="s">
        <v>589</v>
      </c>
      <c r="F40" s="49">
        <v>3</v>
      </c>
      <c r="G40" s="40" t="s">
        <v>553</v>
      </c>
      <c r="H40" s="47">
        <v>1</v>
      </c>
      <c r="I40" s="40" t="s">
        <v>574</v>
      </c>
      <c r="J40" s="86">
        <v>7</v>
      </c>
      <c r="K40" s="46">
        <v>5</v>
      </c>
      <c r="L40" s="40" t="s">
        <v>534</v>
      </c>
      <c r="M40" s="49">
        <v>3</v>
      </c>
      <c r="N40" s="40" t="s">
        <v>541</v>
      </c>
      <c r="O40" s="47">
        <v>1</v>
      </c>
      <c r="P40" s="41" t="s">
        <v>567</v>
      </c>
      <c r="Q40" s="86">
        <v>7</v>
      </c>
      <c r="R40" s="45">
        <v>4</v>
      </c>
      <c r="S40" s="40" t="s">
        <v>597</v>
      </c>
      <c r="T40" s="49">
        <v>3</v>
      </c>
      <c r="U40" s="40" t="s">
        <v>560</v>
      </c>
      <c r="V40" s="49">
        <v>3</v>
      </c>
      <c r="W40" s="41" t="s">
        <v>582</v>
      </c>
    </row>
    <row r="41" spans="2:23" x14ac:dyDescent="0.25">
      <c r="B41" s="304"/>
      <c r="C41" s="86">
        <v>8</v>
      </c>
      <c r="D41" s="48">
        <v>2</v>
      </c>
      <c r="E41" s="40" t="s">
        <v>590</v>
      </c>
      <c r="F41" s="49">
        <v>3</v>
      </c>
      <c r="G41" s="40" t="s">
        <v>554</v>
      </c>
      <c r="H41" s="48">
        <v>2</v>
      </c>
      <c r="I41" s="40" t="s">
        <v>575</v>
      </c>
      <c r="J41" s="86">
        <v>8</v>
      </c>
      <c r="K41" s="47">
        <v>1</v>
      </c>
      <c r="L41" s="40" t="s">
        <v>535</v>
      </c>
      <c r="M41" s="45">
        <v>4</v>
      </c>
      <c r="N41" s="40" t="s">
        <v>542</v>
      </c>
      <c r="O41" s="45">
        <v>4</v>
      </c>
      <c r="P41" s="41" t="s">
        <v>568</v>
      </c>
      <c r="Q41" s="86">
        <v>8</v>
      </c>
      <c r="R41" s="45">
        <v>4</v>
      </c>
      <c r="S41" s="40" t="s">
        <v>598</v>
      </c>
      <c r="T41" s="49">
        <v>3</v>
      </c>
      <c r="U41" s="40" t="s">
        <v>561</v>
      </c>
      <c r="V41" s="45">
        <v>4</v>
      </c>
      <c r="W41" s="41" t="s">
        <v>583</v>
      </c>
    </row>
    <row r="42" spans="2:23" x14ac:dyDescent="0.25">
      <c r="B42" s="305"/>
      <c r="C42" s="87">
        <v>9</v>
      </c>
      <c r="D42" s="70" t="s">
        <v>591</v>
      </c>
      <c r="E42" s="43"/>
      <c r="F42" s="70" t="s">
        <v>547</v>
      </c>
      <c r="G42" s="43"/>
      <c r="H42" s="70" t="s">
        <v>576</v>
      </c>
      <c r="I42" s="43"/>
      <c r="J42" s="42"/>
      <c r="K42" s="43"/>
      <c r="L42" s="43"/>
      <c r="M42" s="43"/>
      <c r="N42" s="43"/>
      <c r="O42" s="43"/>
      <c r="P42" s="44"/>
      <c r="Q42" s="42"/>
      <c r="R42" s="43"/>
      <c r="S42" s="43" t="s">
        <v>599</v>
      </c>
      <c r="T42" s="43"/>
      <c r="U42" s="43"/>
      <c r="V42" s="43"/>
      <c r="W42" s="44"/>
    </row>
    <row r="43" spans="2:23" ht="15.75" thickBot="1" x14ac:dyDescent="0.3"/>
    <row r="44" spans="2:23" x14ac:dyDescent="0.25">
      <c r="B44" s="83" t="s">
        <v>421</v>
      </c>
      <c r="C44" s="53" t="s">
        <v>433</v>
      </c>
      <c r="D44" s="55" t="s">
        <v>683</v>
      </c>
    </row>
    <row r="45" spans="2:23" x14ac:dyDescent="0.25">
      <c r="B45" s="82" t="s">
        <v>422</v>
      </c>
      <c r="C45" s="68" t="s">
        <v>433</v>
      </c>
      <c r="D45" s="69" t="s">
        <v>684</v>
      </c>
    </row>
    <row r="46" spans="2:23" x14ac:dyDescent="0.25">
      <c r="B46" s="84" t="s">
        <v>423</v>
      </c>
      <c r="C46" s="68" t="s">
        <v>434</v>
      </c>
      <c r="D46" s="69" t="s">
        <v>683</v>
      </c>
    </row>
    <row r="47" spans="2:23" ht="15.75" thickBot="1" x14ac:dyDescent="0.3">
      <c r="B47" s="85" t="s">
        <v>424</v>
      </c>
      <c r="C47" s="56" t="s">
        <v>434</v>
      </c>
      <c r="D47" s="58" t="s">
        <v>684</v>
      </c>
    </row>
    <row r="48" spans="2:23" ht="15.75" thickBot="1" x14ac:dyDescent="0.3"/>
    <row r="49" spans="2:14" ht="16.5" x14ac:dyDescent="0.3">
      <c r="B49" s="95" t="s">
        <v>462</v>
      </c>
      <c r="C49" s="79" t="s">
        <v>685</v>
      </c>
      <c r="D49" s="72"/>
      <c r="E49" s="72"/>
      <c r="F49" s="72"/>
      <c r="G49" s="73"/>
    </row>
    <row r="50" spans="2:14" ht="16.5" x14ac:dyDescent="0.3">
      <c r="B50" s="96" t="s">
        <v>463</v>
      </c>
      <c r="C50" s="80" t="s">
        <v>686</v>
      </c>
      <c r="D50" s="75"/>
      <c r="E50" s="75"/>
      <c r="F50" s="75"/>
      <c r="G50" s="76"/>
    </row>
    <row r="51" spans="2:14" x14ac:dyDescent="0.25">
      <c r="B51" s="96" t="s">
        <v>465</v>
      </c>
      <c r="C51" s="74" t="s">
        <v>687</v>
      </c>
      <c r="D51" s="75"/>
      <c r="E51" s="75"/>
      <c r="F51" s="75"/>
      <c r="G51" s="76"/>
    </row>
    <row r="52" spans="2:14" ht="16.5" x14ac:dyDescent="0.3">
      <c r="B52" s="96" t="s">
        <v>466</v>
      </c>
      <c r="C52" s="80" t="s">
        <v>688</v>
      </c>
      <c r="D52" s="75"/>
      <c r="E52" s="75"/>
      <c r="F52" s="75"/>
      <c r="G52" s="76"/>
    </row>
    <row r="53" spans="2:14" ht="16.5" x14ac:dyDescent="0.3">
      <c r="B53" s="96" t="s">
        <v>467</v>
      </c>
      <c r="C53" s="80" t="s">
        <v>689</v>
      </c>
      <c r="D53" s="75"/>
      <c r="E53" s="75"/>
      <c r="F53" s="75"/>
      <c r="G53" s="76"/>
    </row>
    <row r="54" spans="2:14" ht="16.5" x14ac:dyDescent="0.3">
      <c r="B54" s="96" t="s">
        <v>464</v>
      </c>
      <c r="C54" s="80" t="s">
        <v>690</v>
      </c>
      <c r="D54" s="75"/>
      <c r="E54" s="75"/>
      <c r="F54" s="75"/>
      <c r="G54" s="76"/>
    </row>
    <row r="55" spans="2:14" ht="16.5" x14ac:dyDescent="0.3">
      <c r="B55" s="96" t="s">
        <v>468</v>
      </c>
      <c r="C55" s="80" t="s">
        <v>692</v>
      </c>
      <c r="D55" s="75"/>
      <c r="E55" s="75"/>
      <c r="F55" s="75"/>
      <c r="G55" s="76"/>
    </row>
    <row r="56" spans="2:14" ht="17.25" thickBot="1" x14ac:dyDescent="0.35">
      <c r="B56" s="97" t="s">
        <v>469</v>
      </c>
      <c r="C56" s="81" t="s">
        <v>691</v>
      </c>
      <c r="D56" s="77"/>
      <c r="E56" s="77"/>
      <c r="F56" s="77"/>
      <c r="G56" s="78"/>
      <c r="I56" s="71"/>
      <c r="J56" s="71"/>
      <c r="K56" s="71"/>
      <c r="L56" s="71"/>
      <c r="M56" s="71"/>
      <c r="N56" s="71"/>
    </row>
    <row r="57" spans="2:14" ht="15.75" thickBot="1" x14ac:dyDescent="0.3">
      <c r="I57" s="71"/>
      <c r="J57" s="71"/>
      <c r="K57" s="71"/>
      <c r="L57" s="71"/>
      <c r="M57" s="71"/>
      <c r="N57" s="71"/>
    </row>
    <row r="58" spans="2:14" x14ac:dyDescent="0.25">
      <c r="B58" s="98">
        <v>1</v>
      </c>
      <c r="C58" s="54" t="s">
        <v>439</v>
      </c>
      <c r="D58" s="54"/>
      <c r="E58" s="54"/>
      <c r="F58" s="54"/>
      <c r="G58" s="54"/>
      <c r="H58" s="55"/>
      <c r="I58" s="71"/>
      <c r="J58" s="71"/>
      <c r="K58" s="71"/>
      <c r="L58" s="71"/>
      <c r="M58" s="71"/>
      <c r="N58" s="71"/>
    </row>
    <row r="59" spans="2:14" x14ac:dyDescent="0.25">
      <c r="B59" s="99">
        <v>2</v>
      </c>
      <c r="C59" s="71" t="s">
        <v>443</v>
      </c>
      <c r="D59" s="71"/>
      <c r="E59" s="71"/>
      <c r="F59" s="71"/>
      <c r="G59" s="71"/>
      <c r="H59" s="69"/>
      <c r="I59" s="71"/>
      <c r="J59" s="71"/>
      <c r="K59" s="71"/>
      <c r="L59" s="71"/>
      <c r="M59" s="71"/>
      <c r="N59" s="71"/>
    </row>
    <row r="60" spans="2:14" x14ac:dyDescent="0.25">
      <c r="B60" s="99">
        <v>3</v>
      </c>
      <c r="C60" s="71" t="s">
        <v>444</v>
      </c>
      <c r="D60" s="71"/>
      <c r="E60" s="71"/>
      <c r="F60" s="71"/>
      <c r="G60" s="71"/>
      <c r="H60" s="69"/>
      <c r="I60" s="71"/>
      <c r="J60" s="71"/>
      <c r="K60" s="71"/>
      <c r="L60" s="71"/>
      <c r="M60" s="71"/>
      <c r="N60" s="71"/>
    </row>
    <row r="61" spans="2:14" x14ac:dyDescent="0.25">
      <c r="B61" s="99">
        <v>4</v>
      </c>
      <c r="C61" s="71" t="s">
        <v>445</v>
      </c>
      <c r="D61" s="71"/>
      <c r="E61" s="71"/>
      <c r="F61" s="71"/>
      <c r="G61" s="71"/>
      <c r="H61" s="69"/>
      <c r="I61" s="71"/>
      <c r="J61" s="71"/>
      <c r="K61" s="71"/>
      <c r="L61" s="71"/>
      <c r="M61" s="71"/>
      <c r="N61" s="71"/>
    </row>
    <row r="62" spans="2:14" x14ac:dyDescent="0.25">
      <c r="B62" s="99">
        <v>5</v>
      </c>
      <c r="C62" s="71" t="s">
        <v>446</v>
      </c>
      <c r="D62" s="71"/>
      <c r="E62" s="71"/>
      <c r="F62" s="71"/>
      <c r="G62" s="71"/>
      <c r="H62" s="69"/>
      <c r="I62" s="71"/>
      <c r="J62" s="71"/>
      <c r="K62" s="71"/>
      <c r="L62" s="71"/>
      <c r="M62" s="71"/>
      <c r="N62" s="71"/>
    </row>
    <row r="63" spans="2:14" x14ac:dyDescent="0.25">
      <c r="B63" s="99">
        <v>6</v>
      </c>
      <c r="C63" s="71" t="s">
        <v>447</v>
      </c>
      <c r="D63" s="71"/>
      <c r="E63" s="71"/>
      <c r="F63" s="71"/>
      <c r="G63" s="71"/>
      <c r="H63" s="69"/>
      <c r="I63" s="71"/>
      <c r="J63" s="71"/>
      <c r="K63" s="71"/>
      <c r="L63" s="71"/>
      <c r="M63" s="71"/>
      <c r="N63" s="71"/>
    </row>
    <row r="64" spans="2:14" x14ac:dyDescent="0.25">
      <c r="B64" s="99">
        <v>7</v>
      </c>
      <c r="C64" s="71" t="s">
        <v>448</v>
      </c>
      <c r="D64" s="71"/>
      <c r="E64" s="71"/>
      <c r="F64" s="71"/>
      <c r="G64" s="71"/>
      <c r="H64" s="69"/>
      <c r="I64" s="71"/>
      <c r="J64" s="71"/>
      <c r="K64" s="71"/>
      <c r="L64" s="71"/>
      <c r="M64" s="71"/>
      <c r="N64" s="71"/>
    </row>
    <row r="65" spans="2:14" x14ac:dyDescent="0.25">
      <c r="B65" s="99">
        <v>8</v>
      </c>
      <c r="C65" s="71" t="s">
        <v>449</v>
      </c>
      <c r="D65" s="71"/>
      <c r="E65" s="71"/>
      <c r="F65" s="71"/>
      <c r="G65" s="71"/>
      <c r="H65" s="69"/>
      <c r="I65" s="71"/>
      <c r="J65" s="71"/>
      <c r="K65" s="71"/>
      <c r="L65" s="71"/>
      <c r="M65" s="71"/>
      <c r="N65" s="71"/>
    </row>
    <row r="66" spans="2:14" ht="15.75" thickBot="1" x14ac:dyDescent="0.3">
      <c r="B66" s="100">
        <v>9</v>
      </c>
      <c r="C66" s="57" t="s">
        <v>461</v>
      </c>
      <c r="D66" s="57"/>
      <c r="E66" s="57"/>
      <c r="F66" s="57"/>
      <c r="G66" s="57"/>
      <c r="H66" s="58"/>
      <c r="I66" s="71"/>
      <c r="J66" s="71"/>
      <c r="K66" s="71"/>
      <c r="L66" s="71"/>
      <c r="M66" s="71"/>
      <c r="N66" s="71"/>
    </row>
    <row r="67" spans="2:14" x14ac:dyDescent="0.25">
      <c r="I67" s="71"/>
      <c r="J67" s="71"/>
      <c r="K67" s="71"/>
      <c r="L67" s="71"/>
      <c r="M67" s="71"/>
      <c r="N67" s="71"/>
    </row>
    <row r="68" spans="2:14" x14ac:dyDescent="0.25">
      <c r="I68" s="71"/>
      <c r="J68" s="71"/>
      <c r="K68" s="71"/>
      <c r="L68" s="71"/>
      <c r="M68" s="71"/>
      <c r="N68" s="71"/>
    </row>
  </sheetData>
  <mergeCells count="7">
    <mergeCell ref="B33:B42"/>
    <mergeCell ref="C2:I2"/>
    <mergeCell ref="J2:P2"/>
    <mergeCell ref="Q2:W2"/>
    <mergeCell ref="B3:B12"/>
    <mergeCell ref="B13:B22"/>
    <mergeCell ref="B23:B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8DE0D-F8E8-4FF3-BA16-A0C74CEB2983}">
  <dimension ref="B2:W68"/>
  <sheetViews>
    <sheetView zoomScale="55" zoomScaleNormal="55" workbookViewId="0">
      <selection activeCell="P40" sqref="P40"/>
    </sheetView>
  </sheetViews>
  <sheetFormatPr defaultRowHeight="15" x14ac:dyDescent="0.25"/>
  <cols>
    <col min="3" max="3" width="17.42578125" customWidth="1"/>
    <col min="4" max="4" width="20.42578125" customWidth="1"/>
    <col min="5" max="5" width="17.140625" customWidth="1"/>
    <col min="6" max="6" width="23.7109375" customWidth="1"/>
    <col min="7" max="7" width="17.140625" customWidth="1"/>
    <col min="8" max="8" width="15.85546875" customWidth="1"/>
    <col min="9" max="9" width="13.5703125" customWidth="1"/>
    <col min="10" max="10" width="15.7109375" customWidth="1"/>
    <col min="11" max="11" width="10.28515625" customWidth="1"/>
    <col min="12" max="12" width="15.7109375" customWidth="1"/>
    <col min="13" max="13" width="10.85546875" customWidth="1"/>
    <col min="14" max="14" width="10.28515625" customWidth="1"/>
    <col min="16" max="16" width="10.5703125" customWidth="1"/>
    <col min="23" max="23" width="10.42578125" customWidth="1"/>
  </cols>
  <sheetData>
    <row r="2" spans="2:23" x14ac:dyDescent="0.25">
      <c r="B2" s="38"/>
      <c r="C2" s="297" t="s">
        <v>435</v>
      </c>
      <c r="D2" s="298"/>
      <c r="E2" s="298"/>
      <c r="F2" s="298"/>
      <c r="G2" s="298"/>
      <c r="H2" s="298"/>
      <c r="I2" s="299"/>
      <c r="J2" s="297" t="s">
        <v>436</v>
      </c>
      <c r="K2" s="298"/>
      <c r="L2" s="298"/>
      <c r="M2" s="298"/>
      <c r="N2" s="298"/>
      <c r="O2" s="298"/>
      <c r="P2" s="299"/>
      <c r="Q2" s="297" t="s">
        <v>437</v>
      </c>
      <c r="R2" s="298"/>
      <c r="S2" s="298"/>
      <c r="T2" s="298"/>
      <c r="U2" s="298"/>
      <c r="V2" s="298"/>
      <c r="W2" s="299"/>
    </row>
    <row r="3" spans="2:23" x14ac:dyDescent="0.25">
      <c r="B3" s="309" t="s">
        <v>421</v>
      </c>
      <c r="C3" s="89" t="s">
        <v>440</v>
      </c>
      <c r="D3" s="90" t="s">
        <v>486</v>
      </c>
      <c r="E3" s="90" t="s">
        <v>487</v>
      </c>
      <c r="F3" s="90" t="s">
        <v>484</v>
      </c>
      <c r="G3" s="91" t="s">
        <v>485</v>
      </c>
      <c r="H3" s="50"/>
      <c r="I3" s="50"/>
      <c r="J3" s="89" t="s">
        <v>440</v>
      </c>
      <c r="K3" s="90" t="s">
        <v>486</v>
      </c>
      <c r="L3" s="90" t="s">
        <v>487</v>
      </c>
      <c r="M3" s="90" t="s">
        <v>484</v>
      </c>
      <c r="N3" s="91" t="s">
        <v>485</v>
      </c>
      <c r="O3" s="50"/>
      <c r="P3" s="50"/>
      <c r="Q3" s="89" t="s">
        <v>440</v>
      </c>
      <c r="R3" s="90" t="s">
        <v>486</v>
      </c>
      <c r="S3" s="90" t="s">
        <v>487</v>
      </c>
      <c r="T3" s="90" t="s">
        <v>484</v>
      </c>
      <c r="U3" s="91" t="s">
        <v>485</v>
      </c>
      <c r="V3" s="51"/>
      <c r="W3" s="52"/>
    </row>
    <row r="4" spans="2:23" x14ac:dyDescent="0.25">
      <c r="B4" s="310"/>
      <c r="C4" s="86">
        <v>1</v>
      </c>
      <c r="D4" s="49">
        <v>3</v>
      </c>
      <c r="E4" s="40" t="s">
        <v>438</v>
      </c>
      <c r="F4" s="48">
        <v>2</v>
      </c>
      <c r="G4" s="41"/>
      <c r="H4" s="50"/>
      <c r="I4" s="50"/>
      <c r="J4" s="86">
        <v>1</v>
      </c>
      <c r="K4" s="48">
        <v>2</v>
      </c>
      <c r="L4" s="40" t="s">
        <v>438</v>
      </c>
      <c r="M4" s="48">
        <v>2</v>
      </c>
      <c r="N4" s="41"/>
      <c r="O4" s="50"/>
      <c r="P4" s="50"/>
      <c r="Q4" s="86">
        <v>1</v>
      </c>
      <c r="R4" s="49">
        <v>3</v>
      </c>
      <c r="S4" s="40" t="s">
        <v>475</v>
      </c>
      <c r="T4" s="48">
        <v>2</v>
      </c>
      <c r="U4" s="41"/>
      <c r="V4" s="51"/>
      <c r="W4" s="52"/>
    </row>
    <row r="5" spans="2:23" x14ac:dyDescent="0.25">
      <c r="B5" s="310"/>
      <c r="C5" s="86">
        <v>2</v>
      </c>
      <c r="D5" s="48">
        <v>2</v>
      </c>
      <c r="E5" s="40" t="s">
        <v>458</v>
      </c>
      <c r="F5" s="45">
        <v>4</v>
      </c>
      <c r="G5" s="41"/>
      <c r="H5" s="50"/>
      <c r="I5" s="50"/>
      <c r="J5" s="86">
        <v>2</v>
      </c>
      <c r="K5" s="49">
        <v>3</v>
      </c>
      <c r="L5" s="40" t="s">
        <v>441</v>
      </c>
      <c r="M5" s="45">
        <v>4</v>
      </c>
      <c r="N5" s="41" t="s">
        <v>451</v>
      </c>
      <c r="O5" s="50"/>
      <c r="P5" s="50"/>
      <c r="Q5" s="86">
        <v>2</v>
      </c>
      <c r="R5" s="48">
        <v>2</v>
      </c>
      <c r="S5" s="40" t="s">
        <v>476</v>
      </c>
      <c r="T5" s="48">
        <v>2</v>
      </c>
      <c r="U5" s="41" t="s">
        <v>480</v>
      </c>
      <c r="V5" s="51"/>
      <c r="W5" s="52"/>
    </row>
    <row r="6" spans="2:23" x14ac:dyDescent="0.25">
      <c r="B6" s="310"/>
      <c r="C6" s="86">
        <v>3</v>
      </c>
      <c r="D6" s="48">
        <v>2</v>
      </c>
      <c r="E6" s="40" t="s">
        <v>459</v>
      </c>
      <c r="F6" s="49">
        <v>3</v>
      </c>
      <c r="G6" s="41" t="s">
        <v>471</v>
      </c>
      <c r="H6" s="50"/>
      <c r="I6" s="50"/>
      <c r="J6" s="86">
        <v>3</v>
      </c>
      <c r="K6" s="48">
        <v>2</v>
      </c>
      <c r="L6" s="40" t="s">
        <v>442</v>
      </c>
      <c r="M6" s="49">
        <v>3</v>
      </c>
      <c r="N6" s="41" t="s">
        <v>452</v>
      </c>
      <c r="O6" s="50"/>
      <c r="P6" s="50"/>
      <c r="Q6" s="86">
        <v>3</v>
      </c>
      <c r="R6" s="48">
        <v>2</v>
      </c>
      <c r="S6" s="40" t="s">
        <v>477</v>
      </c>
      <c r="T6" s="49">
        <v>3</v>
      </c>
      <c r="U6" s="41" t="s">
        <v>481</v>
      </c>
      <c r="V6" s="51"/>
      <c r="W6" s="52"/>
    </row>
    <row r="7" spans="2:23" x14ac:dyDescent="0.25">
      <c r="B7" s="310"/>
      <c r="C7" s="86">
        <v>4</v>
      </c>
      <c r="D7" s="49">
        <v>3</v>
      </c>
      <c r="E7" s="40"/>
      <c r="F7" s="45">
        <v>4</v>
      </c>
      <c r="G7" s="41"/>
      <c r="H7" s="50"/>
      <c r="I7" s="50"/>
      <c r="J7" s="86">
        <v>4</v>
      </c>
      <c r="K7" s="49">
        <v>3</v>
      </c>
      <c r="L7" s="40"/>
      <c r="M7" s="49">
        <v>3</v>
      </c>
      <c r="N7" s="41"/>
      <c r="O7" s="50"/>
      <c r="P7" s="50"/>
      <c r="Q7" s="86">
        <v>4</v>
      </c>
      <c r="R7" s="45">
        <v>4</v>
      </c>
      <c r="S7" s="40" t="s">
        <v>478</v>
      </c>
      <c r="T7" s="49">
        <v>3</v>
      </c>
      <c r="U7" s="41"/>
      <c r="V7" s="51"/>
      <c r="W7" s="52"/>
    </row>
    <row r="8" spans="2:23" x14ac:dyDescent="0.25">
      <c r="B8" s="310"/>
      <c r="C8" s="86">
        <v>5</v>
      </c>
      <c r="D8" s="45">
        <v>4</v>
      </c>
      <c r="E8" s="40" t="s">
        <v>460</v>
      </c>
      <c r="F8" s="48">
        <v>2</v>
      </c>
      <c r="G8" s="41" t="s">
        <v>472</v>
      </c>
      <c r="H8" s="50"/>
      <c r="I8" s="50"/>
      <c r="J8" s="86">
        <v>5</v>
      </c>
      <c r="K8" s="46">
        <v>5</v>
      </c>
      <c r="L8" s="40"/>
      <c r="M8" s="49">
        <v>3</v>
      </c>
      <c r="N8" s="41" t="s">
        <v>453</v>
      </c>
      <c r="O8" s="50"/>
      <c r="P8" s="50"/>
      <c r="Q8" s="86">
        <v>5</v>
      </c>
      <c r="R8" s="45">
        <v>4</v>
      </c>
      <c r="S8" s="40"/>
      <c r="T8" s="48">
        <v>2</v>
      </c>
      <c r="U8" s="41" t="s">
        <v>482</v>
      </c>
      <c r="V8" s="51"/>
      <c r="W8" s="52"/>
    </row>
    <row r="9" spans="2:23" x14ac:dyDescent="0.25">
      <c r="B9" s="310"/>
      <c r="C9" s="86">
        <v>6</v>
      </c>
      <c r="D9" s="49">
        <v>3</v>
      </c>
      <c r="E9" s="40"/>
      <c r="F9" s="48">
        <v>2</v>
      </c>
      <c r="G9" s="41" t="s">
        <v>473</v>
      </c>
      <c r="H9" s="50"/>
      <c r="I9" s="50"/>
      <c r="J9" s="86">
        <v>6</v>
      </c>
      <c r="K9" s="49">
        <v>3</v>
      </c>
      <c r="L9" s="40"/>
      <c r="M9" s="49">
        <v>3</v>
      </c>
      <c r="N9" s="41"/>
      <c r="O9" s="50"/>
      <c r="P9" s="50"/>
      <c r="Q9" s="86">
        <v>6</v>
      </c>
      <c r="R9" s="45">
        <v>4</v>
      </c>
      <c r="S9" s="40"/>
      <c r="T9" s="49">
        <v>3</v>
      </c>
      <c r="U9" s="41"/>
      <c r="V9" s="51"/>
      <c r="W9" s="52"/>
    </row>
    <row r="10" spans="2:23" x14ac:dyDescent="0.25">
      <c r="B10" s="310"/>
      <c r="C10" s="86">
        <v>7</v>
      </c>
      <c r="D10" s="49">
        <v>3</v>
      </c>
      <c r="E10" s="40"/>
      <c r="F10" s="49">
        <v>3</v>
      </c>
      <c r="G10" s="41"/>
      <c r="H10" s="50"/>
      <c r="I10" s="50"/>
      <c r="J10" s="86">
        <v>7</v>
      </c>
      <c r="K10" s="49">
        <v>3</v>
      </c>
      <c r="L10" s="40"/>
      <c r="M10" s="45">
        <v>4</v>
      </c>
      <c r="N10" s="41"/>
      <c r="O10" s="50"/>
      <c r="P10" s="50"/>
      <c r="Q10" s="86">
        <v>7</v>
      </c>
      <c r="R10" s="49">
        <v>3</v>
      </c>
      <c r="S10" s="40" t="s">
        <v>479</v>
      </c>
      <c r="T10" s="48">
        <v>2</v>
      </c>
      <c r="U10" s="41"/>
      <c r="V10" s="51"/>
      <c r="W10" s="52"/>
    </row>
    <row r="11" spans="2:23" x14ac:dyDescent="0.25">
      <c r="B11" s="310"/>
      <c r="C11" s="86">
        <v>8</v>
      </c>
      <c r="D11" s="48">
        <v>2</v>
      </c>
      <c r="E11" s="40"/>
      <c r="F11" s="45">
        <v>4</v>
      </c>
      <c r="G11" s="41"/>
      <c r="H11" s="50"/>
      <c r="I11" s="50"/>
      <c r="J11" s="86">
        <v>8</v>
      </c>
      <c r="K11" s="49">
        <v>3</v>
      </c>
      <c r="L11" s="40" t="s">
        <v>450</v>
      </c>
      <c r="M11" s="45">
        <v>4</v>
      </c>
      <c r="N11" s="41"/>
      <c r="O11" s="50"/>
      <c r="P11" s="50"/>
      <c r="Q11" s="86">
        <v>8</v>
      </c>
      <c r="R11" s="48">
        <v>2</v>
      </c>
      <c r="S11" s="40"/>
      <c r="T11" s="48">
        <v>2</v>
      </c>
      <c r="U11" s="41" t="s">
        <v>483</v>
      </c>
      <c r="V11" s="51"/>
      <c r="W11" s="52"/>
    </row>
    <row r="12" spans="2:23" x14ac:dyDescent="0.25">
      <c r="B12" s="311"/>
      <c r="C12" s="87">
        <v>9</v>
      </c>
      <c r="D12" s="70" t="s">
        <v>470</v>
      </c>
      <c r="E12" s="43"/>
      <c r="F12" s="70" t="s">
        <v>474</v>
      </c>
      <c r="G12" s="44"/>
      <c r="H12" s="50"/>
      <c r="I12" s="50"/>
      <c r="J12" s="42"/>
      <c r="K12" s="43"/>
      <c r="L12" s="43"/>
      <c r="M12" s="43"/>
      <c r="N12" s="44"/>
      <c r="O12" s="50"/>
      <c r="P12" s="50"/>
      <c r="Q12" s="42"/>
      <c r="R12" s="43"/>
      <c r="S12" s="43"/>
      <c r="T12" s="43"/>
      <c r="U12" s="44"/>
      <c r="V12" s="51"/>
      <c r="W12" s="52"/>
    </row>
    <row r="13" spans="2:23" x14ac:dyDescent="0.25">
      <c r="B13" s="300" t="s">
        <v>422</v>
      </c>
      <c r="C13" s="89" t="s">
        <v>440</v>
      </c>
      <c r="D13" s="90" t="s">
        <v>527</v>
      </c>
      <c r="E13" s="90" t="s">
        <v>528</v>
      </c>
      <c r="F13" s="90" t="s">
        <v>693</v>
      </c>
      <c r="G13" s="91" t="s">
        <v>694</v>
      </c>
      <c r="H13" s="50"/>
      <c r="I13" s="50"/>
      <c r="J13" s="92" t="s">
        <v>440</v>
      </c>
      <c r="K13" s="93" t="s">
        <v>527</v>
      </c>
      <c r="L13" s="93" t="s">
        <v>528</v>
      </c>
      <c r="M13" s="93" t="s">
        <v>693</v>
      </c>
      <c r="N13" s="94" t="s">
        <v>694</v>
      </c>
      <c r="O13" s="50"/>
      <c r="P13" s="50"/>
      <c r="Q13" s="92" t="s">
        <v>440</v>
      </c>
      <c r="R13" s="90" t="s">
        <v>527</v>
      </c>
      <c r="S13" s="90" t="s">
        <v>528</v>
      </c>
      <c r="T13" s="90" t="s">
        <v>693</v>
      </c>
      <c r="U13" s="91" t="s">
        <v>694</v>
      </c>
      <c r="V13" s="51"/>
      <c r="W13" s="52"/>
    </row>
    <row r="14" spans="2:23" x14ac:dyDescent="0.25">
      <c r="B14" s="301"/>
      <c r="C14" s="86">
        <v>1</v>
      </c>
      <c r="D14" s="49">
        <v>3</v>
      </c>
      <c r="E14" s="40" t="s">
        <v>490</v>
      </c>
      <c r="F14" s="49">
        <v>3</v>
      </c>
      <c r="G14" s="41" t="s">
        <v>495</v>
      </c>
      <c r="H14" s="50"/>
      <c r="I14" s="50"/>
      <c r="J14" s="86">
        <v>1</v>
      </c>
      <c r="K14" s="49">
        <v>3</v>
      </c>
      <c r="L14" s="40" t="s">
        <v>504</v>
      </c>
      <c r="M14" s="45">
        <v>4</v>
      </c>
      <c r="N14" s="41" t="s">
        <v>510</v>
      </c>
      <c r="O14" s="50"/>
      <c r="P14" s="50"/>
      <c r="Q14" s="86">
        <v>1</v>
      </c>
      <c r="R14" s="49">
        <v>3</v>
      </c>
      <c r="S14" s="40" t="s">
        <v>518</v>
      </c>
      <c r="T14" s="49">
        <v>3</v>
      </c>
      <c r="U14" s="41" t="s">
        <v>519</v>
      </c>
      <c r="V14" s="51"/>
      <c r="W14" s="52"/>
    </row>
    <row r="15" spans="2:23" x14ac:dyDescent="0.25">
      <c r="B15" s="301"/>
      <c r="C15" s="86">
        <v>2</v>
      </c>
      <c r="D15" s="45">
        <v>4</v>
      </c>
      <c r="E15" s="40"/>
      <c r="F15" s="45">
        <v>4</v>
      </c>
      <c r="G15" s="41" t="s">
        <v>496</v>
      </c>
      <c r="H15" s="50"/>
      <c r="I15" s="50"/>
      <c r="J15" s="86">
        <v>2</v>
      </c>
      <c r="K15" s="45">
        <v>4</v>
      </c>
      <c r="L15" s="40"/>
      <c r="M15" s="45">
        <v>4</v>
      </c>
      <c r="N15" s="41" t="s">
        <v>511</v>
      </c>
      <c r="O15" s="50"/>
      <c r="P15" s="50"/>
      <c r="Q15" s="86">
        <v>2</v>
      </c>
      <c r="R15" s="45">
        <v>4</v>
      </c>
      <c r="S15" s="40"/>
      <c r="T15" s="49">
        <v>3</v>
      </c>
      <c r="U15" s="41" t="s">
        <v>520</v>
      </c>
      <c r="V15" s="51"/>
      <c r="W15" s="52"/>
    </row>
    <row r="16" spans="2:23" x14ac:dyDescent="0.25">
      <c r="B16" s="301"/>
      <c r="C16" s="86">
        <v>3</v>
      </c>
      <c r="D16" s="48">
        <v>2</v>
      </c>
      <c r="E16" s="40" t="s">
        <v>491</v>
      </c>
      <c r="F16" s="49">
        <v>3</v>
      </c>
      <c r="G16" s="41" t="s">
        <v>497</v>
      </c>
      <c r="H16" s="50"/>
      <c r="I16" s="50"/>
      <c r="J16" s="86">
        <v>3</v>
      </c>
      <c r="K16" s="49">
        <v>3</v>
      </c>
      <c r="L16" s="40" t="s">
        <v>505</v>
      </c>
      <c r="M16" s="49">
        <v>3</v>
      </c>
      <c r="N16" s="41" t="s">
        <v>512</v>
      </c>
      <c r="O16" s="50"/>
      <c r="P16" s="50"/>
      <c r="Q16" s="86">
        <v>3</v>
      </c>
      <c r="R16" s="49">
        <v>3</v>
      </c>
      <c r="S16" s="40"/>
      <c r="T16" s="48">
        <v>2</v>
      </c>
      <c r="U16" s="41" t="s">
        <v>521</v>
      </c>
      <c r="V16" s="51"/>
      <c r="W16" s="52"/>
    </row>
    <row r="17" spans="2:23" x14ac:dyDescent="0.25">
      <c r="B17" s="301"/>
      <c r="C17" s="86">
        <v>4</v>
      </c>
      <c r="D17" s="45">
        <v>4</v>
      </c>
      <c r="E17" s="40"/>
      <c r="F17" s="45">
        <v>4</v>
      </c>
      <c r="G17" s="41" t="s">
        <v>498</v>
      </c>
      <c r="H17" s="50"/>
      <c r="I17" s="50"/>
      <c r="J17" s="86">
        <v>4</v>
      </c>
      <c r="K17" s="45">
        <v>4</v>
      </c>
      <c r="L17" s="40" t="s">
        <v>506</v>
      </c>
      <c r="M17" s="45">
        <v>4</v>
      </c>
      <c r="N17" s="41" t="s">
        <v>513</v>
      </c>
      <c r="O17" s="50"/>
      <c r="P17" s="50"/>
      <c r="Q17" s="86">
        <v>4</v>
      </c>
      <c r="R17" s="49">
        <v>3</v>
      </c>
      <c r="S17" s="40"/>
      <c r="T17" s="45">
        <v>4</v>
      </c>
      <c r="U17" s="41" t="s">
        <v>522</v>
      </c>
      <c r="V17" s="51"/>
      <c r="W17" s="52"/>
    </row>
    <row r="18" spans="2:23" x14ac:dyDescent="0.25">
      <c r="B18" s="301"/>
      <c r="C18" s="86">
        <v>5</v>
      </c>
      <c r="D18" s="45">
        <v>4</v>
      </c>
      <c r="E18" s="40" t="s">
        <v>492</v>
      </c>
      <c r="F18" s="46">
        <v>5</v>
      </c>
      <c r="G18" s="41" t="s">
        <v>499</v>
      </c>
      <c r="H18" s="50"/>
      <c r="I18" s="50"/>
      <c r="J18" s="86">
        <v>5</v>
      </c>
      <c r="K18" s="46">
        <v>5</v>
      </c>
      <c r="L18" s="40" t="s">
        <v>507</v>
      </c>
      <c r="M18" s="45">
        <v>4</v>
      </c>
      <c r="N18" s="41" t="s">
        <v>514</v>
      </c>
      <c r="O18" s="50"/>
      <c r="P18" s="50"/>
      <c r="Q18" s="86">
        <v>5</v>
      </c>
      <c r="R18" s="46">
        <v>5</v>
      </c>
      <c r="S18" s="40"/>
      <c r="T18" s="45">
        <v>4</v>
      </c>
      <c r="U18" s="41" t="s">
        <v>523</v>
      </c>
      <c r="V18" s="51"/>
      <c r="W18" s="52"/>
    </row>
    <row r="19" spans="2:23" x14ac:dyDescent="0.25">
      <c r="B19" s="301"/>
      <c r="C19" s="86">
        <v>6</v>
      </c>
      <c r="D19" s="45">
        <v>4</v>
      </c>
      <c r="E19" s="40"/>
      <c r="F19" s="45">
        <v>4</v>
      </c>
      <c r="G19" s="41" t="s">
        <v>500</v>
      </c>
      <c r="H19" s="50"/>
      <c r="I19" s="50"/>
      <c r="J19" s="86">
        <v>6</v>
      </c>
      <c r="K19" s="49">
        <v>3</v>
      </c>
      <c r="L19" s="40" t="s">
        <v>508</v>
      </c>
      <c r="M19" s="45">
        <v>4</v>
      </c>
      <c r="N19" s="41" t="s">
        <v>515</v>
      </c>
      <c r="O19" s="50"/>
      <c r="P19" s="50"/>
      <c r="Q19" s="86">
        <v>6</v>
      </c>
      <c r="R19" s="49">
        <v>3</v>
      </c>
      <c r="S19" s="40"/>
      <c r="T19" s="45">
        <v>4</v>
      </c>
      <c r="U19" s="41" t="s">
        <v>524</v>
      </c>
      <c r="V19" s="51"/>
      <c r="W19" s="52"/>
    </row>
    <row r="20" spans="2:23" x14ac:dyDescent="0.25">
      <c r="B20" s="301"/>
      <c r="C20" s="86">
        <v>7</v>
      </c>
      <c r="D20" s="47">
        <v>1</v>
      </c>
      <c r="E20" s="40"/>
      <c r="F20" s="45">
        <v>4</v>
      </c>
      <c r="G20" s="41" t="s">
        <v>501</v>
      </c>
      <c r="H20" s="50"/>
      <c r="I20" s="50"/>
      <c r="J20" s="86">
        <v>7</v>
      </c>
      <c r="K20" s="47">
        <v>1</v>
      </c>
      <c r="L20" s="40"/>
      <c r="M20" s="49">
        <v>3</v>
      </c>
      <c r="N20" s="41" t="s">
        <v>516</v>
      </c>
      <c r="O20" s="50"/>
      <c r="P20" s="50"/>
      <c r="Q20" s="86">
        <v>7</v>
      </c>
      <c r="R20" s="48">
        <v>2</v>
      </c>
      <c r="S20" s="40"/>
      <c r="T20" s="45">
        <v>4</v>
      </c>
      <c r="U20" s="41" t="s">
        <v>525</v>
      </c>
      <c r="V20" s="51"/>
      <c r="W20" s="52"/>
    </row>
    <row r="21" spans="2:23" x14ac:dyDescent="0.25">
      <c r="B21" s="301"/>
      <c r="C21" s="86">
        <v>8</v>
      </c>
      <c r="D21" s="46">
        <v>5</v>
      </c>
      <c r="E21" s="40" t="s">
        <v>493</v>
      </c>
      <c r="F21" s="46">
        <v>5</v>
      </c>
      <c r="G21" s="41" t="s">
        <v>502</v>
      </c>
      <c r="H21" s="50"/>
      <c r="I21" s="50"/>
      <c r="J21" s="86">
        <v>8</v>
      </c>
      <c r="K21" s="45">
        <v>4</v>
      </c>
      <c r="L21" s="40" t="s">
        <v>509</v>
      </c>
      <c r="M21" s="45">
        <v>4</v>
      </c>
      <c r="N21" s="41" t="s">
        <v>517</v>
      </c>
      <c r="O21" s="50"/>
      <c r="P21" s="50"/>
      <c r="Q21" s="86">
        <v>8</v>
      </c>
      <c r="R21" s="48">
        <v>2</v>
      </c>
      <c r="S21" s="40"/>
      <c r="T21" s="45">
        <v>4</v>
      </c>
      <c r="U21" s="41" t="s">
        <v>526</v>
      </c>
      <c r="V21" s="51"/>
      <c r="W21" s="52"/>
    </row>
    <row r="22" spans="2:23" x14ac:dyDescent="0.25">
      <c r="B22" s="302"/>
      <c r="C22" s="87">
        <v>9</v>
      </c>
      <c r="D22" s="70" t="s">
        <v>494</v>
      </c>
      <c r="E22" s="43"/>
      <c r="F22" s="70" t="s">
        <v>503</v>
      </c>
      <c r="G22" s="41"/>
      <c r="H22" s="50"/>
      <c r="I22" s="50"/>
      <c r="J22" s="39"/>
      <c r="K22" s="43"/>
      <c r="L22" s="43"/>
      <c r="M22" s="43"/>
      <c r="N22" s="44"/>
      <c r="O22" s="50"/>
      <c r="P22" s="50"/>
      <c r="Q22" s="39"/>
      <c r="R22" s="43"/>
      <c r="S22" s="40"/>
      <c r="T22" s="40"/>
      <c r="U22" s="41"/>
      <c r="V22" s="51"/>
      <c r="W22" s="52"/>
    </row>
    <row r="23" spans="2:23" x14ac:dyDescent="0.25">
      <c r="B23" s="306" t="s">
        <v>424</v>
      </c>
      <c r="C23" s="88" t="s">
        <v>440</v>
      </c>
      <c r="D23" s="93" t="s">
        <v>455</v>
      </c>
      <c r="E23" s="93" t="s">
        <v>457</v>
      </c>
      <c r="F23" s="93" t="s">
        <v>488</v>
      </c>
      <c r="G23" s="94" t="s">
        <v>489</v>
      </c>
      <c r="H23" s="50"/>
      <c r="I23" s="50"/>
      <c r="J23" s="92" t="s">
        <v>440</v>
      </c>
      <c r="K23" s="93" t="s">
        <v>455</v>
      </c>
      <c r="L23" s="93" t="s">
        <v>457</v>
      </c>
      <c r="M23" s="93" t="s">
        <v>488</v>
      </c>
      <c r="N23" s="94" t="s">
        <v>489</v>
      </c>
      <c r="O23" s="50"/>
      <c r="P23" s="50"/>
      <c r="Q23" s="92" t="s">
        <v>440</v>
      </c>
      <c r="R23" s="93" t="s">
        <v>455</v>
      </c>
      <c r="S23" s="93" t="s">
        <v>487</v>
      </c>
      <c r="T23" s="93" t="s">
        <v>488</v>
      </c>
      <c r="U23" s="94" t="s">
        <v>489</v>
      </c>
      <c r="V23" s="51"/>
      <c r="W23" s="52"/>
    </row>
    <row r="24" spans="2:23" x14ac:dyDescent="0.25">
      <c r="B24" s="307"/>
      <c r="C24" s="86">
        <v>1</v>
      </c>
      <c r="D24" s="49">
        <v>3</v>
      </c>
      <c r="E24" s="40" t="s">
        <v>600</v>
      </c>
      <c r="F24" s="45">
        <v>4</v>
      </c>
      <c r="G24" s="41" t="s">
        <v>610</v>
      </c>
      <c r="H24" s="50"/>
      <c r="I24" s="50"/>
      <c r="J24" s="86">
        <v>1</v>
      </c>
      <c r="K24" s="49">
        <v>3</v>
      </c>
      <c r="L24" s="40" t="s">
        <v>605</v>
      </c>
      <c r="M24" s="45">
        <v>4</v>
      </c>
      <c r="N24" s="41"/>
      <c r="O24" s="50"/>
      <c r="P24" s="50"/>
      <c r="Q24" s="86">
        <v>1</v>
      </c>
      <c r="R24" s="45">
        <v>4</v>
      </c>
      <c r="S24" s="40" t="s">
        <v>629</v>
      </c>
      <c r="T24" s="49">
        <v>3</v>
      </c>
      <c r="U24" s="41" t="s">
        <v>628</v>
      </c>
      <c r="V24" s="51"/>
      <c r="W24" s="52"/>
    </row>
    <row r="25" spans="2:23" x14ac:dyDescent="0.25">
      <c r="B25" s="307"/>
      <c r="C25" s="86">
        <v>2</v>
      </c>
      <c r="D25" s="48">
        <v>2</v>
      </c>
      <c r="E25" s="40" t="s">
        <v>601</v>
      </c>
      <c r="F25" s="49">
        <v>3</v>
      </c>
      <c r="G25" s="41" t="s">
        <v>611</v>
      </c>
      <c r="H25" s="50"/>
      <c r="I25" s="50"/>
      <c r="J25" s="86">
        <v>2</v>
      </c>
      <c r="K25" s="49">
        <v>3</v>
      </c>
      <c r="L25" s="40" t="s">
        <v>606</v>
      </c>
      <c r="M25" s="45">
        <v>4</v>
      </c>
      <c r="N25" s="41" t="s">
        <v>617</v>
      </c>
      <c r="O25" s="50"/>
      <c r="P25" s="50"/>
      <c r="Q25" s="86">
        <v>2</v>
      </c>
      <c r="R25" s="48">
        <v>2</v>
      </c>
      <c r="S25" s="40" t="s">
        <v>630</v>
      </c>
      <c r="T25" s="49">
        <v>3</v>
      </c>
      <c r="U25" s="41" t="s">
        <v>627</v>
      </c>
      <c r="V25" s="51"/>
      <c r="W25" s="52"/>
    </row>
    <row r="26" spans="2:23" x14ac:dyDescent="0.25">
      <c r="B26" s="307"/>
      <c r="C26" s="86">
        <v>3</v>
      </c>
      <c r="D26" s="45">
        <v>4</v>
      </c>
      <c r="E26" s="40" t="s">
        <v>602</v>
      </c>
      <c r="F26" s="49">
        <v>3</v>
      </c>
      <c r="G26" s="41" t="s">
        <v>612</v>
      </c>
      <c r="H26" s="50"/>
      <c r="I26" s="50"/>
      <c r="J26" s="86">
        <v>3</v>
      </c>
      <c r="K26" s="46">
        <v>5</v>
      </c>
      <c r="L26" s="40"/>
      <c r="M26" s="45">
        <v>4</v>
      </c>
      <c r="N26" s="41" t="s">
        <v>618</v>
      </c>
      <c r="O26" s="50"/>
      <c r="P26" s="50"/>
      <c r="Q26" s="86">
        <v>3</v>
      </c>
      <c r="R26" s="46">
        <v>5</v>
      </c>
      <c r="S26" s="40"/>
      <c r="T26" s="45">
        <v>4</v>
      </c>
      <c r="U26" s="41" t="s">
        <v>626</v>
      </c>
      <c r="V26" s="51"/>
      <c r="W26" s="52"/>
    </row>
    <row r="27" spans="2:23" x14ac:dyDescent="0.25">
      <c r="B27" s="307"/>
      <c r="C27" s="86">
        <v>4</v>
      </c>
      <c r="D27" s="46">
        <v>5</v>
      </c>
      <c r="E27" s="40"/>
      <c r="F27" s="49">
        <v>3</v>
      </c>
      <c r="G27" s="41" t="s">
        <v>613</v>
      </c>
      <c r="H27" s="50"/>
      <c r="I27" s="50"/>
      <c r="J27" s="86">
        <v>4</v>
      </c>
      <c r="K27" s="46">
        <v>5</v>
      </c>
      <c r="L27" s="40" t="s">
        <v>607</v>
      </c>
      <c r="M27" s="49">
        <v>3</v>
      </c>
      <c r="N27" s="41" t="s">
        <v>619</v>
      </c>
      <c r="O27" s="50"/>
      <c r="P27" s="50"/>
      <c r="Q27" s="86">
        <v>4</v>
      </c>
      <c r="R27" s="46">
        <v>5</v>
      </c>
      <c r="S27" s="40"/>
      <c r="T27" s="49">
        <v>3</v>
      </c>
      <c r="U27" s="41" t="s">
        <v>619</v>
      </c>
      <c r="V27" s="51"/>
      <c r="W27" s="52"/>
    </row>
    <row r="28" spans="2:23" x14ac:dyDescent="0.25">
      <c r="B28" s="307"/>
      <c r="C28" s="86">
        <v>5</v>
      </c>
      <c r="D28" s="40"/>
      <c r="E28" s="40"/>
      <c r="F28" s="40"/>
      <c r="G28" s="41"/>
      <c r="H28" s="50"/>
      <c r="I28" s="50"/>
      <c r="J28" s="86">
        <v>5</v>
      </c>
      <c r="K28" s="40"/>
      <c r="L28" s="40"/>
      <c r="M28" s="40"/>
      <c r="N28" s="41"/>
      <c r="O28" s="50"/>
      <c r="P28" s="50"/>
      <c r="Q28" s="86">
        <v>5</v>
      </c>
      <c r="R28" s="40"/>
      <c r="S28" s="40"/>
      <c r="T28" s="40"/>
      <c r="U28" s="41"/>
      <c r="V28" s="51"/>
      <c r="W28" s="52"/>
    </row>
    <row r="29" spans="2:23" x14ac:dyDescent="0.25">
      <c r="B29" s="307"/>
      <c r="C29" s="86">
        <v>6</v>
      </c>
      <c r="D29" s="46">
        <v>5</v>
      </c>
      <c r="E29" s="40"/>
      <c r="F29" s="45">
        <v>4</v>
      </c>
      <c r="G29" s="41" t="s">
        <v>614</v>
      </c>
      <c r="H29" s="50"/>
      <c r="I29" s="50"/>
      <c r="J29" s="86">
        <v>6</v>
      </c>
      <c r="K29" s="46">
        <v>5</v>
      </c>
      <c r="L29" s="40"/>
      <c r="M29" s="45">
        <v>4</v>
      </c>
      <c r="N29" s="41" t="s">
        <v>620</v>
      </c>
      <c r="O29" s="50"/>
      <c r="P29" s="50"/>
      <c r="Q29" s="86">
        <v>6</v>
      </c>
      <c r="R29" s="46">
        <v>5</v>
      </c>
      <c r="S29" s="40" t="s">
        <v>631</v>
      </c>
      <c r="T29" s="45">
        <v>4</v>
      </c>
      <c r="U29" s="41" t="s">
        <v>625</v>
      </c>
      <c r="V29" s="51"/>
      <c r="W29" s="52"/>
    </row>
    <row r="30" spans="2:23" x14ac:dyDescent="0.25">
      <c r="B30" s="307"/>
      <c r="C30" s="86">
        <v>7</v>
      </c>
      <c r="D30" s="47">
        <v>1</v>
      </c>
      <c r="E30" s="40"/>
      <c r="F30" s="48">
        <v>2</v>
      </c>
      <c r="G30" s="41" t="s">
        <v>615</v>
      </c>
      <c r="H30" s="50"/>
      <c r="I30" s="50"/>
      <c r="J30" s="86">
        <v>7</v>
      </c>
      <c r="K30" s="47">
        <v>1</v>
      </c>
      <c r="L30" s="40"/>
      <c r="M30" s="48">
        <v>2</v>
      </c>
      <c r="N30" s="41" t="s">
        <v>621</v>
      </c>
      <c r="O30" s="50"/>
      <c r="P30" s="50"/>
      <c r="Q30" s="86">
        <v>7</v>
      </c>
      <c r="R30" s="49">
        <v>3</v>
      </c>
      <c r="S30" s="40"/>
      <c r="T30" s="49">
        <v>3</v>
      </c>
      <c r="U30" s="41" t="s">
        <v>624</v>
      </c>
      <c r="V30" s="51"/>
      <c r="W30" s="52"/>
    </row>
    <row r="31" spans="2:23" x14ac:dyDescent="0.25">
      <c r="B31" s="307"/>
      <c r="C31" s="86">
        <v>8</v>
      </c>
      <c r="D31" s="45">
        <v>4</v>
      </c>
      <c r="E31" s="40" t="s">
        <v>603</v>
      </c>
      <c r="F31" s="45">
        <v>4</v>
      </c>
      <c r="G31" s="41" t="s">
        <v>616</v>
      </c>
      <c r="H31" s="50"/>
      <c r="I31" s="50"/>
      <c r="J31" s="86">
        <v>8</v>
      </c>
      <c r="K31" s="45">
        <v>4</v>
      </c>
      <c r="L31" s="40" t="s">
        <v>608</v>
      </c>
      <c r="M31" s="45">
        <v>4</v>
      </c>
      <c r="N31" s="41" t="s">
        <v>622</v>
      </c>
      <c r="O31" s="50"/>
      <c r="P31" s="50"/>
      <c r="Q31" s="86">
        <v>8</v>
      </c>
      <c r="R31" s="45">
        <v>4</v>
      </c>
      <c r="S31" s="40"/>
      <c r="T31" s="45">
        <v>4</v>
      </c>
      <c r="U31" s="41" t="s">
        <v>623</v>
      </c>
      <c r="V31" s="51"/>
      <c r="W31" s="52"/>
    </row>
    <row r="32" spans="2:23" x14ac:dyDescent="0.25">
      <c r="B32" s="308"/>
      <c r="C32" s="87">
        <v>9</v>
      </c>
      <c r="D32" s="70" t="s">
        <v>604</v>
      </c>
      <c r="E32" s="43"/>
      <c r="F32" s="70" t="s">
        <v>609</v>
      </c>
      <c r="G32" s="44"/>
      <c r="H32" s="50"/>
      <c r="I32" s="50"/>
      <c r="J32" s="42"/>
      <c r="K32" s="43"/>
      <c r="L32" s="43"/>
      <c r="M32" s="43"/>
      <c r="N32" s="44"/>
      <c r="O32" s="50"/>
      <c r="P32" s="50"/>
      <c r="Q32" s="42"/>
      <c r="R32" s="43"/>
      <c r="S32" s="43"/>
      <c r="T32" s="43"/>
      <c r="U32" s="44"/>
      <c r="V32" s="51"/>
      <c r="W32" s="52"/>
    </row>
    <row r="33" spans="2:23" x14ac:dyDescent="0.25">
      <c r="B33" s="303" t="s">
        <v>423</v>
      </c>
      <c r="C33" s="89" t="s">
        <v>440</v>
      </c>
      <c r="D33" s="93" t="s">
        <v>454</v>
      </c>
      <c r="E33" s="93" t="s">
        <v>456</v>
      </c>
      <c r="F33" s="93" t="s">
        <v>543</v>
      </c>
      <c r="G33" s="93" t="s">
        <v>544</v>
      </c>
      <c r="H33" s="93" t="s">
        <v>545</v>
      </c>
      <c r="I33" s="94" t="s">
        <v>546</v>
      </c>
      <c r="J33" s="92" t="s">
        <v>440</v>
      </c>
      <c r="K33" s="93" t="s">
        <v>454</v>
      </c>
      <c r="L33" s="93" t="s">
        <v>456</v>
      </c>
      <c r="M33" s="93" t="s">
        <v>543</v>
      </c>
      <c r="N33" s="93" t="s">
        <v>544</v>
      </c>
      <c r="O33" s="93" t="s">
        <v>545</v>
      </c>
      <c r="P33" s="94" t="s">
        <v>546</v>
      </c>
      <c r="Q33" s="92" t="s">
        <v>440</v>
      </c>
      <c r="R33" s="93" t="s">
        <v>454</v>
      </c>
      <c r="S33" s="93" t="s">
        <v>456</v>
      </c>
      <c r="T33" s="93" t="s">
        <v>543</v>
      </c>
      <c r="U33" s="93" t="s">
        <v>544</v>
      </c>
      <c r="V33" s="93" t="s">
        <v>545</v>
      </c>
      <c r="W33" s="94" t="s">
        <v>546</v>
      </c>
    </row>
    <row r="34" spans="2:23" x14ac:dyDescent="0.25">
      <c r="B34" s="304"/>
      <c r="C34" s="86">
        <v>1</v>
      </c>
      <c r="D34" s="45">
        <v>4</v>
      </c>
      <c r="E34" s="40" t="s">
        <v>584</v>
      </c>
      <c r="F34" s="49">
        <v>3</v>
      </c>
      <c r="G34" s="40" t="s">
        <v>548</v>
      </c>
      <c r="H34" s="45">
        <v>4</v>
      </c>
      <c r="I34" s="40" t="s">
        <v>569</v>
      </c>
      <c r="J34" s="86">
        <v>1</v>
      </c>
      <c r="K34" s="49">
        <v>3</v>
      </c>
      <c r="L34" s="40" t="s">
        <v>529</v>
      </c>
      <c r="M34" s="49">
        <v>3</v>
      </c>
      <c r="N34" s="40" t="s">
        <v>536</v>
      </c>
      <c r="O34" s="49">
        <v>3</v>
      </c>
      <c r="P34" s="41" t="s">
        <v>562</v>
      </c>
      <c r="Q34" s="86">
        <v>1</v>
      </c>
      <c r="R34" s="45">
        <v>4</v>
      </c>
      <c r="S34" s="40" t="s">
        <v>592</v>
      </c>
      <c r="T34" s="48">
        <v>2</v>
      </c>
      <c r="U34" s="40" t="s">
        <v>555</v>
      </c>
      <c r="V34" s="45">
        <v>4</v>
      </c>
      <c r="W34" s="41" t="s">
        <v>577</v>
      </c>
    </row>
    <row r="35" spans="2:23" x14ac:dyDescent="0.25">
      <c r="B35" s="304"/>
      <c r="C35" s="86">
        <v>2</v>
      </c>
      <c r="D35" s="47">
        <v>1</v>
      </c>
      <c r="E35" s="40" t="s">
        <v>585</v>
      </c>
      <c r="F35" s="48">
        <v>2</v>
      </c>
      <c r="G35" s="40" t="s">
        <v>549</v>
      </c>
      <c r="H35" s="47">
        <v>1</v>
      </c>
      <c r="I35" s="40" t="s">
        <v>570</v>
      </c>
      <c r="J35" s="86">
        <v>2</v>
      </c>
      <c r="K35" s="48">
        <v>2</v>
      </c>
      <c r="L35" s="40" t="s">
        <v>530</v>
      </c>
      <c r="M35" s="48">
        <v>2</v>
      </c>
      <c r="N35" s="40" t="s">
        <v>537</v>
      </c>
      <c r="O35" s="49">
        <v>3</v>
      </c>
      <c r="P35" s="41" t="s">
        <v>563</v>
      </c>
      <c r="Q35" s="86">
        <v>2</v>
      </c>
      <c r="R35" s="47">
        <v>1</v>
      </c>
      <c r="S35" s="40" t="s">
        <v>593</v>
      </c>
      <c r="T35" s="49">
        <v>3</v>
      </c>
      <c r="U35" s="40" t="s">
        <v>556</v>
      </c>
      <c r="V35" s="48">
        <v>2</v>
      </c>
      <c r="W35" s="41" t="s">
        <v>578</v>
      </c>
    </row>
    <row r="36" spans="2:23" x14ac:dyDescent="0.25">
      <c r="B36" s="304"/>
      <c r="C36" s="86">
        <v>3</v>
      </c>
      <c r="D36" s="45">
        <v>4</v>
      </c>
      <c r="E36" s="40" t="s">
        <v>586</v>
      </c>
      <c r="F36" s="48">
        <v>2</v>
      </c>
      <c r="G36" s="40" t="s">
        <v>550</v>
      </c>
      <c r="H36" s="49">
        <v>3</v>
      </c>
      <c r="I36" s="40" t="s">
        <v>571</v>
      </c>
      <c r="J36" s="86">
        <v>3</v>
      </c>
      <c r="K36" s="48">
        <v>2</v>
      </c>
      <c r="L36" s="40" t="s">
        <v>531</v>
      </c>
      <c r="M36" s="49">
        <v>3</v>
      </c>
      <c r="N36" s="40" t="s">
        <v>538</v>
      </c>
      <c r="O36" s="49">
        <v>3</v>
      </c>
      <c r="P36" s="41" t="s">
        <v>564</v>
      </c>
      <c r="Q36" s="86">
        <v>3</v>
      </c>
      <c r="R36" s="45">
        <v>4</v>
      </c>
      <c r="S36" s="40" t="s">
        <v>594</v>
      </c>
      <c r="T36" s="49">
        <v>3</v>
      </c>
      <c r="U36" s="40" t="s">
        <v>557</v>
      </c>
      <c r="V36" s="49">
        <v>3</v>
      </c>
      <c r="W36" s="41" t="s">
        <v>579</v>
      </c>
    </row>
    <row r="37" spans="2:23" x14ac:dyDescent="0.25">
      <c r="B37" s="304"/>
      <c r="C37" s="86">
        <v>4</v>
      </c>
      <c r="D37" s="45">
        <v>4</v>
      </c>
      <c r="E37" s="40" t="s">
        <v>587</v>
      </c>
      <c r="F37" s="49">
        <v>3</v>
      </c>
      <c r="G37" s="40" t="s">
        <v>551</v>
      </c>
      <c r="H37" s="49">
        <v>3</v>
      </c>
      <c r="I37" s="40" t="s">
        <v>572</v>
      </c>
      <c r="J37" s="86">
        <v>4</v>
      </c>
      <c r="K37" s="49">
        <v>3</v>
      </c>
      <c r="L37" s="40" t="s">
        <v>532</v>
      </c>
      <c r="M37" s="45">
        <v>4</v>
      </c>
      <c r="N37" s="40" t="s">
        <v>539</v>
      </c>
      <c r="O37" s="45">
        <v>4</v>
      </c>
      <c r="P37" s="41" t="s">
        <v>565</v>
      </c>
      <c r="Q37" s="86">
        <v>4</v>
      </c>
      <c r="R37" s="45">
        <v>4</v>
      </c>
      <c r="S37" s="40" t="s">
        <v>595</v>
      </c>
      <c r="T37" s="45">
        <v>4</v>
      </c>
      <c r="U37" s="40" t="s">
        <v>558</v>
      </c>
      <c r="V37" s="49">
        <v>3</v>
      </c>
      <c r="W37" s="41" t="s">
        <v>580</v>
      </c>
    </row>
    <row r="38" spans="2:23" x14ac:dyDescent="0.25">
      <c r="B38" s="304"/>
      <c r="C38" s="86">
        <v>5</v>
      </c>
      <c r="D38" s="40"/>
      <c r="E38" s="40"/>
      <c r="F38" s="40"/>
      <c r="G38" s="40"/>
      <c r="H38" s="40"/>
      <c r="I38" s="40"/>
      <c r="J38" s="86">
        <v>5</v>
      </c>
      <c r="K38" s="40"/>
      <c r="L38" s="40"/>
      <c r="M38" s="40"/>
      <c r="N38" s="40"/>
      <c r="O38" s="40"/>
      <c r="P38" s="41"/>
      <c r="Q38" s="86">
        <v>5</v>
      </c>
      <c r="R38" s="40"/>
      <c r="S38" s="40"/>
      <c r="T38" s="40"/>
      <c r="U38" s="40"/>
      <c r="V38" s="40"/>
      <c r="W38" s="41"/>
    </row>
    <row r="39" spans="2:23" x14ac:dyDescent="0.25">
      <c r="B39" s="304"/>
      <c r="C39" s="86">
        <v>6</v>
      </c>
      <c r="D39" s="48">
        <v>2</v>
      </c>
      <c r="E39" s="40" t="s">
        <v>588</v>
      </c>
      <c r="F39" s="49">
        <v>3</v>
      </c>
      <c r="G39" s="40" t="s">
        <v>552</v>
      </c>
      <c r="H39" s="48">
        <v>2</v>
      </c>
      <c r="I39" s="40" t="s">
        <v>573</v>
      </c>
      <c r="J39" s="86">
        <v>6</v>
      </c>
      <c r="K39" s="45">
        <v>4</v>
      </c>
      <c r="L39" s="40" t="s">
        <v>533</v>
      </c>
      <c r="M39" s="45">
        <v>4</v>
      </c>
      <c r="N39" s="40" t="s">
        <v>540</v>
      </c>
      <c r="O39" s="48">
        <v>2</v>
      </c>
      <c r="P39" s="41" t="s">
        <v>566</v>
      </c>
      <c r="Q39" s="86">
        <v>6</v>
      </c>
      <c r="R39" s="49">
        <v>3</v>
      </c>
      <c r="S39" s="40" t="s">
        <v>596</v>
      </c>
      <c r="T39" s="49">
        <v>3</v>
      </c>
      <c r="U39" s="40" t="s">
        <v>559</v>
      </c>
      <c r="V39" s="49">
        <v>3</v>
      </c>
      <c r="W39" s="41" t="s">
        <v>581</v>
      </c>
    </row>
    <row r="40" spans="2:23" x14ac:dyDescent="0.25">
      <c r="B40" s="304"/>
      <c r="C40" s="86">
        <v>7</v>
      </c>
      <c r="D40" s="46">
        <v>5</v>
      </c>
      <c r="E40" s="40" t="s">
        <v>589</v>
      </c>
      <c r="F40" s="49">
        <v>3</v>
      </c>
      <c r="G40" s="40" t="s">
        <v>553</v>
      </c>
      <c r="H40" s="47">
        <v>1</v>
      </c>
      <c r="I40" s="40" t="s">
        <v>574</v>
      </c>
      <c r="J40" s="86">
        <v>7</v>
      </c>
      <c r="K40" s="46">
        <v>5</v>
      </c>
      <c r="L40" s="40" t="s">
        <v>534</v>
      </c>
      <c r="M40" s="49">
        <v>3</v>
      </c>
      <c r="N40" s="40" t="s">
        <v>541</v>
      </c>
      <c r="O40" s="47">
        <v>1</v>
      </c>
      <c r="P40" s="41" t="s">
        <v>567</v>
      </c>
      <c r="Q40" s="86">
        <v>7</v>
      </c>
      <c r="R40" s="45">
        <v>4</v>
      </c>
      <c r="S40" s="40" t="s">
        <v>597</v>
      </c>
      <c r="T40" s="49">
        <v>3</v>
      </c>
      <c r="U40" s="40" t="s">
        <v>560</v>
      </c>
      <c r="V40" s="49">
        <v>3</v>
      </c>
      <c r="W40" s="41" t="s">
        <v>582</v>
      </c>
    </row>
    <row r="41" spans="2:23" x14ac:dyDescent="0.25">
      <c r="B41" s="304"/>
      <c r="C41" s="86">
        <v>8</v>
      </c>
      <c r="D41" s="48">
        <v>2</v>
      </c>
      <c r="E41" s="40" t="s">
        <v>590</v>
      </c>
      <c r="F41" s="49">
        <v>3</v>
      </c>
      <c r="G41" s="40" t="s">
        <v>554</v>
      </c>
      <c r="H41" s="48">
        <v>2</v>
      </c>
      <c r="I41" s="40" t="s">
        <v>575</v>
      </c>
      <c r="J41" s="86">
        <v>8</v>
      </c>
      <c r="K41" s="47">
        <v>1</v>
      </c>
      <c r="L41" s="40" t="s">
        <v>535</v>
      </c>
      <c r="M41" s="45">
        <v>4</v>
      </c>
      <c r="N41" s="40" t="s">
        <v>542</v>
      </c>
      <c r="O41" s="45">
        <v>4</v>
      </c>
      <c r="P41" s="41" t="s">
        <v>568</v>
      </c>
      <c r="Q41" s="86">
        <v>8</v>
      </c>
      <c r="R41" s="45">
        <v>4</v>
      </c>
      <c r="S41" s="40" t="s">
        <v>598</v>
      </c>
      <c r="T41" s="49">
        <v>3</v>
      </c>
      <c r="U41" s="40" t="s">
        <v>561</v>
      </c>
      <c r="V41" s="45">
        <v>4</v>
      </c>
      <c r="W41" s="41" t="s">
        <v>583</v>
      </c>
    </row>
    <row r="42" spans="2:23" x14ac:dyDescent="0.25">
      <c r="B42" s="305"/>
      <c r="C42" s="87">
        <v>9</v>
      </c>
      <c r="D42" s="70" t="s">
        <v>591</v>
      </c>
      <c r="E42" s="43"/>
      <c r="F42" s="70" t="s">
        <v>547</v>
      </c>
      <c r="G42" s="43"/>
      <c r="H42" s="70" t="s">
        <v>576</v>
      </c>
      <c r="I42" s="43"/>
      <c r="J42" s="42"/>
      <c r="K42" s="43"/>
      <c r="L42" s="43"/>
      <c r="M42" s="43"/>
      <c r="N42" s="43"/>
      <c r="O42" s="43"/>
      <c r="P42" s="44"/>
      <c r="Q42" s="42"/>
      <c r="R42" s="43"/>
      <c r="S42" s="43" t="s">
        <v>599</v>
      </c>
      <c r="T42" s="43"/>
      <c r="U42" s="43"/>
      <c r="V42" s="43"/>
      <c r="W42" s="44"/>
    </row>
    <row r="43" spans="2:23" ht="15.75" thickBot="1" x14ac:dyDescent="0.3"/>
    <row r="44" spans="2:23" x14ac:dyDescent="0.25">
      <c r="B44" s="83" t="s">
        <v>421</v>
      </c>
      <c r="C44" s="53" t="s">
        <v>433</v>
      </c>
      <c r="D44" s="55" t="s">
        <v>683</v>
      </c>
    </row>
    <row r="45" spans="2:23" x14ac:dyDescent="0.25">
      <c r="B45" s="82" t="s">
        <v>422</v>
      </c>
      <c r="C45" s="68" t="s">
        <v>433</v>
      </c>
      <c r="D45" s="69" t="s">
        <v>684</v>
      </c>
    </row>
    <row r="46" spans="2:23" x14ac:dyDescent="0.25">
      <c r="B46" s="84" t="s">
        <v>423</v>
      </c>
      <c r="C46" s="68" t="s">
        <v>434</v>
      </c>
      <c r="D46" s="69" t="s">
        <v>683</v>
      </c>
    </row>
    <row r="47" spans="2:23" ht="15.75" thickBot="1" x14ac:dyDescent="0.3">
      <c r="B47" s="85" t="s">
        <v>424</v>
      </c>
      <c r="C47" s="56" t="s">
        <v>434</v>
      </c>
      <c r="D47" s="58" t="s">
        <v>684</v>
      </c>
    </row>
    <row r="48" spans="2:23" ht="15.75" thickBot="1" x14ac:dyDescent="0.3"/>
    <row r="49" spans="2:14" ht="16.5" x14ac:dyDescent="0.3">
      <c r="B49" s="95" t="s">
        <v>462</v>
      </c>
      <c r="C49" s="79" t="s">
        <v>685</v>
      </c>
      <c r="D49" s="72"/>
      <c r="E49" s="72"/>
      <c r="F49" s="72"/>
      <c r="G49" s="73"/>
    </row>
    <row r="50" spans="2:14" ht="16.5" x14ac:dyDescent="0.3">
      <c r="B50" s="96" t="s">
        <v>463</v>
      </c>
      <c r="C50" s="80" t="s">
        <v>686</v>
      </c>
      <c r="D50" s="75"/>
      <c r="E50" s="75"/>
      <c r="F50" s="75"/>
      <c r="G50" s="76"/>
    </row>
    <row r="51" spans="2:14" x14ac:dyDescent="0.25">
      <c r="B51" s="96" t="s">
        <v>465</v>
      </c>
      <c r="C51" s="74" t="s">
        <v>687</v>
      </c>
      <c r="D51" s="75"/>
      <c r="E51" s="75"/>
      <c r="F51" s="75"/>
      <c r="G51" s="76"/>
    </row>
    <row r="52" spans="2:14" ht="16.5" x14ac:dyDescent="0.3">
      <c r="B52" s="96" t="s">
        <v>466</v>
      </c>
      <c r="C52" s="80" t="s">
        <v>688</v>
      </c>
      <c r="D52" s="75"/>
      <c r="E52" s="75"/>
      <c r="F52" s="75"/>
      <c r="G52" s="76"/>
    </row>
    <row r="53" spans="2:14" ht="16.5" x14ac:dyDescent="0.3">
      <c r="B53" s="96" t="s">
        <v>467</v>
      </c>
      <c r="C53" s="80" t="s">
        <v>689</v>
      </c>
      <c r="D53" s="75"/>
      <c r="E53" s="75"/>
      <c r="F53" s="75"/>
      <c r="G53" s="76"/>
    </row>
    <row r="54" spans="2:14" ht="16.5" x14ac:dyDescent="0.3">
      <c r="B54" s="96" t="s">
        <v>464</v>
      </c>
      <c r="C54" s="80" t="s">
        <v>690</v>
      </c>
      <c r="D54" s="75"/>
      <c r="E54" s="75"/>
      <c r="F54" s="75"/>
      <c r="G54" s="76"/>
    </row>
    <row r="55" spans="2:14" ht="16.5" x14ac:dyDescent="0.3">
      <c r="B55" s="96" t="s">
        <v>468</v>
      </c>
      <c r="C55" s="80" t="s">
        <v>692</v>
      </c>
      <c r="D55" s="75"/>
      <c r="E55" s="75"/>
      <c r="F55" s="75"/>
      <c r="G55" s="76"/>
    </row>
    <row r="56" spans="2:14" ht="17.25" thickBot="1" x14ac:dyDescent="0.35">
      <c r="B56" s="97" t="s">
        <v>469</v>
      </c>
      <c r="C56" s="81" t="s">
        <v>691</v>
      </c>
      <c r="D56" s="77"/>
      <c r="E56" s="77"/>
      <c r="F56" s="77"/>
      <c r="G56" s="78"/>
      <c r="I56" s="71"/>
      <c r="J56" s="71"/>
      <c r="K56" s="71"/>
      <c r="L56" s="71"/>
      <c r="M56" s="71"/>
      <c r="N56" s="71"/>
    </row>
    <row r="57" spans="2:14" ht="15.75" thickBot="1" x14ac:dyDescent="0.3">
      <c r="I57" s="71"/>
      <c r="J57" s="71"/>
      <c r="K57" s="71"/>
      <c r="L57" s="71"/>
      <c r="M57" s="71"/>
      <c r="N57" s="71"/>
    </row>
    <row r="58" spans="2:14" x14ac:dyDescent="0.25">
      <c r="B58" s="98">
        <v>1</v>
      </c>
      <c r="C58" s="54" t="s">
        <v>439</v>
      </c>
      <c r="D58" s="54"/>
      <c r="E58" s="54"/>
      <c r="F58" s="54"/>
      <c r="G58" s="54"/>
      <c r="H58" s="55"/>
      <c r="I58" s="71"/>
      <c r="J58" s="71"/>
      <c r="K58" s="71"/>
      <c r="L58" s="71"/>
      <c r="M58" s="71"/>
      <c r="N58" s="71"/>
    </row>
    <row r="59" spans="2:14" x14ac:dyDescent="0.25">
      <c r="B59" s="99">
        <v>2</v>
      </c>
      <c r="C59" s="71" t="s">
        <v>443</v>
      </c>
      <c r="D59" s="71"/>
      <c r="E59" s="71"/>
      <c r="F59" s="71"/>
      <c r="G59" s="71"/>
      <c r="H59" s="69"/>
      <c r="I59" s="71"/>
      <c r="J59" s="71"/>
      <c r="K59" s="71"/>
      <c r="L59" s="71"/>
      <c r="M59" s="71"/>
      <c r="N59" s="71"/>
    </row>
    <row r="60" spans="2:14" x14ac:dyDescent="0.25">
      <c r="B60" s="99">
        <v>3</v>
      </c>
      <c r="C60" s="71" t="s">
        <v>444</v>
      </c>
      <c r="D60" s="71"/>
      <c r="E60" s="71"/>
      <c r="F60" s="71"/>
      <c r="G60" s="71"/>
      <c r="H60" s="69"/>
      <c r="I60" s="71"/>
      <c r="J60" s="71"/>
      <c r="K60" s="71"/>
      <c r="L60" s="71"/>
      <c r="M60" s="71"/>
      <c r="N60" s="71"/>
    </row>
    <row r="61" spans="2:14" x14ac:dyDescent="0.25">
      <c r="B61" s="99">
        <v>4</v>
      </c>
      <c r="C61" s="71" t="s">
        <v>445</v>
      </c>
      <c r="D61" s="71"/>
      <c r="E61" s="71"/>
      <c r="F61" s="71"/>
      <c r="G61" s="71"/>
      <c r="H61" s="69"/>
      <c r="I61" s="71"/>
      <c r="J61" s="71"/>
      <c r="K61" s="71"/>
      <c r="L61" s="71"/>
      <c r="M61" s="71"/>
      <c r="N61" s="71"/>
    </row>
    <row r="62" spans="2:14" x14ac:dyDescent="0.25">
      <c r="B62" s="99">
        <v>5</v>
      </c>
      <c r="C62" s="71" t="s">
        <v>446</v>
      </c>
      <c r="D62" s="71"/>
      <c r="E62" s="71"/>
      <c r="F62" s="71"/>
      <c r="G62" s="71"/>
      <c r="H62" s="69"/>
      <c r="I62" s="71"/>
      <c r="J62" s="71"/>
      <c r="K62" s="71"/>
      <c r="L62" s="71"/>
      <c r="M62" s="71"/>
      <c r="N62" s="71"/>
    </row>
    <row r="63" spans="2:14" x14ac:dyDescent="0.25">
      <c r="B63" s="99">
        <v>6</v>
      </c>
      <c r="C63" s="71" t="s">
        <v>447</v>
      </c>
      <c r="D63" s="71"/>
      <c r="E63" s="71"/>
      <c r="F63" s="71"/>
      <c r="G63" s="71"/>
      <c r="H63" s="69"/>
      <c r="I63" s="71"/>
      <c r="J63" s="71"/>
      <c r="K63" s="71"/>
      <c r="L63" s="71"/>
      <c r="M63" s="71"/>
      <c r="N63" s="71"/>
    </row>
    <row r="64" spans="2:14" x14ac:dyDescent="0.25">
      <c r="B64" s="99">
        <v>7</v>
      </c>
      <c r="C64" s="71" t="s">
        <v>448</v>
      </c>
      <c r="D64" s="71"/>
      <c r="E64" s="71"/>
      <c r="F64" s="71"/>
      <c r="G64" s="71"/>
      <c r="H64" s="69"/>
      <c r="I64" s="71"/>
      <c r="J64" s="71"/>
      <c r="K64" s="71"/>
      <c r="L64" s="71"/>
      <c r="M64" s="71"/>
      <c r="N64" s="71"/>
    </row>
    <row r="65" spans="2:14" x14ac:dyDescent="0.25">
      <c r="B65" s="99">
        <v>8</v>
      </c>
      <c r="C65" s="71" t="s">
        <v>449</v>
      </c>
      <c r="D65" s="71"/>
      <c r="E65" s="71"/>
      <c r="F65" s="71"/>
      <c r="G65" s="71"/>
      <c r="H65" s="69"/>
      <c r="I65" s="71"/>
      <c r="J65" s="71"/>
      <c r="K65" s="71"/>
      <c r="L65" s="71"/>
      <c r="M65" s="71"/>
      <c r="N65" s="71"/>
    </row>
    <row r="66" spans="2:14" ht="15.75" thickBot="1" x14ac:dyDescent="0.3">
      <c r="B66" s="100">
        <v>9</v>
      </c>
      <c r="C66" s="57" t="s">
        <v>461</v>
      </c>
      <c r="D66" s="57"/>
      <c r="E66" s="57"/>
      <c r="F66" s="57"/>
      <c r="G66" s="57"/>
      <c r="H66" s="58"/>
      <c r="I66" s="71"/>
      <c r="J66" s="71"/>
      <c r="K66" s="71"/>
      <c r="L66" s="71"/>
      <c r="M66" s="71"/>
      <c r="N66" s="71"/>
    </row>
    <row r="67" spans="2:14" x14ac:dyDescent="0.25">
      <c r="I67" s="71"/>
      <c r="J67" s="71"/>
      <c r="K67" s="71"/>
      <c r="L67" s="71"/>
      <c r="M67" s="71"/>
      <c r="N67" s="71"/>
    </row>
    <row r="68" spans="2:14" x14ac:dyDescent="0.25">
      <c r="I68" s="71"/>
      <c r="J68" s="71"/>
      <c r="K68" s="71"/>
      <c r="L68" s="71"/>
      <c r="M68" s="71"/>
      <c r="N68" s="71"/>
    </row>
  </sheetData>
  <mergeCells count="7">
    <mergeCell ref="Q2:W2"/>
    <mergeCell ref="B13:B22"/>
    <mergeCell ref="B33:B42"/>
    <mergeCell ref="B23:B32"/>
    <mergeCell ref="B3:B12"/>
    <mergeCell ref="C2:I2"/>
    <mergeCell ref="J2:P2"/>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D73"/>
  <sheetViews>
    <sheetView topLeftCell="A19" zoomScale="55" zoomScaleNormal="55" workbookViewId="0">
      <selection activeCell="S67" sqref="S67"/>
    </sheetView>
  </sheetViews>
  <sheetFormatPr defaultRowHeight="15" x14ac:dyDescent="0.25"/>
  <cols>
    <col min="1" max="1" width="14.28515625" customWidth="1"/>
    <col min="5" max="5" width="9.140625" customWidth="1"/>
    <col min="21" max="21" width="8.42578125" customWidth="1"/>
    <col min="26" max="26" width="14.85546875" customWidth="1"/>
  </cols>
  <sheetData>
    <row r="2" spans="1:30" ht="15.75" thickBot="1" x14ac:dyDescent="0.3"/>
    <row r="3" spans="1:30" ht="15.75" thickBot="1" x14ac:dyDescent="0.3">
      <c r="A3" s="101"/>
      <c r="B3" s="104" t="s">
        <v>723</v>
      </c>
      <c r="C3" s="104" t="s">
        <v>704</v>
      </c>
      <c r="D3" s="104" t="s">
        <v>705</v>
      </c>
      <c r="E3" s="104" t="s">
        <v>706</v>
      </c>
      <c r="F3" s="104" t="s">
        <v>707</v>
      </c>
      <c r="G3" s="104" t="s">
        <v>708</v>
      </c>
      <c r="H3" s="104" t="s">
        <v>709</v>
      </c>
      <c r="I3" s="104" t="s">
        <v>710</v>
      </c>
      <c r="J3" s="104" t="s">
        <v>711</v>
      </c>
      <c r="K3" s="104" t="s">
        <v>712</v>
      </c>
      <c r="L3" s="104" t="s">
        <v>713</v>
      </c>
      <c r="M3" s="104" t="s">
        <v>714</v>
      </c>
      <c r="N3" s="104" t="s">
        <v>715</v>
      </c>
      <c r="O3" s="104" t="s">
        <v>716</v>
      </c>
      <c r="P3" s="104" t="s">
        <v>717</v>
      </c>
      <c r="Q3" s="104" t="s">
        <v>718</v>
      </c>
      <c r="R3" s="104" t="s">
        <v>719</v>
      </c>
      <c r="S3" s="104" t="s">
        <v>720</v>
      </c>
      <c r="T3" s="104" t="s">
        <v>721</v>
      </c>
      <c r="U3" s="104" t="s">
        <v>722</v>
      </c>
    </row>
    <row r="4" spans="1:30" x14ac:dyDescent="0.25">
      <c r="A4" s="102" t="s">
        <v>695</v>
      </c>
      <c r="B4" s="61" t="s">
        <v>635</v>
      </c>
      <c r="C4" s="59" t="s">
        <v>636</v>
      </c>
      <c r="D4" s="59" t="s">
        <v>636</v>
      </c>
      <c r="E4" s="62" t="s">
        <v>636</v>
      </c>
      <c r="F4" s="61" t="s">
        <v>636</v>
      </c>
      <c r="G4" s="59" t="s">
        <v>654</v>
      </c>
      <c r="H4" s="59" t="s">
        <v>635</v>
      </c>
      <c r="I4" s="62" t="s">
        <v>654</v>
      </c>
      <c r="J4" s="61" t="s">
        <v>636</v>
      </c>
      <c r="K4" s="59" t="s">
        <v>654</v>
      </c>
      <c r="L4" s="59" t="s">
        <v>636</v>
      </c>
      <c r="M4" s="62" t="s">
        <v>654</v>
      </c>
      <c r="N4" s="61" t="s">
        <v>636</v>
      </c>
      <c r="O4" s="59" t="s">
        <v>636</v>
      </c>
      <c r="P4" s="59" t="s">
        <v>636</v>
      </c>
      <c r="Q4" s="62" t="s">
        <v>654</v>
      </c>
      <c r="R4" s="61" t="s">
        <v>654</v>
      </c>
      <c r="S4" s="59" t="s">
        <v>636</v>
      </c>
      <c r="T4" s="59" t="s">
        <v>636</v>
      </c>
      <c r="U4" s="62" t="s">
        <v>654</v>
      </c>
    </row>
    <row r="5" spans="1:30" x14ac:dyDescent="0.25">
      <c r="A5" s="102" t="s">
        <v>696</v>
      </c>
      <c r="B5" s="61">
        <v>2</v>
      </c>
      <c r="C5" s="59">
        <v>2</v>
      </c>
      <c r="D5" s="59">
        <v>1</v>
      </c>
      <c r="E5" s="62">
        <v>0</v>
      </c>
      <c r="F5" s="61">
        <v>0</v>
      </c>
      <c r="G5" s="59">
        <v>1</v>
      </c>
      <c r="H5" s="59">
        <v>0</v>
      </c>
      <c r="I5" s="62">
        <v>0</v>
      </c>
      <c r="J5" s="61">
        <v>0</v>
      </c>
      <c r="K5" s="59">
        <v>0</v>
      </c>
      <c r="L5" s="59">
        <v>1</v>
      </c>
      <c r="M5" s="62">
        <v>0</v>
      </c>
      <c r="N5" s="61">
        <v>0</v>
      </c>
      <c r="O5" s="59">
        <v>0</v>
      </c>
      <c r="P5" s="59">
        <v>4</v>
      </c>
      <c r="Q5" s="62">
        <v>0</v>
      </c>
      <c r="R5" s="61">
        <v>0</v>
      </c>
      <c r="S5" s="59">
        <v>1</v>
      </c>
      <c r="T5" s="59">
        <v>0</v>
      </c>
      <c r="U5" s="62">
        <v>0</v>
      </c>
    </row>
    <row r="6" spans="1:30" x14ac:dyDescent="0.25">
      <c r="A6" s="102" t="s">
        <v>697</v>
      </c>
      <c r="B6" s="61" t="s">
        <v>637</v>
      </c>
      <c r="C6" s="59" t="s">
        <v>638</v>
      </c>
      <c r="D6" s="59" t="s">
        <v>637</v>
      </c>
      <c r="E6" s="62" t="s">
        <v>638</v>
      </c>
      <c r="F6" s="61" t="s">
        <v>638</v>
      </c>
      <c r="G6" s="59" t="s">
        <v>655</v>
      </c>
      <c r="H6" s="59" t="s">
        <v>656</v>
      </c>
      <c r="I6" s="62" t="s">
        <v>638</v>
      </c>
      <c r="J6" s="61" t="s">
        <v>638</v>
      </c>
      <c r="K6" s="59" t="s">
        <v>638</v>
      </c>
      <c r="L6" s="59" t="s">
        <v>666</v>
      </c>
      <c r="M6" s="62" t="s">
        <v>648</v>
      </c>
      <c r="N6" s="61" t="s">
        <v>638</v>
      </c>
      <c r="O6" s="59" t="s">
        <v>638</v>
      </c>
      <c r="P6" s="59" t="s">
        <v>637</v>
      </c>
      <c r="Q6" s="62" t="s">
        <v>648</v>
      </c>
      <c r="R6" s="61" t="s">
        <v>655</v>
      </c>
      <c r="S6" s="59" t="s">
        <v>638</v>
      </c>
      <c r="T6" s="59" t="s">
        <v>638</v>
      </c>
      <c r="U6" s="62" t="s">
        <v>638</v>
      </c>
    </row>
    <row r="7" spans="1:30" x14ac:dyDescent="0.25">
      <c r="A7" s="102" t="s">
        <v>698</v>
      </c>
      <c r="B7" s="61" t="s">
        <v>639</v>
      </c>
      <c r="C7" s="59" t="s">
        <v>640</v>
      </c>
      <c r="D7" s="59" t="s">
        <v>641</v>
      </c>
      <c r="E7" s="62" t="s">
        <v>642</v>
      </c>
      <c r="F7" s="61" t="s">
        <v>657</v>
      </c>
      <c r="G7" s="59" t="s">
        <v>658</v>
      </c>
      <c r="H7" s="59" t="s">
        <v>657</v>
      </c>
      <c r="I7" s="62" t="s">
        <v>659</v>
      </c>
      <c r="J7" s="61" t="s">
        <v>667</v>
      </c>
      <c r="K7" s="59" t="s">
        <v>642</v>
      </c>
      <c r="L7" s="59" t="s">
        <v>668</v>
      </c>
      <c r="M7" s="62" t="s">
        <v>642</v>
      </c>
      <c r="N7" s="61" t="s">
        <v>642</v>
      </c>
      <c r="O7" s="59" t="s">
        <v>657</v>
      </c>
      <c r="P7" s="59" t="s">
        <v>674</v>
      </c>
      <c r="Q7" s="62" t="s">
        <v>657</v>
      </c>
      <c r="R7" s="61" t="s">
        <v>641</v>
      </c>
      <c r="S7" s="59" t="s">
        <v>679</v>
      </c>
      <c r="T7" s="59" t="s">
        <v>642</v>
      </c>
      <c r="U7" s="62" t="s">
        <v>642</v>
      </c>
    </row>
    <row r="8" spans="1:30" x14ac:dyDescent="0.25">
      <c r="A8" s="102" t="s">
        <v>699</v>
      </c>
      <c r="B8" s="61" t="s">
        <v>643</v>
      </c>
      <c r="C8" s="59" t="s">
        <v>643</v>
      </c>
      <c r="D8" s="59" t="s">
        <v>643</v>
      </c>
      <c r="E8" s="62" t="s">
        <v>643</v>
      </c>
      <c r="F8" s="61" t="s">
        <v>643</v>
      </c>
      <c r="G8" s="59" t="s">
        <v>643</v>
      </c>
      <c r="H8" s="59" t="s">
        <v>643</v>
      </c>
      <c r="I8" s="62" t="s">
        <v>643</v>
      </c>
      <c r="J8" s="61" t="s">
        <v>643</v>
      </c>
      <c r="K8" s="59" t="s">
        <v>643</v>
      </c>
      <c r="L8" s="59" t="s">
        <v>643</v>
      </c>
      <c r="M8" s="62" t="s">
        <v>643</v>
      </c>
      <c r="N8" s="61" t="s">
        <v>643</v>
      </c>
      <c r="O8" s="59" t="s">
        <v>643</v>
      </c>
      <c r="P8" s="59" t="s">
        <v>643</v>
      </c>
      <c r="Q8" s="62" t="s">
        <v>643</v>
      </c>
      <c r="R8" s="61" t="s">
        <v>643</v>
      </c>
      <c r="S8" s="59" t="s">
        <v>643</v>
      </c>
      <c r="T8" s="59" t="s">
        <v>643</v>
      </c>
      <c r="U8" s="62" t="s">
        <v>643</v>
      </c>
    </row>
    <row r="9" spans="1:30" x14ac:dyDescent="0.25">
      <c r="A9" s="102" t="s">
        <v>700</v>
      </c>
      <c r="B9" s="63" t="s">
        <v>644</v>
      </c>
      <c r="C9" s="60" t="s">
        <v>644</v>
      </c>
      <c r="D9" s="60" t="s">
        <v>638</v>
      </c>
      <c r="E9" s="64" t="s">
        <v>638</v>
      </c>
      <c r="F9" s="63" t="s">
        <v>638</v>
      </c>
      <c r="G9" s="60" t="s">
        <v>644</v>
      </c>
      <c r="H9" s="60" t="s">
        <v>638</v>
      </c>
      <c r="I9" s="64" t="s">
        <v>638</v>
      </c>
      <c r="J9" s="63" t="s">
        <v>638</v>
      </c>
      <c r="K9" s="60" t="s">
        <v>638</v>
      </c>
      <c r="L9" s="60" t="s">
        <v>638</v>
      </c>
      <c r="M9" s="64" t="s">
        <v>669</v>
      </c>
      <c r="N9" s="63" t="s">
        <v>638</v>
      </c>
      <c r="O9" s="60" t="s">
        <v>675</v>
      </c>
      <c r="P9" s="60" t="s">
        <v>644</v>
      </c>
      <c r="Q9" s="64" t="s">
        <v>638</v>
      </c>
      <c r="R9" s="63" t="s">
        <v>638</v>
      </c>
      <c r="S9" s="60" t="s">
        <v>644</v>
      </c>
      <c r="T9" s="60" t="s">
        <v>644</v>
      </c>
      <c r="U9" s="64" t="s">
        <v>638</v>
      </c>
    </row>
    <row r="10" spans="1:30" x14ac:dyDescent="0.25">
      <c r="A10" s="102" t="s">
        <v>701</v>
      </c>
      <c r="B10" s="61" t="s">
        <v>645</v>
      </c>
      <c r="C10" s="59" t="s">
        <v>646</v>
      </c>
      <c r="D10" s="59" t="s">
        <v>645</v>
      </c>
      <c r="E10" s="62" t="s">
        <v>646</v>
      </c>
      <c r="F10" s="61" t="s">
        <v>646</v>
      </c>
      <c r="G10" s="59" t="s">
        <v>645</v>
      </c>
      <c r="H10" s="59" t="s">
        <v>646</v>
      </c>
      <c r="I10" s="62" t="s">
        <v>645</v>
      </c>
      <c r="J10" s="61" t="s">
        <v>646</v>
      </c>
      <c r="K10" s="59" t="s">
        <v>646</v>
      </c>
      <c r="L10" s="59" t="s">
        <v>645</v>
      </c>
      <c r="M10" s="62" t="s">
        <v>645</v>
      </c>
      <c r="N10" s="61" t="s">
        <v>645</v>
      </c>
      <c r="O10" s="59" t="s">
        <v>646</v>
      </c>
      <c r="P10" s="59" t="s">
        <v>646</v>
      </c>
      <c r="Q10" s="62" t="s">
        <v>645</v>
      </c>
      <c r="R10" s="61" t="s">
        <v>645</v>
      </c>
      <c r="S10" s="59" t="s">
        <v>645</v>
      </c>
      <c r="T10" s="59" t="s">
        <v>646</v>
      </c>
      <c r="U10" s="62" t="s">
        <v>646</v>
      </c>
    </row>
    <row r="11" spans="1:30" x14ac:dyDescent="0.25">
      <c r="A11" s="102" t="s">
        <v>702</v>
      </c>
      <c r="B11" s="61" t="s">
        <v>647</v>
      </c>
      <c r="C11" s="59" t="s">
        <v>648</v>
      </c>
      <c r="D11" s="59" t="s">
        <v>647</v>
      </c>
      <c r="E11" s="62" t="s">
        <v>649</v>
      </c>
      <c r="F11" s="61" t="s">
        <v>660</v>
      </c>
      <c r="G11" s="59" t="s">
        <v>647</v>
      </c>
      <c r="H11" s="59" t="s">
        <v>661</v>
      </c>
      <c r="I11" s="62" t="s">
        <v>662</v>
      </c>
      <c r="J11" s="61" t="s">
        <v>661</v>
      </c>
      <c r="K11" s="59" t="s">
        <v>670</v>
      </c>
      <c r="L11" s="59" t="s">
        <v>647</v>
      </c>
      <c r="M11" s="62" t="s">
        <v>647</v>
      </c>
      <c r="N11" s="61" t="s">
        <v>676</v>
      </c>
      <c r="O11" s="59" t="s">
        <v>649</v>
      </c>
      <c r="P11" s="59" t="s">
        <v>649</v>
      </c>
      <c r="Q11" s="62" t="s">
        <v>647</v>
      </c>
      <c r="R11" s="61" t="s">
        <v>647</v>
      </c>
      <c r="S11" s="59" t="s">
        <v>647</v>
      </c>
      <c r="T11" s="59" t="s">
        <v>680</v>
      </c>
      <c r="U11" s="62" t="s">
        <v>676</v>
      </c>
    </row>
    <row r="12" spans="1:30" ht="15.75" thickBot="1" x14ac:dyDescent="0.3">
      <c r="A12" s="103" t="s">
        <v>703</v>
      </c>
      <c r="B12" s="65" t="s">
        <v>650</v>
      </c>
      <c r="C12" s="66" t="s">
        <v>651</v>
      </c>
      <c r="D12" s="66" t="s">
        <v>652</v>
      </c>
      <c r="E12" s="67" t="s">
        <v>653</v>
      </c>
      <c r="F12" s="65" t="s">
        <v>663</v>
      </c>
      <c r="G12" s="66" t="s">
        <v>664</v>
      </c>
      <c r="H12" s="66" t="s">
        <v>648</v>
      </c>
      <c r="I12" s="67" t="s">
        <v>665</v>
      </c>
      <c r="J12" s="65" t="s">
        <v>648</v>
      </c>
      <c r="K12" s="66" t="s">
        <v>671</v>
      </c>
      <c r="L12" s="66" t="s">
        <v>672</v>
      </c>
      <c r="M12" s="67" t="s">
        <v>673</v>
      </c>
      <c r="N12" s="65" t="s">
        <v>648</v>
      </c>
      <c r="O12" s="66" t="s">
        <v>648</v>
      </c>
      <c r="P12" s="66" t="s">
        <v>677</v>
      </c>
      <c r="Q12" s="67" t="s">
        <v>678</v>
      </c>
      <c r="R12" s="65" t="s">
        <v>652</v>
      </c>
      <c r="S12" s="66" t="s">
        <v>681</v>
      </c>
      <c r="T12" s="66" t="s">
        <v>682</v>
      </c>
      <c r="U12" s="67" t="s">
        <v>648</v>
      </c>
    </row>
    <row r="14" spans="1:30" x14ac:dyDescent="0.25">
      <c r="A14" s="2"/>
      <c r="B14" s="1">
        <v>0</v>
      </c>
      <c r="C14" s="1">
        <v>1</v>
      </c>
      <c r="D14" s="1">
        <v>2</v>
      </c>
      <c r="E14" s="1">
        <v>3</v>
      </c>
      <c r="F14" s="1">
        <v>4</v>
      </c>
      <c r="G14" s="1">
        <v>5</v>
      </c>
      <c r="H14" s="1">
        <v>6</v>
      </c>
      <c r="I14" s="1">
        <v>7</v>
      </c>
      <c r="J14" s="1">
        <v>8</v>
      </c>
      <c r="K14" s="1">
        <v>9</v>
      </c>
      <c r="L14" s="1">
        <v>10</v>
      </c>
      <c r="M14" s="1">
        <v>11</v>
      </c>
      <c r="N14" s="1">
        <v>12</v>
      </c>
      <c r="O14" s="1">
        <v>13</v>
      </c>
      <c r="P14" s="1">
        <v>14</v>
      </c>
      <c r="Q14" s="1">
        <v>15</v>
      </c>
      <c r="R14" s="1">
        <v>16</v>
      </c>
      <c r="S14" s="1">
        <v>17</v>
      </c>
      <c r="T14" s="1">
        <v>18</v>
      </c>
      <c r="U14" s="1">
        <v>19</v>
      </c>
      <c r="V14" s="7">
        <v>20</v>
      </c>
      <c r="W14" s="1">
        <v>21</v>
      </c>
      <c r="X14" s="1">
        <v>22</v>
      </c>
      <c r="Y14" s="1">
        <v>23</v>
      </c>
      <c r="Z14" s="105"/>
      <c r="AA14" s="105"/>
      <c r="AB14" s="105"/>
      <c r="AC14" s="105"/>
      <c r="AD14" s="105"/>
    </row>
    <row r="15" spans="1:30" s="4" customFormat="1" x14ac:dyDescent="0.25">
      <c r="A15" s="315" t="s">
        <v>415</v>
      </c>
      <c r="B15" s="8" t="s">
        <v>0</v>
      </c>
      <c r="C15" s="9" t="s">
        <v>18</v>
      </c>
      <c r="D15" s="9" t="s">
        <v>0</v>
      </c>
      <c r="E15" s="10" t="s">
        <v>18</v>
      </c>
      <c r="F15" s="8" t="s">
        <v>0</v>
      </c>
      <c r="G15" s="9" t="s">
        <v>0</v>
      </c>
      <c r="H15" s="9" t="s">
        <v>0</v>
      </c>
      <c r="I15" s="10" t="s">
        <v>0</v>
      </c>
      <c r="J15" s="8" t="s">
        <v>18</v>
      </c>
      <c r="K15" s="9" t="s">
        <v>18</v>
      </c>
      <c r="L15" s="9" t="s">
        <v>18</v>
      </c>
      <c r="M15" s="10" t="s">
        <v>0</v>
      </c>
      <c r="N15" s="8" t="s">
        <v>18</v>
      </c>
      <c r="O15" s="9" t="s">
        <v>0</v>
      </c>
      <c r="P15" s="9" t="s">
        <v>18</v>
      </c>
      <c r="Q15" s="10" t="s">
        <v>0</v>
      </c>
      <c r="R15" s="8" t="s">
        <v>0</v>
      </c>
      <c r="S15" s="9" t="s">
        <v>0</v>
      </c>
      <c r="T15" s="9" t="s">
        <v>0</v>
      </c>
      <c r="U15" s="10" t="s">
        <v>18</v>
      </c>
    </row>
    <row r="16" spans="1:30" s="6" customFormat="1" x14ac:dyDescent="0.25">
      <c r="A16" s="313"/>
      <c r="B16" s="23" t="s">
        <v>1</v>
      </c>
      <c r="C16" s="24" t="s">
        <v>19</v>
      </c>
      <c r="D16" s="24" t="s">
        <v>51</v>
      </c>
      <c r="E16" s="25" t="s">
        <v>51</v>
      </c>
      <c r="F16" s="23" t="s">
        <v>19</v>
      </c>
      <c r="G16" s="24" t="s">
        <v>19</v>
      </c>
      <c r="H16" s="24" t="s">
        <v>51</v>
      </c>
      <c r="I16" s="25" t="s">
        <v>19</v>
      </c>
      <c r="J16" s="23" t="s">
        <v>51</v>
      </c>
      <c r="K16" s="24" t="s">
        <v>19</v>
      </c>
      <c r="L16" s="24" t="s">
        <v>19</v>
      </c>
      <c r="M16" s="25" t="s">
        <v>19</v>
      </c>
      <c r="N16" s="23" t="s">
        <v>51</v>
      </c>
      <c r="O16" s="24" t="s">
        <v>51</v>
      </c>
      <c r="P16" s="24" t="s">
        <v>51</v>
      </c>
      <c r="Q16" s="25" t="s">
        <v>19</v>
      </c>
      <c r="R16" s="23" t="s">
        <v>51</v>
      </c>
      <c r="S16" s="24" t="s">
        <v>51</v>
      </c>
      <c r="T16" s="24" t="s">
        <v>19</v>
      </c>
      <c r="U16" s="25" t="s">
        <v>19</v>
      </c>
    </row>
    <row r="17" spans="1:21" s="5" customFormat="1" x14ac:dyDescent="0.25">
      <c r="A17" s="312"/>
      <c r="B17" s="20" t="s">
        <v>2</v>
      </c>
      <c r="C17" s="21" t="s">
        <v>2</v>
      </c>
      <c r="D17" s="21" t="s">
        <v>2</v>
      </c>
      <c r="E17" s="22" t="s">
        <v>62</v>
      </c>
      <c r="F17" s="20" t="s">
        <v>62</v>
      </c>
      <c r="G17" s="21" t="s">
        <v>62</v>
      </c>
      <c r="H17" s="21" t="s">
        <v>62</v>
      </c>
      <c r="I17" s="22" t="s">
        <v>62</v>
      </c>
      <c r="J17" s="20" t="s">
        <v>62</v>
      </c>
      <c r="K17" s="21" t="s">
        <v>62</v>
      </c>
      <c r="L17" s="21" t="s">
        <v>62</v>
      </c>
      <c r="M17" s="22" t="s">
        <v>62</v>
      </c>
      <c r="N17" s="20" t="s">
        <v>62</v>
      </c>
      <c r="O17" s="21" t="s">
        <v>62</v>
      </c>
      <c r="P17" s="21" t="s">
        <v>2</v>
      </c>
      <c r="Q17" s="22" t="s">
        <v>62</v>
      </c>
      <c r="R17" s="20" t="s">
        <v>62</v>
      </c>
      <c r="S17" s="21" t="s">
        <v>62</v>
      </c>
      <c r="T17" s="21" t="s">
        <v>2</v>
      </c>
      <c r="U17" s="22" t="s">
        <v>62</v>
      </c>
    </row>
    <row r="18" spans="1:21" s="4" customFormat="1" x14ac:dyDescent="0.25">
      <c r="A18" s="312"/>
      <c r="B18" s="11" t="s">
        <v>3</v>
      </c>
      <c r="C18" s="12" t="s">
        <v>3</v>
      </c>
      <c r="D18" s="12" t="s">
        <v>52</v>
      </c>
      <c r="E18" s="13" t="s">
        <v>3</v>
      </c>
      <c r="F18" s="11" t="s">
        <v>3</v>
      </c>
      <c r="G18" s="12" t="s">
        <v>3</v>
      </c>
      <c r="H18" s="12" t="s">
        <v>52</v>
      </c>
      <c r="I18" s="13" t="s">
        <v>3</v>
      </c>
      <c r="J18" s="11" t="s">
        <v>52</v>
      </c>
      <c r="K18" s="12" t="s">
        <v>52</v>
      </c>
      <c r="L18" s="12" t="s">
        <v>52</v>
      </c>
      <c r="M18" s="13" t="s">
        <v>3</v>
      </c>
      <c r="N18" s="11" t="s">
        <v>52</v>
      </c>
      <c r="O18" s="12" t="s">
        <v>193</v>
      </c>
      <c r="P18" s="12" t="s">
        <v>3</v>
      </c>
      <c r="Q18" s="13" t="s">
        <v>3</v>
      </c>
      <c r="R18" s="11" t="s">
        <v>52</v>
      </c>
      <c r="S18" s="12" t="s">
        <v>3</v>
      </c>
      <c r="T18" s="12" t="s">
        <v>52</v>
      </c>
      <c r="U18" s="13" t="s">
        <v>3</v>
      </c>
    </row>
    <row r="19" spans="1:21" s="6" customFormat="1" x14ac:dyDescent="0.25">
      <c r="A19" s="313"/>
      <c r="B19" s="23" t="s">
        <v>4</v>
      </c>
      <c r="C19" s="24" t="s">
        <v>4</v>
      </c>
      <c r="D19" s="24" t="s">
        <v>4</v>
      </c>
      <c r="E19" s="25" t="s">
        <v>4</v>
      </c>
      <c r="F19" s="23" t="s">
        <v>4</v>
      </c>
      <c r="G19" s="24" t="s">
        <v>4</v>
      </c>
      <c r="H19" s="24" t="s">
        <v>137</v>
      </c>
      <c r="I19" s="25" t="s">
        <v>4</v>
      </c>
      <c r="J19" s="23" t="s">
        <v>4</v>
      </c>
      <c r="K19" s="24" t="s">
        <v>4</v>
      </c>
      <c r="L19" s="24" t="s">
        <v>137</v>
      </c>
      <c r="M19" s="25" t="s">
        <v>137</v>
      </c>
      <c r="N19" s="23" t="s">
        <v>4</v>
      </c>
      <c r="O19" s="24" t="s">
        <v>4</v>
      </c>
      <c r="P19" s="24" t="s">
        <v>4</v>
      </c>
      <c r="Q19" s="25" t="s">
        <v>137</v>
      </c>
      <c r="R19" s="23" t="s">
        <v>4</v>
      </c>
      <c r="S19" s="24" t="s">
        <v>4</v>
      </c>
      <c r="T19" s="24" t="s">
        <v>4</v>
      </c>
      <c r="U19" s="25" t="s">
        <v>4</v>
      </c>
    </row>
    <row r="20" spans="1:21" s="5" customFormat="1" x14ac:dyDescent="0.25">
      <c r="A20" s="312"/>
      <c r="B20" s="20" t="s">
        <v>5</v>
      </c>
      <c r="C20" s="21" t="s">
        <v>20</v>
      </c>
      <c r="D20" s="21" t="s">
        <v>5</v>
      </c>
      <c r="E20" s="22" t="s">
        <v>5</v>
      </c>
      <c r="F20" s="20" t="s">
        <v>5</v>
      </c>
      <c r="G20" s="21" t="s">
        <v>5</v>
      </c>
      <c r="H20" s="21" t="s">
        <v>20</v>
      </c>
      <c r="I20" s="22" t="s">
        <v>20</v>
      </c>
      <c r="J20" s="20" t="s">
        <v>5</v>
      </c>
      <c r="K20" s="21" t="s">
        <v>5</v>
      </c>
      <c r="L20" s="21" t="s">
        <v>5</v>
      </c>
      <c r="M20" s="22" t="s">
        <v>5</v>
      </c>
      <c r="N20" s="20" t="s">
        <v>20</v>
      </c>
      <c r="O20" s="21" t="s">
        <v>5</v>
      </c>
      <c r="P20" s="21" t="s">
        <v>20</v>
      </c>
      <c r="Q20" s="22" t="s">
        <v>5</v>
      </c>
      <c r="R20" s="20" t="s">
        <v>5</v>
      </c>
      <c r="S20" s="21" t="s">
        <v>20</v>
      </c>
      <c r="T20" s="21" t="s">
        <v>20</v>
      </c>
      <c r="U20" s="22" t="s">
        <v>20</v>
      </c>
    </row>
    <row r="21" spans="1:21" s="3" customFormat="1" x14ac:dyDescent="0.25">
      <c r="A21" s="312"/>
      <c r="B21" s="14" t="s">
        <v>6</v>
      </c>
      <c r="C21" s="15" t="s">
        <v>21</v>
      </c>
      <c r="D21" s="15" t="s">
        <v>6</v>
      </c>
      <c r="E21" s="16" t="s">
        <v>21</v>
      </c>
      <c r="F21" s="14" t="s">
        <v>6</v>
      </c>
      <c r="G21" s="15" t="s">
        <v>107</v>
      </c>
      <c r="H21" s="15" t="s">
        <v>107</v>
      </c>
      <c r="I21" s="16" t="s">
        <v>6</v>
      </c>
      <c r="J21" s="14" t="s">
        <v>107</v>
      </c>
      <c r="K21" s="15" t="s">
        <v>6</v>
      </c>
      <c r="L21" s="15" t="s">
        <v>6</v>
      </c>
      <c r="M21" s="16" t="s">
        <v>107</v>
      </c>
      <c r="N21" s="14" t="s">
        <v>6</v>
      </c>
      <c r="O21" s="15" t="s">
        <v>6</v>
      </c>
      <c r="P21" s="15" t="s">
        <v>6</v>
      </c>
      <c r="Q21" s="16" t="s">
        <v>21</v>
      </c>
      <c r="R21" s="14" t="s">
        <v>21</v>
      </c>
      <c r="S21" s="15" t="s">
        <v>6</v>
      </c>
      <c r="T21" s="15" t="s">
        <v>6</v>
      </c>
      <c r="U21" s="16" t="s">
        <v>6</v>
      </c>
    </row>
    <row r="22" spans="1:21" s="3" customFormat="1" x14ac:dyDescent="0.25">
      <c r="A22" s="312"/>
      <c r="B22" s="14" t="s">
        <v>7</v>
      </c>
      <c r="C22" s="15" t="s">
        <v>22</v>
      </c>
      <c r="D22" s="15" t="s">
        <v>22</v>
      </c>
      <c r="E22" s="16" t="s">
        <v>7</v>
      </c>
      <c r="F22" s="14" t="s">
        <v>87</v>
      </c>
      <c r="G22" s="15" t="s">
        <v>87</v>
      </c>
      <c r="H22" s="15" t="s">
        <v>7</v>
      </c>
      <c r="I22" s="16" t="s">
        <v>7</v>
      </c>
      <c r="J22" s="14" t="s">
        <v>87</v>
      </c>
      <c r="K22" s="15" t="s">
        <v>87</v>
      </c>
      <c r="L22" s="15" t="s">
        <v>87</v>
      </c>
      <c r="M22" s="16" t="s">
        <v>87</v>
      </c>
      <c r="N22" s="14" t="s">
        <v>87</v>
      </c>
      <c r="O22" s="15" t="s">
        <v>22</v>
      </c>
      <c r="P22" s="15" t="s">
        <v>22</v>
      </c>
      <c r="Q22" s="16" t="s">
        <v>87</v>
      </c>
      <c r="R22" s="14" t="s">
        <v>87</v>
      </c>
      <c r="S22" s="15" t="s">
        <v>7</v>
      </c>
      <c r="T22" s="15" t="s">
        <v>22</v>
      </c>
      <c r="U22" s="16" t="s">
        <v>87</v>
      </c>
    </row>
    <row r="23" spans="1:21" s="5" customFormat="1" x14ac:dyDescent="0.25">
      <c r="A23" s="314"/>
      <c r="B23" s="17" t="s">
        <v>8</v>
      </c>
      <c r="C23" s="18" t="s">
        <v>23</v>
      </c>
      <c r="D23" s="18" t="s">
        <v>8</v>
      </c>
      <c r="E23" s="19" t="s">
        <v>23</v>
      </c>
      <c r="F23" s="17" t="s">
        <v>23</v>
      </c>
      <c r="G23" s="18" t="s">
        <v>23</v>
      </c>
      <c r="H23" s="18" t="s">
        <v>8</v>
      </c>
      <c r="I23" s="19" t="s">
        <v>23</v>
      </c>
      <c r="J23" s="17" t="s">
        <v>8</v>
      </c>
      <c r="K23" s="18" t="s">
        <v>23</v>
      </c>
      <c r="L23" s="18" t="s">
        <v>8</v>
      </c>
      <c r="M23" s="19" t="s">
        <v>23</v>
      </c>
      <c r="N23" s="17" t="s">
        <v>8</v>
      </c>
      <c r="O23" s="18" t="s">
        <v>8</v>
      </c>
      <c r="P23" s="18" t="s">
        <v>8</v>
      </c>
      <c r="Q23" s="19" t="s">
        <v>23</v>
      </c>
      <c r="R23" s="17" t="s">
        <v>23</v>
      </c>
      <c r="S23" s="18" t="s">
        <v>8</v>
      </c>
      <c r="T23" s="18" t="s">
        <v>8</v>
      </c>
      <c r="U23" s="19" t="s">
        <v>23</v>
      </c>
    </row>
    <row r="24" spans="1:21" s="4" customFormat="1" x14ac:dyDescent="0.25">
      <c r="A24" s="315" t="s">
        <v>416</v>
      </c>
      <c r="B24" s="8" t="s">
        <v>9</v>
      </c>
      <c r="C24" s="9" t="s">
        <v>24</v>
      </c>
      <c r="D24" s="9" t="s">
        <v>53</v>
      </c>
      <c r="E24" s="10" t="s">
        <v>63</v>
      </c>
      <c r="F24" s="8" t="s">
        <v>88</v>
      </c>
      <c r="G24" s="9" t="s">
        <v>108</v>
      </c>
      <c r="H24" s="9" t="s">
        <v>138</v>
      </c>
      <c r="I24" s="10" t="s">
        <v>162</v>
      </c>
      <c r="J24" s="8" t="s">
        <v>180</v>
      </c>
      <c r="K24" s="9" t="s">
        <v>203</v>
      </c>
      <c r="L24" s="9" t="s">
        <v>228</v>
      </c>
      <c r="M24" s="10" t="s">
        <v>255</v>
      </c>
      <c r="N24" s="8" t="s">
        <v>275</v>
      </c>
      <c r="O24" s="9" t="s">
        <v>294</v>
      </c>
      <c r="P24" s="9" t="s">
        <v>311</v>
      </c>
      <c r="Q24" s="10" t="s">
        <v>330</v>
      </c>
      <c r="R24" s="8" t="s">
        <v>347</v>
      </c>
      <c r="S24" s="9" t="s">
        <v>365</v>
      </c>
      <c r="T24" s="9" t="s">
        <v>382</v>
      </c>
      <c r="U24" s="10" t="s">
        <v>398</v>
      </c>
    </row>
    <row r="25" spans="1:21" s="6" customFormat="1" x14ac:dyDescent="0.25">
      <c r="A25" s="313"/>
      <c r="B25" s="23" t="s">
        <v>10</v>
      </c>
      <c r="C25" s="24" t="s">
        <v>25</v>
      </c>
      <c r="D25" s="24" t="s">
        <v>54</v>
      </c>
      <c r="E25" s="25" t="s">
        <v>64</v>
      </c>
      <c r="F25" s="23" t="s">
        <v>89</v>
      </c>
      <c r="G25" s="24" t="s">
        <v>109</v>
      </c>
      <c r="H25" s="24" t="s">
        <v>139</v>
      </c>
      <c r="I25" s="25" t="s">
        <v>163</v>
      </c>
      <c r="J25" s="23" t="s">
        <v>181</v>
      </c>
      <c r="K25" s="24" t="s">
        <v>204</v>
      </c>
      <c r="L25" s="24" t="s">
        <v>229</v>
      </c>
      <c r="M25" s="25" t="s">
        <v>256</v>
      </c>
      <c r="N25" s="23" t="s">
        <v>276</v>
      </c>
      <c r="O25" s="24" t="s">
        <v>295</v>
      </c>
      <c r="P25" s="24" t="s">
        <v>312</v>
      </c>
      <c r="Q25" s="25" t="s">
        <v>331</v>
      </c>
      <c r="R25" s="23" t="s">
        <v>348</v>
      </c>
      <c r="S25" s="24" t="s">
        <v>366</v>
      </c>
      <c r="T25" s="24" t="s">
        <v>383</v>
      </c>
      <c r="U25" s="25" t="s">
        <v>399</v>
      </c>
    </row>
    <row r="26" spans="1:21" s="5" customFormat="1" x14ac:dyDescent="0.25">
      <c r="A26" s="312"/>
      <c r="B26" s="20" t="s">
        <v>11</v>
      </c>
      <c r="C26" s="21" t="s">
        <v>26</v>
      </c>
      <c r="D26" s="21" t="s">
        <v>55</v>
      </c>
      <c r="E26" s="22" t="s">
        <v>65</v>
      </c>
      <c r="F26" s="20" t="s">
        <v>90</v>
      </c>
      <c r="G26" s="21" t="s">
        <v>110</v>
      </c>
      <c r="H26" s="21" t="s">
        <v>140</v>
      </c>
      <c r="I26" s="22" t="s">
        <v>164</v>
      </c>
      <c r="J26" s="20" t="s">
        <v>182</v>
      </c>
      <c r="K26" s="21" t="s">
        <v>205</v>
      </c>
      <c r="L26" s="21" t="s">
        <v>230</v>
      </c>
      <c r="M26" s="22" t="s">
        <v>257</v>
      </c>
      <c r="N26" s="20" t="s">
        <v>277</v>
      </c>
      <c r="O26" s="21" t="s">
        <v>296</v>
      </c>
      <c r="P26" s="21" t="s">
        <v>313</v>
      </c>
      <c r="Q26" s="22" t="s">
        <v>332</v>
      </c>
      <c r="R26" s="20" t="s">
        <v>349</v>
      </c>
      <c r="S26" s="21" t="s">
        <v>367</v>
      </c>
      <c r="T26" s="21" t="s">
        <v>384</v>
      </c>
      <c r="U26" s="22" t="s">
        <v>400</v>
      </c>
    </row>
    <row r="27" spans="1:21" s="4" customFormat="1" x14ac:dyDescent="0.25">
      <c r="A27" s="312"/>
      <c r="B27" s="11" t="s">
        <v>12</v>
      </c>
      <c r="C27" s="12" t="s">
        <v>27</v>
      </c>
      <c r="D27" s="12" t="s">
        <v>56</v>
      </c>
      <c r="E27" s="13" t="s">
        <v>66</v>
      </c>
      <c r="F27" s="11" t="s">
        <v>91</v>
      </c>
      <c r="G27" s="12" t="s">
        <v>111</v>
      </c>
      <c r="H27" s="12" t="s">
        <v>141</v>
      </c>
      <c r="I27" s="13" t="s">
        <v>165</v>
      </c>
      <c r="J27" s="11" t="s">
        <v>183</v>
      </c>
      <c r="K27" s="12" t="s">
        <v>206</v>
      </c>
      <c r="L27" s="12" t="s">
        <v>231</v>
      </c>
      <c r="M27" s="13" t="s">
        <v>258</v>
      </c>
      <c r="N27" s="11" t="s">
        <v>278</v>
      </c>
      <c r="O27" s="12" t="s">
        <v>297</v>
      </c>
      <c r="P27" s="12" t="s">
        <v>314</v>
      </c>
      <c r="Q27" s="13" t="s">
        <v>333</v>
      </c>
      <c r="R27" s="11" t="s">
        <v>350</v>
      </c>
      <c r="S27" s="12" t="s">
        <v>368</v>
      </c>
      <c r="T27" s="12" t="s">
        <v>385</v>
      </c>
      <c r="U27" s="13" t="s">
        <v>401</v>
      </c>
    </row>
    <row r="28" spans="1:21" s="6" customFormat="1" x14ac:dyDescent="0.25">
      <c r="A28" s="313"/>
      <c r="B28" s="23" t="s">
        <v>13</v>
      </c>
      <c r="C28" s="24" t="s">
        <v>28</v>
      </c>
      <c r="D28" s="24" t="s">
        <v>57</v>
      </c>
      <c r="E28" s="25" t="s">
        <v>67</v>
      </c>
      <c r="F28" s="23" t="s">
        <v>92</v>
      </c>
      <c r="G28" s="24" t="s">
        <v>112</v>
      </c>
      <c r="H28" s="24" t="s">
        <v>142</v>
      </c>
      <c r="I28" s="25" t="s">
        <v>166</v>
      </c>
      <c r="J28" s="23" t="s">
        <v>184</v>
      </c>
      <c r="K28" s="24" t="s">
        <v>207</v>
      </c>
      <c r="L28" s="24" t="s">
        <v>232</v>
      </c>
      <c r="M28" s="25" t="s">
        <v>259</v>
      </c>
      <c r="N28" s="23" t="s">
        <v>279</v>
      </c>
      <c r="O28" s="24" t="s">
        <v>298</v>
      </c>
      <c r="P28" s="24" t="s">
        <v>315</v>
      </c>
      <c r="Q28" s="25" t="s">
        <v>334</v>
      </c>
      <c r="R28" s="23" t="s">
        <v>351</v>
      </c>
      <c r="S28" s="24" t="s">
        <v>369</v>
      </c>
      <c r="T28" s="24" t="s">
        <v>386</v>
      </c>
      <c r="U28" s="25" t="s">
        <v>402</v>
      </c>
    </row>
    <row r="29" spans="1:21" s="5" customFormat="1" x14ac:dyDescent="0.25">
      <c r="A29" s="312"/>
      <c r="B29" s="20" t="s">
        <v>14</v>
      </c>
      <c r="C29" s="21" t="s">
        <v>29</v>
      </c>
      <c r="D29" s="21" t="s">
        <v>58</v>
      </c>
      <c r="E29" s="22" t="s">
        <v>68</v>
      </c>
      <c r="F29" s="20" t="s">
        <v>93</v>
      </c>
      <c r="G29" s="21" t="s">
        <v>113</v>
      </c>
      <c r="H29" s="21" t="s">
        <v>143</v>
      </c>
      <c r="I29" s="22" t="s">
        <v>167</v>
      </c>
      <c r="J29" s="20" t="s">
        <v>185</v>
      </c>
      <c r="K29" s="21" t="s">
        <v>208</v>
      </c>
      <c r="L29" s="21" t="s">
        <v>233</v>
      </c>
      <c r="M29" s="22" t="s">
        <v>260</v>
      </c>
      <c r="N29" s="20" t="s">
        <v>280</v>
      </c>
      <c r="O29" s="21" t="s">
        <v>299</v>
      </c>
      <c r="P29" s="21" t="s">
        <v>316</v>
      </c>
      <c r="Q29" s="22" t="s">
        <v>335</v>
      </c>
      <c r="R29" s="20" t="s">
        <v>352</v>
      </c>
      <c r="S29" s="21" t="s">
        <v>370</v>
      </c>
      <c r="T29" s="21" t="s">
        <v>387</v>
      </c>
      <c r="U29" s="22" t="s">
        <v>403</v>
      </c>
    </row>
    <row r="30" spans="1:21" s="3" customFormat="1" x14ac:dyDescent="0.25">
      <c r="A30" s="312"/>
      <c r="B30" s="14" t="s">
        <v>15</v>
      </c>
      <c r="C30" s="15" t="s">
        <v>30</v>
      </c>
      <c r="D30" s="15" t="s">
        <v>59</v>
      </c>
      <c r="E30" s="16" t="s">
        <v>69</v>
      </c>
      <c r="F30" s="14" t="s">
        <v>94</v>
      </c>
      <c r="G30" s="15" t="s">
        <v>114</v>
      </c>
      <c r="H30" s="15" t="s">
        <v>144</v>
      </c>
      <c r="I30" s="16" t="s">
        <v>168</v>
      </c>
      <c r="J30" s="14" t="s">
        <v>186</v>
      </c>
      <c r="K30" s="15" t="s">
        <v>209</v>
      </c>
      <c r="L30" s="15" t="s">
        <v>234</v>
      </c>
      <c r="M30" s="16" t="s">
        <v>261</v>
      </c>
      <c r="N30" s="14" t="s">
        <v>281</v>
      </c>
      <c r="O30" s="15" t="s">
        <v>300</v>
      </c>
      <c r="P30" s="15" t="s">
        <v>317</v>
      </c>
      <c r="Q30" s="16" t="s">
        <v>336</v>
      </c>
      <c r="R30" s="14" t="s">
        <v>353</v>
      </c>
      <c r="S30" s="15" t="s">
        <v>371</v>
      </c>
      <c r="T30" s="15" t="s">
        <v>281</v>
      </c>
      <c r="U30" s="16" t="s">
        <v>209</v>
      </c>
    </row>
    <row r="31" spans="1:21" s="3" customFormat="1" x14ac:dyDescent="0.25">
      <c r="A31" s="312"/>
      <c r="B31" s="14" t="s">
        <v>16</v>
      </c>
      <c r="C31" s="15" t="s">
        <v>31</v>
      </c>
      <c r="D31" s="15" t="s">
        <v>60</v>
      </c>
      <c r="E31" s="16" t="s">
        <v>70</v>
      </c>
      <c r="F31" s="14" t="s">
        <v>95</v>
      </c>
      <c r="G31" s="15" t="s">
        <v>115</v>
      </c>
      <c r="H31" s="15" t="s">
        <v>145</v>
      </c>
      <c r="I31" s="16" t="s">
        <v>169</v>
      </c>
      <c r="J31" s="14" t="s">
        <v>187</v>
      </c>
      <c r="K31" s="15" t="s">
        <v>210</v>
      </c>
      <c r="L31" s="15" t="s">
        <v>235</v>
      </c>
      <c r="M31" s="16" t="s">
        <v>262</v>
      </c>
      <c r="N31" s="14" t="s">
        <v>282</v>
      </c>
      <c r="O31" s="15" t="s">
        <v>301</v>
      </c>
      <c r="P31" s="15" t="s">
        <v>318</v>
      </c>
      <c r="Q31" s="16" t="s">
        <v>337</v>
      </c>
      <c r="R31" s="14" t="s">
        <v>354</v>
      </c>
      <c r="S31" s="15" t="s">
        <v>372</v>
      </c>
      <c r="T31" s="15" t="s">
        <v>388</v>
      </c>
      <c r="U31" s="16" t="s">
        <v>404</v>
      </c>
    </row>
    <row r="32" spans="1:21" s="5" customFormat="1" x14ac:dyDescent="0.25">
      <c r="A32" s="312"/>
      <c r="B32" s="20" t="s">
        <v>17</v>
      </c>
      <c r="C32" s="21" t="s">
        <v>32</v>
      </c>
      <c r="D32" s="21" t="s">
        <v>61</v>
      </c>
      <c r="E32" s="22" t="s">
        <v>71</v>
      </c>
      <c r="F32" s="20" t="s">
        <v>96</v>
      </c>
      <c r="G32" s="21" t="s">
        <v>116</v>
      </c>
      <c r="H32" s="21" t="s">
        <v>146</v>
      </c>
      <c r="I32" s="22" t="s">
        <v>170</v>
      </c>
      <c r="J32" s="20" t="s">
        <v>188</v>
      </c>
      <c r="K32" s="21" t="s">
        <v>211</v>
      </c>
      <c r="L32" s="21" t="s">
        <v>236</v>
      </c>
      <c r="M32" s="22" t="s">
        <v>263</v>
      </c>
      <c r="N32" s="20" t="s">
        <v>283</v>
      </c>
      <c r="O32" s="21" t="s">
        <v>302</v>
      </c>
      <c r="P32" s="21" t="s">
        <v>319</v>
      </c>
      <c r="Q32" s="22" t="s">
        <v>338</v>
      </c>
      <c r="R32" s="20" t="s">
        <v>355</v>
      </c>
      <c r="S32" s="21" t="s">
        <v>373</v>
      </c>
      <c r="T32" s="21" t="s">
        <v>389</v>
      </c>
      <c r="U32" s="22" t="s">
        <v>405</v>
      </c>
    </row>
    <row r="33" spans="1:21" s="4" customFormat="1" x14ac:dyDescent="0.25">
      <c r="A33" s="315" t="s">
        <v>417</v>
      </c>
      <c r="B33" s="26"/>
      <c r="C33" s="9" t="s">
        <v>33</v>
      </c>
      <c r="D33" s="27"/>
      <c r="E33" s="10" t="s">
        <v>72</v>
      </c>
      <c r="F33" s="8" t="s">
        <v>97</v>
      </c>
      <c r="G33" s="9" t="s">
        <v>117</v>
      </c>
      <c r="H33" s="9" t="s">
        <v>147</v>
      </c>
      <c r="I33" s="10" t="s">
        <v>171</v>
      </c>
      <c r="J33" s="8" t="s">
        <v>117</v>
      </c>
      <c r="K33" s="9" t="s">
        <v>212</v>
      </c>
      <c r="L33" s="9" t="s">
        <v>237</v>
      </c>
      <c r="M33" s="10" t="s">
        <v>237</v>
      </c>
      <c r="N33" s="8" t="s">
        <v>284</v>
      </c>
      <c r="O33" s="9" t="s">
        <v>303</v>
      </c>
      <c r="P33" s="9" t="s">
        <v>320</v>
      </c>
      <c r="Q33" s="10" t="s">
        <v>339</v>
      </c>
      <c r="R33" s="8" t="s">
        <v>356</v>
      </c>
      <c r="S33" s="9" t="s">
        <v>72</v>
      </c>
      <c r="T33" s="9" t="s">
        <v>390</v>
      </c>
      <c r="U33" s="10" t="s">
        <v>406</v>
      </c>
    </row>
    <row r="34" spans="1:21" s="6" customFormat="1" x14ac:dyDescent="0.25">
      <c r="A34" s="313"/>
      <c r="B34" s="29"/>
      <c r="C34" s="24" t="s">
        <v>34</v>
      </c>
      <c r="D34" s="30"/>
      <c r="E34" s="25" t="s">
        <v>73</v>
      </c>
      <c r="F34" s="23" t="s">
        <v>73</v>
      </c>
      <c r="G34" s="24" t="s">
        <v>118</v>
      </c>
      <c r="H34" s="24" t="s">
        <v>148</v>
      </c>
      <c r="I34" s="25" t="s">
        <v>172</v>
      </c>
      <c r="J34" s="23" t="s">
        <v>118</v>
      </c>
      <c r="K34" s="24" t="s">
        <v>213</v>
      </c>
      <c r="L34" s="24" t="s">
        <v>238</v>
      </c>
      <c r="M34" s="25" t="s">
        <v>213</v>
      </c>
      <c r="N34" s="23" t="s">
        <v>148</v>
      </c>
      <c r="O34" s="24" t="s">
        <v>304</v>
      </c>
      <c r="P34" s="24" t="s">
        <v>321</v>
      </c>
      <c r="Q34" s="25" t="s">
        <v>340</v>
      </c>
      <c r="R34" s="23" t="s">
        <v>357</v>
      </c>
      <c r="S34" s="24" t="s">
        <v>374</v>
      </c>
      <c r="T34" s="24" t="s">
        <v>374</v>
      </c>
      <c r="U34" s="25" t="s">
        <v>407</v>
      </c>
    </row>
    <row r="35" spans="1:21" s="5" customFormat="1" x14ac:dyDescent="0.25">
      <c r="A35" s="312"/>
      <c r="B35" s="29"/>
      <c r="C35" s="21" t="s">
        <v>35</v>
      </c>
      <c r="D35" s="30"/>
      <c r="E35" s="22" t="s">
        <v>74</v>
      </c>
      <c r="F35" s="20" t="s">
        <v>98</v>
      </c>
      <c r="G35" s="21" t="s">
        <v>119</v>
      </c>
      <c r="H35" s="21" t="s">
        <v>149</v>
      </c>
      <c r="I35" s="22" t="s">
        <v>98</v>
      </c>
      <c r="J35" s="20" t="s">
        <v>189</v>
      </c>
      <c r="K35" s="21" t="s">
        <v>119</v>
      </c>
      <c r="L35" s="21" t="s">
        <v>239</v>
      </c>
      <c r="M35" s="22" t="s">
        <v>119</v>
      </c>
      <c r="N35" s="20" t="s">
        <v>285</v>
      </c>
      <c r="O35" s="21" t="s">
        <v>305</v>
      </c>
      <c r="P35" s="21" t="s">
        <v>322</v>
      </c>
      <c r="Q35" s="22" t="s">
        <v>341</v>
      </c>
      <c r="R35" s="20" t="s">
        <v>358</v>
      </c>
      <c r="S35" s="21" t="s">
        <v>375</v>
      </c>
      <c r="T35" s="21" t="s">
        <v>391</v>
      </c>
      <c r="U35" s="22" t="s">
        <v>408</v>
      </c>
    </row>
    <row r="36" spans="1:21" s="4" customFormat="1" x14ac:dyDescent="0.25">
      <c r="A36" s="312"/>
      <c r="B36" s="29"/>
      <c r="C36" s="12" t="s">
        <v>36</v>
      </c>
      <c r="D36" s="30"/>
      <c r="E36" s="13" t="s">
        <v>75</v>
      </c>
      <c r="F36" s="11" t="s">
        <v>99</v>
      </c>
      <c r="G36" s="12" t="s">
        <v>120</v>
      </c>
      <c r="H36" s="12" t="s">
        <v>150</v>
      </c>
      <c r="I36" s="13" t="s">
        <v>173</v>
      </c>
      <c r="J36" s="11" t="s">
        <v>190</v>
      </c>
      <c r="K36" s="12" t="s">
        <v>120</v>
      </c>
      <c r="L36" s="12" t="s">
        <v>120</v>
      </c>
      <c r="M36" s="13" t="s">
        <v>120</v>
      </c>
      <c r="N36" s="11" t="s">
        <v>286</v>
      </c>
      <c r="O36" s="12" t="s">
        <v>306</v>
      </c>
      <c r="P36" s="12" t="s">
        <v>323</v>
      </c>
      <c r="Q36" s="13" t="s">
        <v>342</v>
      </c>
      <c r="R36" s="11" t="s">
        <v>359</v>
      </c>
      <c r="S36" s="12" t="s">
        <v>376</v>
      </c>
      <c r="T36" s="12" t="s">
        <v>392</v>
      </c>
      <c r="U36" s="13" t="s">
        <v>409</v>
      </c>
    </row>
    <row r="37" spans="1:21" s="6" customFormat="1" x14ac:dyDescent="0.25">
      <c r="A37" s="313"/>
      <c r="B37" s="29"/>
      <c r="C37" s="24" t="s">
        <v>37</v>
      </c>
      <c r="D37" s="30"/>
      <c r="E37" s="25" t="s">
        <v>76</v>
      </c>
      <c r="F37" s="23" t="s">
        <v>100</v>
      </c>
      <c r="G37" s="24" t="s">
        <v>121</v>
      </c>
      <c r="H37" s="24" t="s">
        <v>151</v>
      </c>
      <c r="I37" s="25" t="s">
        <v>76</v>
      </c>
      <c r="J37" s="23" t="s">
        <v>121</v>
      </c>
      <c r="K37" s="24" t="s">
        <v>214</v>
      </c>
      <c r="L37" s="24" t="s">
        <v>240</v>
      </c>
      <c r="M37" s="25" t="s">
        <v>121</v>
      </c>
      <c r="N37" s="23" t="s">
        <v>287</v>
      </c>
      <c r="O37" s="24" t="s">
        <v>287</v>
      </c>
      <c r="P37" s="24" t="s">
        <v>324</v>
      </c>
      <c r="Q37" s="25" t="s">
        <v>343</v>
      </c>
      <c r="R37" s="23" t="s">
        <v>360</v>
      </c>
      <c r="S37" s="24" t="s">
        <v>377</v>
      </c>
      <c r="T37" s="24" t="s">
        <v>393</v>
      </c>
      <c r="U37" s="25" t="s">
        <v>410</v>
      </c>
    </row>
    <row r="38" spans="1:21" s="5" customFormat="1" x14ac:dyDescent="0.25">
      <c r="A38" s="312"/>
      <c r="B38" s="29"/>
      <c r="C38" s="21" t="s">
        <v>38</v>
      </c>
      <c r="D38" s="30"/>
      <c r="E38" s="22" t="s">
        <v>77</v>
      </c>
      <c r="F38" s="20" t="s">
        <v>101</v>
      </c>
      <c r="G38" s="21" t="s">
        <v>122</v>
      </c>
      <c r="H38" s="21" t="s">
        <v>152</v>
      </c>
      <c r="I38" s="22" t="s">
        <v>174</v>
      </c>
      <c r="J38" s="20" t="s">
        <v>122</v>
      </c>
      <c r="K38" s="21" t="s">
        <v>215</v>
      </c>
      <c r="L38" s="21" t="s">
        <v>122</v>
      </c>
      <c r="M38" s="22" t="s">
        <v>215</v>
      </c>
      <c r="N38" s="20" t="s">
        <v>288</v>
      </c>
      <c r="O38" s="21" t="s">
        <v>307</v>
      </c>
      <c r="P38" s="21" t="s">
        <v>325</v>
      </c>
      <c r="Q38" s="22" t="s">
        <v>344</v>
      </c>
      <c r="R38" s="20" t="s">
        <v>361</v>
      </c>
      <c r="S38" s="21" t="s">
        <v>378</v>
      </c>
      <c r="T38" s="21" t="s">
        <v>394</v>
      </c>
      <c r="U38" s="22" t="s">
        <v>411</v>
      </c>
    </row>
    <row r="39" spans="1:21" s="3" customFormat="1" x14ac:dyDescent="0.25">
      <c r="A39" s="312"/>
      <c r="B39" s="29"/>
      <c r="C39" s="15" t="s">
        <v>39</v>
      </c>
      <c r="D39" s="30"/>
      <c r="E39" s="16" t="s">
        <v>78</v>
      </c>
      <c r="F39" s="14" t="s">
        <v>102</v>
      </c>
      <c r="G39" s="15" t="s">
        <v>123</v>
      </c>
      <c r="H39" s="15" t="s">
        <v>153</v>
      </c>
      <c r="I39" s="16" t="s">
        <v>175</v>
      </c>
      <c r="J39" s="14" t="s">
        <v>191</v>
      </c>
      <c r="K39" s="15" t="s">
        <v>123</v>
      </c>
      <c r="L39" s="15" t="s">
        <v>241</v>
      </c>
      <c r="M39" s="16" t="s">
        <v>123</v>
      </c>
      <c r="N39" s="14" t="s">
        <v>289</v>
      </c>
      <c r="O39" s="15" t="s">
        <v>308</v>
      </c>
      <c r="P39" s="15" t="s">
        <v>326</v>
      </c>
      <c r="Q39" s="16" t="s">
        <v>39</v>
      </c>
      <c r="R39" s="14" t="s">
        <v>362</v>
      </c>
      <c r="S39" s="15" t="s">
        <v>379</v>
      </c>
      <c r="T39" s="15" t="s">
        <v>395</v>
      </c>
      <c r="U39" s="16" t="s">
        <v>412</v>
      </c>
    </row>
    <row r="40" spans="1:21" s="3" customFormat="1" x14ac:dyDescent="0.25">
      <c r="A40" s="312"/>
      <c r="B40" s="29"/>
      <c r="C40" s="15" t="s">
        <v>40</v>
      </c>
      <c r="D40" s="30"/>
      <c r="E40" s="16" t="s">
        <v>79</v>
      </c>
      <c r="F40" s="14" t="s">
        <v>79</v>
      </c>
      <c r="G40" s="15" t="s">
        <v>124</v>
      </c>
      <c r="H40" s="15" t="s">
        <v>154</v>
      </c>
      <c r="I40" s="16" t="s">
        <v>176</v>
      </c>
      <c r="J40" s="14" t="s">
        <v>192</v>
      </c>
      <c r="K40" s="15" t="s">
        <v>124</v>
      </c>
      <c r="L40" s="15" t="s">
        <v>124</v>
      </c>
      <c r="M40" s="16" t="s">
        <v>264</v>
      </c>
      <c r="N40" s="14" t="s">
        <v>290</v>
      </c>
      <c r="O40" s="15" t="s">
        <v>309</v>
      </c>
      <c r="P40" s="15" t="s">
        <v>309</v>
      </c>
      <c r="Q40" s="16" t="s">
        <v>345</v>
      </c>
      <c r="R40" s="14" t="s">
        <v>363</v>
      </c>
      <c r="S40" s="15" t="s">
        <v>380</v>
      </c>
      <c r="T40" s="15" t="s">
        <v>396</v>
      </c>
      <c r="U40" s="16" t="s">
        <v>413</v>
      </c>
    </row>
    <row r="41" spans="1:21" s="5" customFormat="1" x14ac:dyDescent="0.25">
      <c r="A41" s="314"/>
      <c r="B41" s="32"/>
      <c r="C41" s="18" t="s">
        <v>41</v>
      </c>
      <c r="D41" s="33"/>
      <c r="E41" s="19" t="s">
        <v>80</v>
      </c>
      <c r="F41" s="17" t="s">
        <v>103</v>
      </c>
      <c r="G41" s="18" t="s">
        <v>125</v>
      </c>
      <c r="H41" s="18" t="s">
        <v>155</v>
      </c>
      <c r="I41" s="19" t="s">
        <v>177</v>
      </c>
      <c r="J41" s="17" t="s">
        <v>125</v>
      </c>
      <c r="K41" s="18" t="s">
        <v>216</v>
      </c>
      <c r="L41" s="18" t="s">
        <v>242</v>
      </c>
      <c r="M41" s="19" t="s">
        <v>125</v>
      </c>
      <c r="N41" s="17" t="s">
        <v>291</v>
      </c>
      <c r="O41" s="18" t="s">
        <v>310</v>
      </c>
      <c r="P41" s="18" t="s">
        <v>327</v>
      </c>
      <c r="Q41" s="19" t="s">
        <v>327</v>
      </c>
      <c r="R41" s="17" t="s">
        <v>364</v>
      </c>
      <c r="S41" s="18" t="s">
        <v>381</v>
      </c>
      <c r="T41" s="18" t="s">
        <v>397</v>
      </c>
      <c r="U41" s="19" t="s">
        <v>414</v>
      </c>
    </row>
    <row r="42" spans="1:21" s="4" customFormat="1" ht="14.25" customHeight="1" x14ac:dyDescent="0.25">
      <c r="A42" s="312" t="s">
        <v>418</v>
      </c>
      <c r="B42" s="29"/>
      <c r="C42" s="35" t="s">
        <v>432</v>
      </c>
      <c r="D42" s="30"/>
      <c r="E42" s="36" t="s">
        <v>432</v>
      </c>
      <c r="F42" s="37" t="s">
        <v>432</v>
      </c>
      <c r="G42" s="12" t="s">
        <v>0</v>
      </c>
      <c r="H42" s="35" t="s">
        <v>432</v>
      </c>
      <c r="I42" s="36" t="s">
        <v>432</v>
      </c>
      <c r="J42" s="11" t="s">
        <v>0</v>
      </c>
      <c r="K42" s="12" t="s">
        <v>217</v>
      </c>
      <c r="L42" s="12" t="s">
        <v>18</v>
      </c>
      <c r="M42" s="13" t="s">
        <v>0</v>
      </c>
      <c r="N42" s="37" t="s">
        <v>432</v>
      </c>
      <c r="O42" s="35" t="s">
        <v>432</v>
      </c>
      <c r="P42" s="35" t="s">
        <v>432</v>
      </c>
      <c r="Q42" s="36" t="s">
        <v>432</v>
      </c>
      <c r="R42" s="37" t="s">
        <v>432</v>
      </c>
      <c r="S42" s="35" t="s">
        <v>432</v>
      </c>
      <c r="T42" s="35" t="s">
        <v>432</v>
      </c>
      <c r="U42" s="36" t="s">
        <v>432</v>
      </c>
    </row>
    <row r="43" spans="1:21" s="6" customFormat="1" ht="14.25" customHeight="1" x14ac:dyDescent="0.25">
      <c r="A43" s="313"/>
      <c r="B43" s="29"/>
      <c r="C43" s="35" t="s">
        <v>432</v>
      </c>
      <c r="D43" s="30"/>
      <c r="E43" s="36" t="s">
        <v>432</v>
      </c>
      <c r="F43" s="37" t="s">
        <v>432</v>
      </c>
      <c r="G43" s="24" t="s">
        <v>19</v>
      </c>
      <c r="H43" s="35" t="s">
        <v>432</v>
      </c>
      <c r="I43" s="36" t="s">
        <v>432</v>
      </c>
      <c r="J43" s="23" t="s">
        <v>51</v>
      </c>
      <c r="K43" s="24" t="s">
        <v>218</v>
      </c>
      <c r="L43" s="24" t="s">
        <v>19</v>
      </c>
      <c r="M43" s="25" t="s">
        <v>265</v>
      </c>
      <c r="N43" s="37" t="s">
        <v>432</v>
      </c>
      <c r="O43" s="35" t="s">
        <v>432</v>
      </c>
      <c r="P43" s="35" t="s">
        <v>432</v>
      </c>
      <c r="Q43" s="36" t="s">
        <v>432</v>
      </c>
      <c r="R43" s="37" t="s">
        <v>432</v>
      </c>
      <c r="S43" s="35" t="s">
        <v>432</v>
      </c>
      <c r="T43" s="35" t="s">
        <v>432</v>
      </c>
      <c r="U43" s="36" t="s">
        <v>432</v>
      </c>
    </row>
    <row r="44" spans="1:21" s="5" customFormat="1" ht="14.25" customHeight="1" x14ac:dyDescent="0.25">
      <c r="A44" s="312"/>
      <c r="B44" s="29"/>
      <c r="C44" s="35" t="s">
        <v>432</v>
      </c>
      <c r="D44" s="30"/>
      <c r="E44" s="36" t="s">
        <v>432</v>
      </c>
      <c r="F44" s="37" t="s">
        <v>432</v>
      </c>
      <c r="G44" s="21" t="s">
        <v>2</v>
      </c>
      <c r="H44" s="35" t="s">
        <v>432</v>
      </c>
      <c r="I44" s="36" t="s">
        <v>432</v>
      </c>
      <c r="J44" s="20" t="s">
        <v>62</v>
      </c>
      <c r="K44" s="21" t="s">
        <v>62</v>
      </c>
      <c r="L44" s="21" t="s">
        <v>243</v>
      </c>
      <c r="M44" s="22" t="s">
        <v>62</v>
      </c>
      <c r="N44" s="37" t="s">
        <v>432</v>
      </c>
      <c r="O44" s="35" t="s">
        <v>432</v>
      </c>
      <c r="P44" s="35" t="s">
        <v>432</v>
      </c>
      <c r="Q44" s="36" t="s">
        <v>432</v>
      </c>
      <c r="R44" s="37" t="s">
        <v>432</v>
      </c>
      <c r="S44" s="35" t="s">
        <v>432</v>
      </c>
      <c r="T44" s="35" t="s">
        <v>432</v>
      </c>
      <c r="U44" s="36" t="s">
        <v>432</v>
      </c>
    </row>
    <row r="45" spans="1:21" s="4" customFormat="1" ht="14.25" customHeight="1" x14ac:dyDescent="0.25">
      <c r="A45" s="312"/>
      <c r="B45" s="29"/>
      <c r="C45" s="35" t="s">
        <v>432</v>
      </c>
      <c r="D45" s="30"/>
      <c r="E45" s="36" t="s">
        <v>432</v>
      </c>
      <c r="F45" s="37" t="s">
        <v>432</v>
      </c>
      <c r="G45" s="12" t="s">
        <v>3</v>
      </c>
      <c r="H45" s="35" t="s">
        <v>432</v>
      </c>
      <c r="I45" s="36" t="s">
        <v>432</v>
      </c>
      <c r="J45" s="11" t="s">
        <v>193</v>
      </c>
      <c r="K45" s="12" t="s">
        <v>3</v>
      </c>
      <c r="L45" s="12" t="s">
        <v>52</v>
      </c>
      <c r="M45" s="13" t="s">
        <v>52</v>
      </c>
      <c r="N45" s="37" t="s">
        <v>432</v>
      </c>
      <c r="O45" s="35" t="s">
        <v>432</v>
      </c>
      <c r="P45" s="35" t="s">
        <v>432</v>
      </c>
      <c r="Q45" s="36" t="s">
        <v>432</v>
      </c>
      <c r="R45" s="37" t="s">
        <v>432</v>
      </c>
      <c r="S45" s="35" t="s">
        <v>432</v>
      </c>
      <c r="T45" s="35" t="s">
        <v>432</v>
      </c>
      <c r="U45" s="36" t="s">
        <v>432</v>
      </c>
    </row>
    <row r="46" spans="1:21" s="6" customFormat="1" ht="14.25" customHeight="1" x14ac:dyDescent="0.25">
      <c r="A46" s="313"/>
      <c r="B46" s="29"/>
      <c r="C46" s="35" t="s">
        <v>432</v>
      </c>
      <c r="D46" s="30"/>
      <c r="E46" s="36" t="s">
        <v>432</v>
      </c>
      <c r="F46" s="37" t="s">
        <v>432</v>
      </c>
      <c r="G46" s="24" t="s">
        <v>126</v>
      </c>
      <c r="H46" s="35" t="s">
        <v>432</v>
      </c>
      <c r="I46" s="36" t="s">
        <v>432</v>
      </c>
      <c r="J46" s="23" t="s">
        <v>194</v>
      </c>
      <c r="K46" s="24" t="s">
        <v>137</v>
      </c>
      <c r="L46" s="24" t="s">
        <v>4</v>
      </c>
      <c r="M46" s="25" t="s">
        <v>266</v>
      </c>
      <c r="N46" s="37" t="s">
        <v>432</v>
      </c>
      <c r="O46" s="35" t="s">
        <v>432</v>
      </c>
      <c r="P46" s="35" t="s">
        <v>432</v>
      </c>
      <c r="Q46" s="36" t="s">
        <v>432</v>
      </c>
      <c r="R46" s="37" t="s">
        <v>432</v>
      </c>
      <c r="S46" s="35" t="s">
        <v>432</v>
      </c>
      <c r="T46" s="35" t="s">
        <v>432</v>
      </c>
      <c r="U46" s="36" t="s">
        <v>432</v>
      </c>
    </row>
    <row r="47" spans="1:21" s="5" customFormat="1" ht="14.25" customHeight="1" x14ac:dyDescent="0.25">
      <c r="A47" s="312"/>
      <c r="B47" s="29"/>
      <c r="C47" s="35" t="s">
        <v>432</v>
      </c>
      <c r="D47" s="30"/>
      <c r="E47" s="36" t="s">
        <v>432</v>
      </c>
      <c r="F47" s="37" t="s">
        <v>432</v>
      </c>
      <c r="G47" s="21" t="s">
        <v>5</v>
      </c>
      <c r="H47" s="35" t="s">
        <v>432</v>
      </c>
      <c r="I47" s="36" t="s">
        <v>432</v>
      </c>
      <c r="J47" s="20" t="s">
        <v>5</v>
      </c>
      <c r="K47" s="21" t="s">
        <v>219</v>
      </c>
      <c r="L47" s="21" t="s">
        <v>20</v>
      </c>
      <c r="M47" s="22" t="s">
        <v>20</v>
      </c>
      <c r="N47" s="37" t="s">
        <v>432</v>
      </c>
      <c r="O47" s="35" t="s">
        <v>432</v>
      </c>
      <c r="P47" s="35" t="s">
        <v>432</v>
      </c>
      <c r="Q47" s="36" t="s">
        <v>432</v>
      </c>
      <c r="R47" s="37" t="s">
        <v>432</v>
      </c>
      <c r="S47" s="35" t="s">
        <v>432</v>
      </c>
      <c r="T47" s="35" t="s">
        <v>432</v>
      </c>
      <c r="U47" s="36" t="s">
        <v>432</v>
      </c>
    </row>
    <row r="48" spans="1:21" s="3" customFormat="1" ht="14.25" customHeight="1" x14ac:dyDescent="0.25">
      <c r="A48" s="312"/>
      <c r="B48" s="29"/>
      <c r="C48" s="35" t="s">
        <v>432</v>
      </c>
      <c r="D48" s="30"/>
      <c r="E48" s="36" t="s">
        <v>432</v>
      </c>
      <c r="F48" s="37" t="s">
        <v>432</v>
      </c>
      <c r="G48" s="15" t="s">
        <v>107</v>
      </c>
      <c r="H48" s="15" t="s">
        <v>6</v>
      </c>
      <c r="I48" s="36" t="s">
        <v>432</v>
      </c>
      <c r="J48" s="14" t="s">
        <v>21</v>
      </c>
      <c r="K48" s="15" t="s">
        <v>21</v>
      </c>
      <c r="L48" s="15" t="s">
        <v>244</v>
      </c>
      <c r="M48" s="16" t="s">
        <v>107</v>
      </c>
      <c r="N48" s="37" t="s">
        <v>432</v>
      </c>
      <c r="O48" s="35" t="s">
        <v>432</v>
      </c>
      <c r="P48" s="35" t="s">
        <v>432</v>
      </c>
      <c r="Q48" s="36" t="s">
        <v>432</v>
      </c>
      <c r="R48" s="37" t="s">
        <v>432</v>
      </c>
      <c r="S48" s="35" t="s">
        <v>432</v>
      </c>
      <c r="T48" s="35" t="s">
        <v>432</v>
      </c>
      <c r="U48" s="36" t="s">
        <v>432</v>
      </c>
    </row>
    <row r="49" spans="1:21" s="3" customFormat="1" ht="14.25" customHeight="1" x14ac:dyDescent="0.25">
      <c r="A49" s="312"/>
      <c r="B49" s="29"/>
      <c r="C49" s="35" t="s">
        <v>432</v>
      </c>
      <c r="D49" s="30"/>
      <c r="E49" s="36" t="s">
        <v>432</v>
      </c>
      <c r="F49" s="37" t="s">
        <v>432</v>
      </c>
      <c r="G49" s="15" t="s">
        <v>22</v>
      </c>
      <c r="H49" s="35" t="s">
        <v>432</v>
      </c>
      <c r="I49" s="36" t="s">
        <v>432</v>
      </c>
      <c r="J49" s="14" t="s">
        <v>87</v>
      </c>
      <c r="K49" s="15" t="s">
        <v>7</v>
      </c>
      <c r="L49" s="15" t="s">
        <v>22</v>
      </c>
      <c r="M49" s="16" t="s">
        <v>267</v>
      </c>
      <c r="N49" s="37" t="s">
        <v>432</v>
      </c>
      <c r="O49" s="35" t="s">
        <v>432</v>
      </c>
      <c r="P49" s="35" t="s">
        <v>432</v>
      </c>
      <c r="Q49" s="36" t="s">
        <v>432</v>
      </c>
      <c r="R49" s="37" t="s">
        <v>432</v>
      </c>
      <c r="S49" s="35" t="s">
        <v>432</v>
      </c>
      <c r="T49" s="35" t="s">
        <v>432</v>
      </c>
      <c r="U49" s="36" t="s">
        <v>432</v>
      </c>
    </row>
    <row r="50" spans="1:21" s="5" customFormat="1" ht="14.25" customHeight="1" x14ac:dyDescent="0.25">
      <c r="A50" s="312"/>
      <c r="B50" s="29"/>
      <c r="C50" s="35" t="s">
        <v>432</v>
      </c>
      <c r="D50" s="30"/>
      <c r="E50" s="36" t="s">
        <v>432</v>
      </c>
      <c r="F50" s="37" t="s">
        <v>432</v>
      </c>
      <c r="G50" s="21" t="s">
        <v>127</v>
      </c>
      <c r="H50" s="35" t="s">
        <v>432</v>
      </c>
      <c r="I50" s="36" t="s">
        <v>432</v>
      </c>
      <c r="J50" s="20" t="s">
        <v>195</v>
      </c>
      <c r="K50" s="21" t="s">
        <v>220</v>
      </c>
      <c r="L50" s="21" t="s">
        <v>8</v>
      </c>
      <c r="M50" s="22" t="s">
        <v>268</v>
      </c>
      <c r="N50" s="20" t="s">
        <v>23</v>
      </c>
      <c r="O50" s="35" t="s">
        <v>432</v>
      </c>
      <c r="P50" s="35" t="s">
        <v>432</v>
      </c>
      <c r="Q50" s="36" t="s">
        <v>432</v>
      </c>
      <c r="R50" s="37" t="s">
        <v>432</v>
      </c>
      <c r="S50" s="35" t="s">
        <v>432</v>
      </c>
      <c r="T50" s="35" t="s">
        <v>432</v>
      </c>
      <c r="U50" s="36" t="s">
        <v>432</v>
      </c>
    </row>
    <row r="51" spans="1:21" s="4" customFormat="1" x14ac:dyDescent="0.25">
      <c r="A51" s="315" t="s">
        <v>419</v>
      </c>
      <c r="B51" s="26"/>
      <c r="C51" s="27"/>
      <c r="D51" s="27"/>
      <c r="E51" s="28"/>
      <c r="F51" s="26"/>
      <c r="G51" s="9" t="s">
        <v>128</v>
      </c>
      <c r="H51" s="27"/>
      <c r="I51" s="28"/>
      <c r="J51" s="8" t="s">
        <v>196</v>
      </c>
      <c r="K51" s="9" t="s">
        <v>203</v>
      </c>
      <c r="L51" s="9" t="s">
        <v>245</v>
      </c>
      <c r="M51" s="10" t="s">
        <v>269</v>
      </c>
      <c r="N51" s="26"/>
      <c r="O51" s="27"/>
      <c r="P51" s="27"/>
      <c r="Q51" s="28"/>
      <c r="R51" s="26"/>
      <c r="S51" s="27"/>
      <c r="T51" s="27"/>
      <c r="U51" s="28"/>
    </row>
    <row r="52" spans="1:21" s="6" customFormat="1" x14ac:dyDescent="0.25">
      <c r="A52" s="313"/>
      <c r="B52" s="29"/>
      <c r="C52" s="30"/>
      <c r="D52" s="30"/>
      <c r="E52" s="31"/>
      <c r="F52" s="29"/>
      <c r="G52" s="24" t="s">
        <v>129</v>
      </c>
      <c r="H52" s="30"/>
      <c r="I52" s="31"/>
      <c r="J52" s="23" t="s">
        <v>197</v>
      </c>
      <c r="K52" s="24" t="s">
        <v>204</v>
      </c>
      <c r="L52" s="24" t="s">
        <v>246</v>
      </c>
      <c r="M52" s="25" t="s">
        <v>256</v>
      </c>
      <c r="N52" s="29"/>
      <c r="O52" s="30"/>
      <c r="P52" s="30"/>
      <c r="Q52" s="31"/>
      <c r="R52" s="29"/>
      <c r="S52" s="30"/>
      <c r="T52" s="30"/>
      <c r="U52" s="31"/>
    </row>
    <row r="53" spans="1:21" s="5" customFormat="1" x14ac:dyDescent="0.25">
      <c r="A53" s="312"/>
      <c r="B53" s="29"/>
      <c r="C53" s="30"/>
      <c r="D53" s="30"/>
      <c r="E53" s="31"/>
      <c r="F53" s="29"/>
      <c r="G53" s="21" t="s">
        <v>130</v>
      </c>
      <c r="H53" s="30"/>
      <c r="I53" s="31"/>
      <c r="J53" s="20" t="s">
        <v>198</v>
      </c>
      <c r="K53" s="21" t="s">
        <v>221</v>
      </c>
      <c r="L53" s="21" t="s">
        <v>230</v>
      </c>
      <c r="M53" s="22" t="s">
        <v>270</v>
      </c>
      <c r="N53" s="29"/>
      <c r="O53" s="30"/>
      <c r="P53" s="30"/>
      <c r="Q53" s="31"/>
      <c r="R53" s="29"/>
      <c r="S53" s="30"/>
      <c r="T53" s="30"/>
      <c r="U53" s="31"/>
    </row>
    <row r="54" spans="1:21" s="4" customFormat="1" x14ac:dyDescent="0.25">
      <c r="A54" s="312"/>
      <c r="B54" s="29"/>
      <c r="C54" s="30"/>
      <c r="D54" s="30"/>
      <c r="E54" s="31"/>
      <c r="F54" s="29"/>
      <c r="G54" s="12" t="s">
        <v>131</v>
      </c>
      <c r="H54" s="30"/>
      <c r="I54" s="31"/>
      <c r="J54" s="11" t="s">
        <v>199</v>
      </c>
      <c r="K54" s="12" t="s">
        <v>222</v>
      </c>
      <c r="L54" s="12" t="s">
        <v>247</v>
      </c>
      <c r="M54" s="13" t="s">
        <v>271</v>
      </c>
      <c r="N54" s="29"/>
      <c r="O54" s="30"/>
      <c r="P54" s="30"/>
      <c r="Q54" s="31"/>
      <c r="R54" s="29"/>
      <c r="S54" s="30"/>
      <c r="T54" s="30"/>
      <c r="U54" s="31"/>
    </row>
    <row r="55" spans="1:21" s="6" customFormat="1" x14ac:dyDescent="0.25">
      <c r="A55" s="313"/>
      <c r="B55" s="29"/>
      <c r="C55" s="30"/>
      <c r="D55" s="30"/>
      <c r="E55" s="31"/>
      <c r="F55" s="29"/>
      <c r="G55" s="24" t="s">
        <v>112</v>
      </c>
      <c r="H55" s="30"/>
      <c r="I55" s="31"/>
      <c r="J55" s="23" t="s">
        <v>184</v>
      </c>
      <c r="K55" s="24" t="s">
        <v>223</v>
      </c>
      <c r="L55" s="24" t="s">
        <v>248</v>
      </c>
      <c r="M55" s="25" t="s">
        <v>259</v>
      </c>
      <c r="N55" s="29"/>
      <c r="O55" s="30"/>
      <c r="P55" s="30"/>
      <c r="Q55" s="31"/>
      <c r="R55" s="29"/>
      <c r="S55" s="30"/>
      <c r="T55" s="30"/>
      <c r="U55" s="31"/>
    </row>
    <row r="56" spans="1:21" s="5" customFormat="1" x14ac:dyDescent="0.25">
      <c r="A56" s="312"/>
      <c r="B56" s="29"/>
      <c r="C56" s="30"/>
      <c r="D56" s="30"/>
      <c r="E56" s="31"/>
      <c r="F56" s="29"/>
      <c r="G56" s="21" t="s">
        <v>132</v>
      </c>
      <c r="H56" s="30"/>
      <c r="I56" s="31"/>
      <c r="J56" s="20" t="s">
        <v>200</v>
      </c>
      <c r="K56" s="21" t="s">
        <v>224</v>
      </c>
      <c r="L56" s="21" t="s">
        <v>249</v>
      </c>
      <c r="M56" s="22" t="s">
        <v>272</v>
      </c>
      <c r="N56" s="29"/>
      <c r="O56" s="30"/>
      <c r="P56" s="30"/>
      <c r="Q56" s="31"/>
      <c r="R56" s="29"/>
      <c r="S56" s="30"/>
      <c r="T56" s="30"/>
      <c r="U56" s="31"/>
    </row>
    <row r="57" spans="1:21" s="3" customFormat="1" x14ac:dyDescent="0.25">
      <c r="A57" s="312"/>
      <c r="B57" s="29"/>
      <c r="C57" s="30"/>
      <c r="D57" s="30"/>
      <c r="E57" s="31"/>
      <c r="F57" s="29"/>
      <c r="G57" s="15" t="s">
        <v>133</v>
      </c>
      <c r="H57" s="15" t="s">
        <v>156</v>
      </c>
      <c r="I57" s="31"/>
      <c r="J57" s="29"/>
      <c r="K57" s="30"/>
      <c r="L57" s="15" t="s">
        <v>234</v>
      </c>
      <c r="M57" s="16" t="s">
        <v>273</v>
      </c>
      <c r="N57" s="29"/>
      <c r="O57" s="30"/>
      <c r="P57" s="30"/>
      <c r="Q57" s="31"/>
      <c r="R57" s="29"/>
      <c r="S57" s="30"/>
      <c r="T57" s="30"/>
      <c r="U57" s="31"/>
    </row>
    <row r="58" spans="1:21" s="3" customFormat="1" x14ac:dyDescent="0.25">
      <c r="A58" s="312"/>
      <c r="B58" s="29"/>
      <c r="C58" s="30"/>
      <c r="D58" s="30"/>
      <c r="E58" s="31"/>
      <c r="F58" s="29"/>
      <c r="G58" s="15" t="s">
        <v>134</v>
      </c>
      <c r="H58" s="30"/>
      <c r="I58" s="31"/>
      <c r="J58" s="14" t="s">
        <v>201</v>
      </c>
      <c r="K58" s="15" t="s">
        <v>225</v>
      </c>
      <c r="L58" s="15" t="s">
        <v>250</v>
      </c>
      <c r="M58" s="16" t="s">
        <v>262</v>
      </c>
      <c r="N58" s="29"/>
      <c r="O58" s="30"/>
      <c r="P58" s="30"/>
      <c r="Q58" s="31"/>
      <c r="R58" s="29"/>
      <c r="S58" s="30"/>
      <c r="T58" s="30"/>
      <c r="U58" s="31"/>
    </row>
    <row r="59" spans="1:21" s="5" customFormat="1" x14ac:dyDescent="0.25">
      <c r="A59" s="314"/>
      <c r="B59" s="32"/>
      <c r="C59" s="30"/>
      <c r="D59" s="33"/>
      <c r="E59" s="34"/>
      <c r="F59" s="32"/>
      <c r="G59" s="18" t="s">
        <v>116</v>
      </c>
      <c r="H59" s="33"/>
      <c r="I59" s="34"/>
      <c r="J59" s="17" t="s">
        <v>188</v>
      </c>
      <c r="K59" s="18" t="s">
        <v>226</v>
      </c>
      <c r="L59" s="18" t="s">
        <v>251</v>
      </c>
      <c r="M59" s="19" t="s">
        <v>263</v>
      </c>
      <c r="N59" s="17" t="s">
        <v>292</v>
      </c>
      <c r="O59" s="33"/>
      <c r="P59" s="33"/>
      <c r="Q59" s="34"/>
      <c r="R59" s="32"/>
      <c r="S59" s="33"/>
      <c r="T59" s="33"/>
      <c r="U59" s="34"/>
    </row>
    <row r="60" spans="1:21" s="4" customFormat="1" x14ac:dyDescent="0.25">
      <c r="A60" s="312" t="s">
        <v>420</v>
      </c>
      <c r="B60" s="29"/>
      <c r="C60" s="12" t="s">
        <v>42</v>
      </c>
      <c r="D60" s="30"/>
      <c r="E60" s="13" t="s">
        <v>81</v>
      </c>
      <c r="F60" s="11" t="s">
        <v>104</v>
      </c>
      <c r="G60" s="12" t="s">
        <v>104</v>
      </c>
      <c r="H60" s="12" t="s">
        <v>104</v>
      </c>
      <c r="I60" s="13" t="s">
        <v>104</v>
      </c>
      <c r="J60" s="11" t="s">
        <v>81</v>
      </c>
      <c r="K60" s="12" t="s">
        <v>81</v>
      </c>
      <c r="L60" s="12" t="s">
        <v>252</v>
      </c>
      <c r="M60" s="13" t="s">
        <v>104</v>
      </c>
      <c r="N60" s="11" t="s">
        <v>252</v>
      </c>
      <c r="O60" s="12" t="s">
        <v>104</v>
      </c>
      <c r="P60" s="12" t="s">
        <v>81</v>
      </c>
      <c r="Q60" s="13" t="s">
        <v>104</v>
      </c>
      <c r="R60" s="11" t="s">
        <v>104</v>
      </c>
      <c r="S60" s="12" t="s">
        <v>252</v>
      </c>
      <c r="T60" s="12" t="s">
        <v>104</v>
      </c>
      <c r="U60" s="13" t="s">
        <v>81</v>
      </c>
    </row>
    <row r="61" spans="1:21" s="6" customFormat="1" x14ac:dyDescent="0.25">
      <c r="A61" s="313"/>
      <c r="B61" s="29"/>
      <c r="C61" s="24" t="s">
        <v>43</v>
      </c>
      <c r="D61" s="30"/>
      <c r="E61" s="25" t="s">
        <v>82</v>
      </c>
      <c r="F61" s="23" t="s">
        <v>43</v>
      </c>
      <c r="G61" s="24" t="s">
        <v>43</v>
      </c>
      <c r="H61" s="24" t="s">
        <v>82</v>
      </c>
      <c r="I61" s="25" t="s">
        <v>43</v>
      </c>
      <c r="J61" s="23" t="s">
        <v>82</v>
      </c>
      <c r="K61" s="24" t="s">
        <v>227</v>
      </c>
      <c r="L61" s="24" t="s">
        <v>43</v>
      </c>
      <c r="M61" s="25" t="s">
        <v>43</v>
      </c>
      <c r="N61" s="23" t="s">
        <v>82</v>
      </c>
      <c r="O61" s="24" t="s">
        <v>82</v>
      </c>
      <c r="P61" s="24" t="s">
        <v>328</v>
      </c>
      <c r="Q61" s="25" t="s">
        <v>346</v>
      </c>
      <c r="R61" s="23" t="s">
        <v>82</v>
      </c>
      <c r="S61" s="24" t="s">
        <v>82</v>
      </c>
      <c r="T61" s="24" t="s">
        <v>43</v>
      </c>
      <c r="U61" s="25" t="s">
        <v>43</v>
      </c>
    </row>
    <row r="62" spans="1:21" s="5" customFormat="1" x14ac:dyDescent="0.25">
      <c r="A62" s="312"/>
      <c r="B62" s="29"/>
      <c r="C62" s="21" t="s">
        <v>44</v>
      </c>
      <c r="D62" s="30"/>
      <c r="E62" s="22" t="s">
        <v>83</v>
      </c>
      <c r="F62" s="20" t="s">
        <v>83</v>
      </c>
      <c r="G62" s="21" t="s">
        <v>83</v>
      </c>
      <c r="H62" s="21" t="s">
        <v>83</v>
      </c>
      <c r="I62" s="22" t="s">
        <v>83</v>
      </c>
      <c r="J62" s="20" t="s">
        <v>83</v>
      </c>
      <c r="K62" s="21" t="s">
        <v>83</v>
      </c>
      <c r="L62" s="21" t="s">
        <v>83</v>
      </c>
      <c r="M62" s="22" t="s">
        <v>83</v>
      </c>
      <c r="N62" s="20" t="s">
        <v>83</v>
      </c>
      <c r="O62" s="21" t="s">
        <v>83</v>
      </c>
      <c r="P62" s="21" t="s">
        <v>329</v>
      </c>
      <c r="Q62" s="22" t="s">
        <v>83</v>
      </c>
      <c r="R62" s="20" t="s">
        <v>83</v>
      </c>
      <c r="S62" s="21" t="s">
        <v>83</v>
      </c>
      <c r="T62" s="21" t="s">
        <v>44</v>
      </c>
      <c r="U62" s="22" t="s">
        <v>83</v>
      </c>
    </row>
    <row r="63" spans="1:21" s="4" customFormat="1" x14ac:dyDescent="0.25">
      <c r="A63" s="312"/>
      <c r="B63" s="29"/>
      <c r="C63" s="12" t="s">
        <v>45</v>
      </c>
      <c r="D63" s="30"/>
      <c r="E63" s="13" t="s">
        <v>45</v>
      </c>
      <c r="F63" s="11" t="s">
        <v>45</v>
      </c>
      <c r="G63" s="12" t="s">
        <v>45</v>
      </c>
      <c r="H63" s="12" t="s">
        <v>157</v>
      </c>
      <c r="I63" s="13" t="s">
        <v>178</v>
      </c>
      <c r="J63" s="11" t="s">
        <v>157</v>
      </c>
      <c r="K63" s="12" t="s">
        <v>157</v>
      </c>
      <c r="L63" s="12" t="s">
        <v>253</v>
      </c>
      <c r="M63" s="13" t="s">
        <v>274</v>
      </c>
      <c r="N63" s="11" t="s">
        <v>157</v>
      </c>
      <c r="O63" s="12" t="s">
        <v>253</v>
      </c>
      <c r="P63" s="12" t="s">
        <v>45</v>
      </c>
      <c r="Q63" s="13" t="s">
        <v>45</v>
      </c>
      <c r="R63" s="11" t="s">
        <v>274</v>
      </c>
      <c r="S63" s="12" t="s">
        <v>45</v>
      </c>
      <c r="T63" s="12" t="s">
        <v>157</v>
      </c>
      <c r="U63" s="13" t="s">
        <v>45</v>
      </c>
    </row>
    <row r="64" spans="1:21" s="6" customFormat="1" x14ac:dyDescent="0.25">
      <c r="A64" s="313"/>
      <c r="B64" s="29"/>
      <c r="C64" s="24" t="s">
        <v>46</v>
      </c>
      <c r="D64" s="30"/>
      <c r="E64" s="25" t="s">
        <v>46</v>
      </c>
      <c r="F64" s="23" t="s">
        <v>46</v>
      </c>
      <c r="G64" s="24" t="s">
        <v>135</v>
      </c>
      <c r="H64" s="24" t="s">
        <v>158</v>
      </c>
      <c r="I64" s="25" t="s">
        <v>46</v>
      </c>
      <c r="J64" s="23" t="s">
        <v>46</v>
      </c>
      <c r="K64" s="24" t="s">
        <v>46</v>
      </c>
      <c r="L64" s="24" t="s">
        <v>254</v>
      </c>
      <c r="M64" s="25" t="s">
        <v>158</v>
      </c>
      <c r="N64" s="23" t="s">
        <v>46</v>
      </c>
      <c r="O64" s="24" t="s">
        <v>46</v>
      </c>
      <c r="P64" s="24" t="s">
        <v>46</v>
      </c>
      <c r="Q64" s="25" t="s">
        <v>158</v>
      </c>
      <c r="R64" s="23" t="s">
        <v>46</v>
      </c>
      <c r="S64" s="24" t="s">
        <v>46</v>
      </c>
      <c r="T64" s="24" t="s">
        <v>46</v>
      </c>
      <c r="U64" s="25" t="s">
        <v>46</v>
      </c>
    </row>
    <row r="65" spans="1:21" s="5" customFormat="1" x14ac:dyDescent="0.25">
      <c r="A65" s="312"/>
      <c r="B65" s="29"/>
      <c r="C65" s="21" t="s">
        <v>47</v>
      </c>
      <c r="D65" s="30"/>
      <c r="E65" s="22" t="s">
        <v>84</v>
      </c>
      <c r="F65" s="20" t="s">
        <v>84</v>
      </c>
      <c r="G65" s="21" t="s">
        <v>84</v>
      </c>
      <c r="H65" s="21" t="s">
        <v>159</v>
      </c>
      <c r="I65" s="22" t="s">
        <v>47</v>
      </c>
      <c r="J65" s="20" t="s">
        <v>84</v>
      </c>
      <c r="K65" s="21" t="s">
        <v>84</v>
      </c>
      <c r="L65" s="21" t="s">
        <v>84</v>
      </c>
      <c r="M65" s="22" t="s">
        <v>84</v>
      </c>
      <c r="N65" s="20" t="s">
        <v>47</v>
      </c>
      <c r="O65" s="21" t="s">
        <v>84</v>
      </c>
      <c r="P65" s="21" t="s">
        <v>47</v>
      </c>
      <c r="Q65" s="22" t="s">
        <v>84</v>
      </c>
      <c r="R65" s="20" t="s">
        <v>84</v>
      </c>
      <c r="S65" s="21" t="s">
        <v>47</v>
      </c>
      <c r="T65" s="21" t="s">
        <v>47</v>
      </c>
      <c r="U65" s="22" t="s">
        <v>47</v>
      </c>
    </row>
    <row r="66" spans="1:21" s="3" customFormat="1" x14ac:dyDescent="0.25">
      <c r="A66" s="312"/>
      <c r="B66" s="29"/>
      <c r="C66" s="15" t="s">
        <v>48</v>
      </c>
      <c r="D66" s="30"/>
      <c r="E66" s="16" t="s">
        <v>85</v>
      </c>
      <c r="F66" s="14" t="s">
        <v>105</v>
      </c>
      <c r="G66" s="15" t="s">
        <v>136</v>
      </c>
      <c r="H66" s="15" t="s">
        <v>136</v>
      </c>
      <c r="I66" s="16" t="s">
        <v>105</v>
      </c>
      <c r="J66" s="14" t="s">
        <v>202</v>
      </c>
      <c r="K66" s="15" t="s">
        <v>105</v>
      </c>
      <c r="L66" s="15" t="s">
        <v>105</v>
      </c>
      <c r="M66" s="16" t="s">
        <v>136</v>
      </c>
      <c r="N66" s="14" t="s">
        <v>105</v>
      </c>
      <c r="O66" s="15" t="s">
        <v>105</v>
      </c>
      <c r="P66" s="15" t="s">
        <v>105</v>
      </c>
      <c r="Q66" s="16" t="s">
        <v>48</v>
      </c>
      <c r="R66" s="14" t="s">
        <v>202</v>
      </c>
      <c r="S66" s="15" t="s">
        <v>105</v>
      </c>
      <c r="T66" s="15" t="s">
        <v>105</v>
      </c>
      <c r="U66" s="16" t="s">
        <v>105</v>
      </c>
    </row>
    <row r="67" spans="1:21" s="3" customFormat="1" x14ac:dyDescent="0.25">
      <c r="A67" s="312"/>
      <c r="B67" s="29"/>
      <c r="C67" s="15" t="s">
        <v>49</v>
      </c>
      <c r="D67" s="30"/>
      <c r="E67" s="16" t="s">
        <v>86</v>
      </c>
      <c r="F67" s="14" t="s">
        <v>106</v>
      </c>
      <c r="G67" s="15" t="s">
        <v>106</v>
      </c>
      <c r="H67" s="15" t="s">
        <v>160</v>
      </c>
      <c r="I67" s="16" t="s">
        <v>179</v>
      </c>
      <c r="J67" s="14" t="s">
        <v>106</v>
      </c>
      <c r="K67" s="15" t="s">
        <v>106</v>
      </c>
      <c r="L67" s="15" t="s">
        <v>106</v>
      </c>
      <c r="M67" s="16" t="s">
        <v>106</v>
      </c>
      <c r="N67" s="14" t="s">
        <v>293</v>
      </c>
      <c r="O67" s="15" t="s">
        <v>49</v>
      </c>
      <c r="P67" s="15" t="s">
        <v>49</v>
      </c>
      <c r="Q67" s="16" t="s">
        <v>106</v>
      </c>
      <c r="R67" s="14" t="s">
        <v>106</v>
      </c>
      <c r="S67" s="15" t="s">
        <v>86</v>
      </c>
      <c r="T67" s="15" t="s">
        <v>49</v>
      </c>
      <c r="U67" s="16" t="s">
        <v>106</v>
      </c>
    </row>
    <row r="68" spans="1:21" s="5" customFormat="1" x14ac:dyDescent="0.25">
      <c r="A68" s="314"/>
      <c r="B68" s="32"/>
      <c r="C68" s="18" t="s">
        <v>50</v>
      </c>
      <c r="D68" s="33"/>
      <c r="E68" s="19" t="s">
        <v>50</v>
      </c>
      <c r="F68" s="17" t="s">
        <v>50</v>
      </c>
      <c r="G68" s="18" t="s">
        <v>50</v>
      </c>
      <c r="H68" s="18" t="s">
        <v>161</v>
      </c>
      <c r="I68" s="19" t="s">
        <v>50</v>
      </c>
      <c r="J68" s="17" t="s">
        <v>161</v>
      </c>
      <c r="K68" s="18" t="s">
        <v>50</v>
      </c>
      <c r="L68" s="18" t="s">
        <v>161</v>
      </c>
      <c r="M68" s="19" t="s">
        <v>50</v>
      </c>
      <c r="N68" s="17" t="s">
        <v>161</v>
      </c>
      <c r="O68" s="18" t="s">
        <v>161</v>
      </c>
      <c r="P68" s="18" t="s">
        <v>161</v>
      </c>
      <c r="Q68" s="19" t="s">
        <v>50</v>
      </c>
      <c r="R68" s="17" t="s">
        <v>50</v>
      </c>
      <c r="S68" s="18" t="s">
        <v>161</v>
      </c>
      <c r="T68" s="18" t="s">
        <v>161</v>
      </c>
      <c r="U68" s="19" t="s">
        <v>50</v>
      </c>
    </row>
    <row r="69" spans="1:21" ht="15.75" thickBot="1" x14ac:dyDescent="0.3"/>
    <row r="70" spans="1:21" x14ac:dyDescent="0.25">
      <c r="B70" s="83" t="s">
        <v>421</v>
      </c>
      <c r="C70" s="53" t="s">
        <v>433</v>
      </c>
      <c r="D70" s="55" t="s">
        <v>683</v>
      </c>
    </row>
    <row r="71" spans="1:21" x14ac:dyDescent="0.25">
      <c r="B71" s="82" t="s">
        <v>422</v>
      </c>
      <c r="C71" s="68" t="s">
        <v>433</v>
      </c>
      <c r="D71" s="69" t="s">
        <v>684</v>
      </c>
    </row>
    <row r="72" spans="1:21" x14ac:dyDescent="0.25">
      <c r="B72" s="84" t="s">
        <v>423</v>
      </c>
      <c r="C72" s="68" t="s">
        <v>434</v>
      </c>
      <c r="D72" s="69" t="s">
        <v>683</v>
      </c>
    </row>
    <row r="73" spans="1:21" ht="15.75" thickBot="1" x14ac:dyDescent="0.3">
      <c r="B73" s="85" t="s">
        <v>424</v>
      </c>
      <c r="C73" s="56" t="s">
        <v>434</v>
      </c>
      <c r="D73" s="58" t="s">
        <v>684</v>
      </c>
    </row>
  </sheetData>
  <mergeCells count="6">
    <mergeCell ref="A60:A68"/>
    <mergeCell ref="A15:A23"/>
    <mergeCell ref="A24:A32"/>
    <mergeCell ref="A33:A41"/>
    <mergeCell ref="A42:A50"/>
    <mergeCell ref="A51:A59"/>
  </mergeCells>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 SHEET</vt:lpstr>
      <vt:lpstr>AppData_en</vt:lpstr>
      <vt:lpstr>SurveyData_en</vt:lpstr>
      <vt:lpstr>SurveyData_nl</vt:lpstr>
      <vt:lpstr>AppData_raw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Hannah Venhuizen</cp:lastModifiedBy>
  <dcterms:created xsi:type="dcterms:W3CDTF">2021-12-01T13:39:14Z</dcterms:created>
  <dcterms:modified xsi:type="dcterms:W3CDTF">2022-01-18T16:43:46Z</dcterms:modified>
</cp:coreProperties>
</file>