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Grid Campaign\Somalia\"/>
    </mc:Choice>
  </mc:AlternateContent>
  <xr:revisionPtr revIDLastSave="0" documentId="13_ncr:1_{B0B691EE-E2B5-4604-B96B-23AABD58CEF4}" xr6:coauthVersionLast="47" xr6:coauthVersionMax="47" xr10:uidLastSave="{00000000-0000-0000-0000-000000000000}"/>
  <bookViews>
    <workbookView xWindow="-93" yWindow="-93" windowWidth="25786" windowHeight="13866" activeTab="4" xr2:uid="{C88D06E7-E8DF-4FE2-B1DF-033C4A11D3F6}"/>
  </bookViews>
  <sheets>
    <sheet name="Gu flood" sheetId="2" r:id="rId1"/>
    <sheet name="Sheet1" sheetId="3" state="hidden" r:id="rId2"/>
    <sheet name="Sheet2" sheetId="4" state="hidden" r:id="rId3"/>
    <sheet name="Sheet5" sheetId="7" state="hidden" r:id="rId4"/>
    <sheet name="Floods_data" sheetId="1" r:id="rId5"/>
  </sheets>
  <externalReferences>
    <externalReference r:id="rId6"/>
  </externalReferences>
  <definedNames>
    <definedName name="_xlnm._FilterDatabase" localSheetId="4" hidden="1">Floods_data!$A$2:$E$76</definedName>
  </definedNames>
  <calcPr calcId="191028"/>
  <pivotCaches>
    <pivotCache cacheId="2" r:id="rId7"/>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7" l="1"/>
  <c r="AI1" i="1" l="1"/>
  <c r="AH1" i="1"/>
  <c r="AG1" i="1"/>
  <c r="AF1" i="1"/>
  <c r="AE1" i="1"/>
  <c r="AD1" i="1"/>
  <c r="J1" i="1"/>
  <c r="K1" i="1"/>
  <c r="L1" i="1"/>
  <c r="M1" i="1"/>
  <c r="N1" i="1"/>
  <c r="O1" i="1"/>
  <c r="P1" i="1"/>
  <c r="Q1" i="1"/>
  <c r="R1" i="1"/>
  <c r="S1" i="1"/>
  <c r="T1" i="1"/>
  <c r="U1" i="1"/>
  <c r="V1" i="1"/>
  <c r="W1" i="1"/>
  <c r="X1" i="1"/>
  <c r="Y1" i="1"/>
  <c r="Z1" i="1"/>
  <c r="AA1" i="1"/>
  <c r="AB1" i="1"/>
  <c r="AC1" i="1"/>
  <c r="G1" i="1"/>
  <c r="H1" i="1" l="1"/>
  <c r="J77" i="2" l="1"/>
  <c r="L76" i="2"/>
  <c r="M76" i="2" s="1"/>
  <c r="L75" i="2"/>
  <c r="M75" i="2" s="1"/>
  <c r="L74" i="2"/>
  <c r="M74" i="2" s="1"/>
  <c r="L73" i="2"/>
  <c r="M73" i="2" s="1"/>
  <c r="L72" i="2"/>
  <c r="M72" i="2" s="1"/>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L7" i="2"/>
  <c r="M7" i="2" s="1"/>
  <c r="L6" i="2"/>
  <c r="M6" i="2" s="1"/>
  <c r="L5" i="2"/>
  <c r="M5" i="2" s="1"/>
  <c r="L4" i="2"/>
  <c r="M4" i="2" s="1"/>
  <c r="L3" i="2"/>
  <c r="M3" i="2" s="1"/>
  <c r="M7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23316-602E-4093-90DC-6ACBEDA818A3}"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<sst xmlns="http://schemas.openxmlformats.org/spreadsheetml/2006/main" count="1192" uniqueCount="273">
  <si>
    <t>Bay</t>
  </si>
  <si>
    <t>Gedo</t>
  </si>
  <si>
    <t>Region</t>
  </si>
  <si>
    <t>Hiraan</t>
  </si>
  <si>
    <t>Mudug</t>
  </si>
  <si>
    <t>Lower Juba</t>
  </si>
  <si>
    <t>Middle Shabelle</t>
  </si>
  <si>
    <t>Middle Juba</t>
  </si>
  <si>
    <t>Bakool</t>
  </si>
  <si>
    <t>Lower Shabelle</t>
  </si>
  <si>
    <t>Galgaduud</t>
  </si>
  <si>
    <t>Bari</t>
  </si>
  <si>
    <t>Sanaag</t>
  </si>
  <si>
    <t>Banadir</t>
  </si>
  <si>
    <t>Sool</t>
  </si>
  <si>
    <t>Togdheer</t>
  </si>
  <si>
    <t>Woqooyi Galbeed</t>
  </si>
  <si>
    <t>Awdal</t>
  </si>
  <si>
    <t>Nugaal</t>
  </si>
  <si>
    <t>State</t>
  </si>
  <si>
    <t>Region_Pcodes</t>
  </si>
  <si>
    <t>District</t>
  </si>
  <si>
    <t>District_Pcodes</t>
  </si>
  <si>
    <t xml:space="preserve"> Population</t>
  </si>
  <si>
    <t># People Affected</t>
  </si>
  <si>
    <t># People Displaced</t>
  </si>
  <si>
    <t># People Relocated</t>
  </si>
  <si>
    <t># People Killed by Floods</t>
  </si>
  <si>
    <t># Shelters Affected</t>
  </si>
  <si>
    <t># Shelters Destroyed</t>
  </si>
  <si>
    <t># Latrines Destroyed</t>
  </si>
  <si>
    <t># Water Point Destroyed</t>
  </si>
  <si>
    <t># Farmland affected</t>
  </si>
  <si>
    <t># Brides destroyed</t>
  </si>
  <si>
    <t># Roads destroyed</t>
  </si>
  <si>
    <t># Dead Livestock</t>
  </si>
  <si>
    <t xml:space="preserve">South West </t>
  </si>
  <si>
    <t>SO24</t>
  </si>
  <si>
    <t>Baydhaba</t>
  </si>
  <si>
    <t>SO2401</t>
  </si>
  <si>
    <t>Puntland</t>
  </si>
  <si>
    <t>SO18</t>
  </si>
  <si>
    <t>Gaalkacyo</t>
  </si>
  <si>
    <t>SO1801</t>
  </si>
  <si>
    <t>Jubaland</t>
  </si>
  <si>
    <t>SO26</t>
  </si>
  <si>
    <t>Garbahaarey</t>
  </si>
  <si>
    <t>SO2601</t>
  </si>
  <si>
    <t>Ceel Waaq</t>
  </si>
  <si>
    <t>SO2604</t>
  </si>
  <si>
    <t>Luuq</t>
  </si>
  <si>
    <t>SO2606</t>
  </si>
  <si>
    <t>Doolow</t>
  </si>
  <si>
    <t>SO2605</t>
  </si>
  <si>
    <t>SO27</t>
  </si>
  <si>
    <t>Saakow</t>
  </si>
  <si>
    <t>SO2703</t>
  </si>
  <si>
    <t>Buur Hakaba</t>
  </si>
  <si>
    <t>SO2402</t>
  </si>
  <si>
    <t>SO16</t>
  </si>
  <si>
    <t>Bandarbeyla</t>
  </si>
  <si>
    <t>SO1602</t>
  </si>
  <si>
    <t>SO17</t>
  </si>
  <si>
    <t>Eyl</t>
  </si>
  <si>
    <t>SO1703</t>
  </si>
  <si>
    <t xml:space="preserve">Galmudug </t>
  </si>
  <si>
    <t>SO19</t>
  </si>
  <si>
    <t>Cabudwaaq</t>
  </si>
  <si>
    <t>SO1902</t>
  </si>
  <si>
    <t>Xarardheere</t>
  </si>
  <si>
    <t>SO1805</t>
  </si>
  <si>
    <t>Hirshabelle</t>
  </si>
  <si>
    <t>SO20</t>
  </si>
  <si>
    <t>Belet Weyne</t>
  </si>
  <si>
    <t>SO2001</t>
  </si>
  <si>
    <t>Baardheere</t>
  </si>
  <si>
    <t>SO2602</t>
  </si>
  <si>
    <t>SO21</t>
  </si>
  <si>
    <t>Jowhar</t>
  </si>
  <si>
    <t>SO2101</t>
  </si>
  <si>
    <t>SO28</t>
  </si>
  <si>
    <t>Afmadow</t>
  </si>
  <si>
    <t>SO2802</t>
  </si>
  <si>
    <t>Bu'aale</t>
  </si>
  <si>
    <t>SO2701</t>
  </si>
  <si>
    <t>Kismaayo</t>
  </si>
  <si>
    <t>SO2801</t>
  </si>
  <si>
    <t>SO25</t>
  </si>
  <si>
    <t>Xudur</t>
  </si>
  <si>
    <t>SO2501</t>
  </si>
  <si>
    <t>Jalalaqsi</t>
  </si>
  <si>
    <t>SO2003</t>
  </si>
  <si>
    <t>Waajid</t>
  </si>
  <si>
    <t>SO2504</t>
  </si>
  <si>
    <t>Jamaame</t>
  </si>
  <si>
    <t>SO2804</t>
  </si>
  <si>
    <t>SO23</t>
  </si>
  <si>
    <t>Afgooye</t>
  </si>
  <si>
    <t>SO2302</t>
  </si>
  <si>
    <t>Belet Xaawo</t>
  </si>
  <si>
    <t>SO2603</t>
  </si>
  <si>
    <t>Balcad</t>
  </si>
  <si>
    <t>SO2103</t>
  </si>
  <si>
    <t>Marka</t>
  </si>
  <si>
    <t>SO2301</t>
  </si>
  <si>
    <t>Wanla Weyn</t>
  </si>
  <si>
    <t>SO2307</t>
  </si>
  <si>
    <t>Kurtunwaarey</t>
  </si>
  <si>
    <t>SO2304</t>
  </si>
  <si>
    <t>Baraawe</t>
  </si>
  <si>
    <t>SO2303</t>
  </si>
  <si>
    <t>Bulo Burto</t>
  </si>
  <si>
    <t>SO2002</t>
  </si>
  <si>
    <t>Qoryooley</t>
  </si>
  <si>
    <t>SO2305</t>
  </si>
  <si>
    <t>Sablaale</t>
  </si>
  <si>
    <t>SO2306</t>
  </si>
  <si>
    <t>Ceel Dheer</t>
  </si>
  <si>
    <t>SO1905</t>
  </si>
  <si>
    <t>Jariiban</t>
  </si>
  <si>
    <t>SO1804</t>
  </si>
  <si>
    <t>BRA</t>
  </si>
  <si>
    <t>SO22</t>
  </si>
  <si>
    <t>SO2201</t>
  </si>
  <si>
    <t>Disputed Area</t>
  </si>
  <si>
    <t>SO15</t>
  </si>
  <si>
    <t>Ceerigaabo</t>
  </si>
  <si>
    <t>SO1501</t>
  </si>
  <si>
    <t>Laasqoray</t>
  </si>
  <si>
    <t>SO1503</t>
  </si>
  <si>
    <t>SO14</t>
  </si>
  <si>
    <t>Laas Caanood</t>
  </si>
  <si>
    <t>SO1401</t>
  </si>
  <si>
    <t>Taleex</t>
  </si>
  <si>
    <t>SO1403</t>
  </si>
  <si>
    <t>Xudun</t>
  </si>
  <si>
    <t>SO1404</t>
  </si>
  <si>
    <t>SO13</t>
  </si>
  <si>
    <t>Buuhoodle</t>
  </si>
  <si>
    <t>SO1302</t>
  </si>
  <si>
    <t>Cadaado</t>
  </si>
  <si>
    <t>SO1903</t>
  </si>
  <si>
    <t>Ceel Buur</t>
  </si>
  <si>
    <t>SO1904</t>
  </si>
  <si>
    <t>Dhuusamarreeb</t>
  </si>
  <si>
    <t>SO1901</t>
  </si>
  <si>
    <t>Hobyo</t>
  </si>
  <si>
    <t>SO1803</t>
  </si>
  <si>
    <t>Adan Yabaal</t>
  </si>
  <si>
    <t>SO2102</t>
  </si>
  <si>
    <t>Cadale</t>
  </si>
  <si>
    <t>SO2104</t>
  </si>
  <si>
    <t>Badhaadhe</t>
  </si>
  <si>
    <t>SO2803</t>
  </si>
  <si>
    <t>Jilib</t>
  </si>
  <si>
    <t>SO2702</t>
  </si>
  <si>
    <t>Bossaso</t>
  </si>
  <si>
    <t>SO1601</t>
  </si>
  <si>
    <t>Caluula</t>
  </si>
  <si>
    <t>SO1603</t>
  </si>
  <si>
    <t>Iskushuban</t>
  </si>
  <si>
    <t>SO1604</t>
  </si>
  <si>
    <t>Qandala</t>
  </si>
  <si>
    <t>SO1605</t>
  </si>
  <si>
    <t>Qardho</t>
  </si>
  <si>
    <t>SO1606</t>
  </si>
  <si>
    <t>Galdogob</t>
  </si>
  <si>
    <t>SO1802</t>
  </si>
  <si>
    <t>Burtinle</t>
  </si>
  <si>
    <t>SO1702</t>
  </si>
  <si>
    <t>Garoowe</t>
  </si>
  <si>
    <t>SO1701</t>
  </si>
  <si>
    <t>Somaliland</t>
  </si>
  <si>
    <t>SO11</t>
  </si>
  <si>
    <t>Baki</t>
  </si>
  <si>
    <t>SO1102</t>
  </si>
  <si>
    <t>Borama</t>
  </si>
  <si>
    <t>SO1101</t>
  </si>
  <si>
    <t>Lughaye</t>
  </si>
  <si>
    <t>SO1103</t>
  </si>
  <si>
    <t>Zeylac</t>
  </si>
  <si>
    <t>SO1104</t>
  </si>
  <si>
    <t>Ceel Afweyn</t>
  </si>
  <si>
    <t>SO1502</t>
  </si>
  <si>
    <t>Caynabo</t>
  </si>
  <si>
    <t>SO1402</t>
  </si>
  <si>
    <t>Burco</t>
  </si>
  <si>
    <t>SO1301</t>
  </si>
  <si>
    <t>Owdweyne</t>
  </si>
  <si>
    <t>SO1303</t>
  </si>
  <si>
    <t>Sheikh</t>
  </si>
  <si>
    <t>SO1304</t>
  </si>
  <si>
    <t>SO12</t>
  </si>
  <si>
    <t>Berbera</t>
  </si>
  <si>
    <t>SO1202</t>
  </si>
  <si>
    <t>Gebiley</t>
  </si>
  <si>
    <t>SO1203</t>
  </si>
  <si>
    <t>Hargeysa</t>
  </si>
  <si>
    <t>SO1201</t>
  </si>
  <si>
    <t>Ceel Barde</t>
  </si>
  <si>
    <t>SO2502</t>
  </si>
  <si>
    <t>Rab Dhuure</t>
  </si>
  <si>
    <t>SO2505</t>
  </si>
  <si>
    <t>Tayeeglow</t>
  </si>
  <si>
    <t>SO2503</t>
  </si>
  <si>
    <t>Diinsoor</t>
  </si>
  <si>
    <t>SO2403</t>
  </si>
  <si>
    <t>Qansax Dheere</t>
  </si>
  <si>
    <t>SO2404</t>
  </si>
  <si>
    <t>#ofschools Destroyed</t>
  </si>
  <si>
    <t>Districts</t>
  </si>
  <si>
    <t>District P code</t>
  </si>
  <si>
    <t>Pop. Expected to be affected</t>
  </si>
  <si>
    <t>Region_PCODE</t>
  </si>
  <si>
    <t>District_PCODE</t>
  </si>
  <si>
    <t>Revised Pop.2024 UNFPA</t>
  </si>
  <si>
    <t>Lower range %</t>
  </si>
  <si>
    <t xml:space="preserve">SOMALILAND </t>
  </si>
  <si>
    <t xml:space="preserve">SOUTH WEST </t>
  </si>
  <si>
    <t>BANADIR</t>
  </si>
  <si>
    <t xml:space="preserve">PUNTLAND </t>
  </si>
  <si>
    <t xml:space="preserve">GALMUDUG </t>
  </si>
  <si>
    <t xml:space="preserve">JUBALAND </t>
  </si>
  <si>
    <t xml:space="preserve">HIRSHABELLE </t>
  </si>
  <si>
    <t>DISPUTED AREAS</t>
  </si>
  <si>
    <t>Total</t>
  </si>
  <si>
    <t>Row Labels</t>
  </si>
  <si>
    <t>Grand Total</t>
  </si>
  <si>
    <t>Sum of # People Affected</t>
  </si>
  <si>
    <t>Question</t>
  </si>
  <si>
    <t>Feedback from REACH</t>
  </si>
  <si>
    <t>1. How many hectares were damaged in the area (total, including residence area, public spaces)? (estimation) (-1 for Don't know/no answer)</t>
  </si>
  <si>
    <t>2. How many hectares of farmland/crops have been damaged? (estimation) (-1 for Don't know/no answer)</t>
  </si>
  <si>
    <t>3. How many hectares of pastures have been damaged? (estimation) (-1 for Don't know/no answer)</t>
  </si>
  <si>
    <t>4. What were the three main income sources for men/women before the flooding?</t>
  </si>
  <si>
    <t>5. Are the main income sources for men/women affected?</t>
  </si>
  <si>
    <t>6. Prompt: Did anyone in your village/community receive humanitarian food and cash? (estimate percentage of households receiving) (-1 for Don't know/no answer)</t>
  </si>
  <si>
    <t>7. Before the floodings (past two months)</t>
  </si>
  <si>
    <t>8. After the flooding (past 2 weeks)</t>
  </si>
  <si>
    <t>9. If affected households (by flooding) do not have enough food or money to buy food, are they using any of below coping mechanisms? Select all that apply</t>
  </si>
  <si>
    <r>
      <t>Lessons learned from Deyr flooding,</t>
    </r>
    <r>
      <rPr>
        <strike/>
        <sz val="14"/>
        <color rgb="FF000000"/>
        <rFont val="Roboto Condensed Light"/>
      </rPr>
      <t xml:space="preserve"> not an indicator captured well through KI interviews (some KIs not knowledgeable about hectares, area in question is not well defined)</t>
    </r>
  </si>
  <si>
    <r>
      <t>Lessons learned from Deyr flooding</t>
    </r>
    <r>
      <rPr>
        <sz val="14"/>
        <color rgb="FF000000"/>
        <rFont val="Roboto Condensed Light"/>
      </rPr>
      <t>, not an indicator captured well through KI interviews (some KIs not knowledgeable about hectares, area in question is not well defined)</t>
    </r>
  </si>
  <si>
    <r>
      <t xml:space="preserve">This question was sex disaggregated in Deyr flooding at GenCap request. </t>
    </r>
    <r>
      <rPr>
        <sz val="14"/>
        <color rgb="FF000000"/>
        <rFont val="Roboto Condensed"/>
      </rPr>
      <t>For simplification of the tool, this question was aggregated to capture</t>
    </r>
    <r>
      <rPr>
        <sz val="14"/>
        <color rgb="FF000000"/>
        <rFont val="Roboto Condensed Light"/>
      </rPr>
      <t xml:space="preserve"> "What were the three main sources of income before the flooding?"</t>
    </r>
  </si>
  <si>
    <r>
      <t xml:space="preserve">This question was sex disaggregated in Deyr flooding at GenCap request. </t>
    </r>
    <r>
      <rPr>
        <sz val="14"/>
        <color rgb="FF000000"/>
        <rFont val="Roboto Condensed"/>
      </rPr>
      <t>For simplification of the tool, this question was aggregated to capture</t>
    </r>
    <r>
      <rPr>
        <sz val="14"/>
        <color rgb="FF000000"/>
        <rFont val="Roboto Condensed Light"/>
      </rPr>
      <t xml:space="preserve"> "Are the primary sources of income affected by flooding or recent displacement?"</t>
    </r>
  </si>
  <si>
    <r>
      <t>Revised to</t>
    </r>
    <r>
      <rPr>
        <sz val="14"/>
        <color rgb="FF000000"/>
        <rFont val="Roboto Condensed Light"/>
      </rPr>
      <t xml:space="preserve"> "If yes, what proportion of HH received Food and cash assistance?" with proportion option choices, as learned lessons indicated that integer entry was not well understood by KIs and moved to the AAP section</t>
    </r>
  </si>
  <si>
    <r>
      <t xml:space="preserve">This question was </t>
    </r>
    <r>
      <rPr>
        <sz val="14"/>
        <color rgb="FF000000"/>
        <rFont val="Roboto Condensed"/>
      </rPr>
      <t>revised to</t>
    </r>
    <r>
      <rPr>
        <sz val="14"/>
        <color rgb="FF000000"/>
        <rFont val="Roboto Condensed Light"/>
      </rPr>
      <t xml:space="preserve"> "Did any of the affected households in the area receive humanitarian food and cash assistance? (in the last one month)" and moved to AAP section</t>
    </r>
  </si>
  <si>
    <r>
      <t xml:space="preserve">This question was </t>
    </r>
    <r>
      <rPr>
        <sz val="14"/>
        <color rgb="FF000000"/>
        <rFont val="Roboto Condensed"/>
      </rPr>
      <t>removed, as RNA will be deployed within 48 hours</t>
    </r>
    <r>
      <rPr>
        <sz val="14"/>
        <color rgb="FF000000"/>
        <rFont val="Roboto Condensed Light"/>
      </rPr>
      <t xml:space="preserve"> of the flooding and the time period is therefore not relevant</t>
    </r>
  </si>
  <si>
    <r>
      <t xml:space="preserve">This question was </t>
    </r>
    <r>
      <rPr>
        <sz val="14"/>
        <color rgb="FF000000"/>
        <rFont val="Roboto Condensed"/>
      </rPr>
      <t>removed due to the fact that it is not well captured at a KI level</t>
    </r>
    <r>
      <rPr>
        <sz val="14"/>
        <color rgb="FF000000"/>
        <rFont val="Roboto Condensed Light"/>
      </rPr>
      <t xml:space="preserve"> and would be more appropriate for a household level, which is not the methodology of the RNA</t>
    </r>
  </si>
  <si>
    <t>Maintan, rephrase, move back to FSC section</t>
  </si>
  <si>
    <t>Keep</t>
  </si>
  <si>
    <t>Ok to remove</t>
  </si>
  <si>
    <t>To be confirmed</t>
  </si>
  <si>
    <t>Okay</t>
  </si>
  <si>
    <t>P_Code</t>
  </si>
  <si>
    <t>CCCM</t>
  </si>
  <si>
    <t>Education</t>
  </si>
  <si>
    <t>Food Security</t>
  </si>
  <si>
    <t>Health</t>
  </si>
  <si>
    <t>Nutrition</t>
  </si>
  <si>
    <t>Protection</t>
  </si>
  <si>
    <t>Child Protection AOR</t>
  </si>
  <si>
    <t>Gender-Based violence
(GBV) AOR</t>
  </si>
  <si>
    <t>Housing, Land,
and Property (HLP) AOR</t>
  </si>
  <si>
    <t>Explosive Hazard (EH) AOR</t>
  </si>
  <si>
    <t>Shelter &amp; NFI</t>
  </si>
  <si>
    <t>WASH</t>
  </si>
  <si>
    <t>MPCA</t>
  </si>
  <si>
    <t>Accumulative Reach</t>
  </si>
  <si>
    <t># People Returned</t>
  </si>
  <si>
    <t>Sum of Accumulative Reach</t>
  </si>
  <si>
    <t>Total # People Affected</t>
  </si>
  <si>
    <t>Total people reached</t>
  </si>
  <si>
    <t>Response by # 0f 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</si>
</sst>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0.0%"/>
  </numFmts>
  <fonts count="26" x14ac:knownFonts="1">
    <font>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
      <sz val="11"/>
      <name val="Calibri"/>
      <family val="2"/>
      <scheme val="minor"/>
    </font>
    <font>
      <sz val="10"/>
      <color theme="1"/>
      <name val="Roboto Condensed Light"/>
    </font>
    <font>
      <sz val="11"/>
      <color rgb="FFFFFFFF"/>
      <name val="Roboto Condensed Light"/>
    </font>
    <font>
      <b/>
      <sz val="11"/>
      <color rgb="FFFFFFFF"/>
      <name val="Roboto Condensed Light"/>
    </font>
    <font>
      <sz val="11"/>
      <color theme="1"/>
      <name val="Roboto Condensed Light"/>
    </font>
    <font>
      <sz val="10"/>
      <color rgb="FF000000"/>
      <name val="Roboto Condensed Light"/>
    </font>
    <font>
      <b/>
      <sz val="11"/>
      <color theme="1"/>
      <name val="Roboto Condensed"/>
    </font>
    <font>
      <sz val="10"/>
      <color theme="1"/>
      <name val="Roboto Condensed"/>
    </font>
    <font>
      <sz val="11"/>
      <color theme="1"/>
      <name val="Roboto Condensed"/>
    </font>
    <font>
      <sz val="11"/>
      <name val="Roboto Condensed"/>
    </font>
    <font>
      <sz val="11"/>
      <color rgb="FFFF0000"/>
      <name val="Roboto Condensed"/>
    </font>
    <font>
      <b/>
      <sz val="10"/>
      <name val="Roboto Condensed"/>
    </font>
    <font>
      <b/>
      <sz val="11"/>
      <color theme="1"/>
      <name val="Calibri"/>
      <family val="2"/>
      <scheme val="minor"/>
    </font>
    <font>
      <b/>
      <i/>
      <sz val="14"/>
      <color theme="0"/>
      <name val="Roboto Condensed"/>
    </font>
    <font>
      <b/>
      <sz val="14"/>
      <color theme="0"/>
      <name val="Roboto Condensed"/>
    </font>
    <font>
      <i/>
      <strike/>
      <sz val="14"/>
      <color rgb="FF000000"/>
      <name val="Roboto Condensed Light"/>
    </font>
    <font>
      <strike/>
      <sz val="14"/>
      <color rgb="FF000000"/>
      <name val="Roboto Condensed"/>
    </font>
    <font>
      <strike/>
      <sz val="14"/>
      <color rgb="FF000000"/>
      <name val="Roboto Condensed Light"/>
    </font>
    <font>
      <i/>
      <sz val="14"/>
      <color rgb="FF000000"/>
      <name val="Roboto Condensed Light"/>
    </font>
    <font>
      <sz val="14"/>
      <color rgb="FF000000"/>
      <name val="Roboto Condensed"/>
    </font>
    <font>
      <sz val="14"/>
      <color rgb="FF000000"/>
      <name val="Roboto Condensed Light"/>
    </font>
    <font>
      <b/>
      <sz val="10"/>
      <color theme="0"/>
      <name val="Roboto Condensed"/>
    </font>
  </fonts>
  <fills count="15">
    <fill>
      <patternFill patternType="none"/>
    </fill>
    <fill>
      <patternFill patternType="gray125"/>
    </fill>
    <fill>
      <patternFill patternType="solid">
        <fgColor theme="0"/>
        <bgColor indexed="64"/>
      </patternFill>
    </fill>
    <fill>
      <patternFill patternType="solid">
        <fgColor rgb="FF305496"/>
        <bgColor indexed="64"/>
      </patternFill>
    </fill>
    <fill>
      <patternFill patternType="solid">
        <fgColor rgb="FF00B05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bgColor indexed="64"/>
      </patternFill>
    </fill>
    <fill>
      <patternFill patternType="solid">
        <fgColor theme="4"/>
        <bgColor theme="4"/>
      </patternFill>
    </fill>
    <fill>
      <patternFill patternType="solid">
        <fgColor theme="4" tint="0.79998168889431442"/>
        <bgColor theme="4"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auto="1"/>
      </left>
      <right style="thin">
        <color auto="1"/>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top style="thin">
        <color indexed="64"/>
      </top>
      <bottom/>
      <diagonal/>
    </border>
    <border>
      <left style="thin">
        <color indexed="64"/>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indexed="64"/>
      </top>
      <bottom style="thin">
        <color indexed="64"/>
      </bottom>
      <diagonal/>
    </border>
    <border>
      <left style="thin">
        <color indexed="64"/>
      </left>
      <right/>
      <top style="thin">
        <color indexed="64"/>
      </top>
      <bottom style="thin">
        <color theme="4" tint="0.39997558519241921"/>
      </bottom>
      <diagonal/>
    </border>
  </borders>
  <cellStyleXfs count="6">
    <xf numFmtId="0" fontId="0"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4" fontId="2" fillId="0" borderId="0" applyFont="0" applyFill="0" applyBorder="0" applyAlignment="0" applyProtection="0"/>
  </cellStyleXfs>
  <cellXfs count="80">
    <xf numFmtId="0" fontId="0" fillId="0" borderId="0" xfId="0"/>
    <xf numFmtId="165" fontId="0" fillId="0" borderId="0" xfId="1" applyNumberFormat="1" applyFont="1"/>
    <xf numFmtId="0" fontId="6" fillId="3" borderId="1" xfId="4" applyFont="1" applyFill="1" applyBorder="1" applyAlignment="1">
      <alignment horizontal="center" vertical="center" wrapText="1"/>
    </xf>
    <xf numFmtId="0" fontId="6" fillId="3" borderId="2" xfId="4" applyFont="1" applyFill="1" applyBorder="1" applyAlignment="1">
      <alignment horizontal="center" vertical="center" wrapText="1"/>
    </xf>
    <xf numFmtId="0" fontId="7" fillId="4" borderId="2" xfId="4" applyFont="1" applyFill="1" applyBorder="1" applyAlignment="1">
      <alignment horizontal="center" vertical="center" wrapText="1"/>
    </xf>
    <xf numFmtId="0" fontId="6" fillId="3" borderId="4" xfId="4" applyFont="1" applyFill="1" applyBorder="1" applyAlignment="1">
      <alignment horizontal="center" vertical="center" wrapText="1"/>
    </xf>
    <xf numFmtId="0" fontId="6" fillId="3" borderId="0" xfId="4" applyFont="1" applyFill="1" applyAlignment="1">
      <alignment horizontal="center" vertical="center" wrapText="1"/>
    </xf>
    <xf numFmtId="0" fontId="5" fillId="2" borderId="5" xfId="4" applyFont="1" applyFill="1" applyBorder="1"/>
    <xf numFmtId="166" fontId="8" fillId="2" borderId="0" xfId="5" applyNumberFormat="1" applyFont="1" applyFill="1"/>
    <xf numFmtId="0" fontId="8" fillId="2" borderId="0" xfId="4" applyFont="1" applyFill="1"/>
    <xf numFmtId="167" fontId="8" fillId="2" borderId="0" xfId="3" applyNumberFormat="1" applyFont="1" applyFill="1"/>
    <xf numFmtId="165" fontId="8" fillId="5" borderId="0" xfId="4" applyNumberFormat="1" applyFont="1" applyFill="1"/>
    <xf numFmtId="0" fontId="5" fillId="2" borderId="3" xfId="4" applyFont="1" applyFill="1" applyBorder="1"/>
    <xf numFmtId="0" fontId="9" fillId="2" borderId="3" xfId="4" applyFont="1" applyFill="1" applyBorder="1"/>
    <xf numFmtId="0" fontId="5" fillId="2" borderId="6" xfId="4" applyFont="1" applyFill="1" applyBorder="1"/>
    <xf numFmtId="0" fontId="2" fillId="0" borderId="0" xfId="4"/>
    <xf numFmtId="3" fontId="10" fillId="0" borderId="0" xfId="4" applyNumberFormat="1" applyFont="1"/>
    <xf numFmtId="3" fontId="10" fillId="5" borderId="0" xfId="4" applyNumberFormat="1" applyFont="1" applyFill="1"/>
    <xf numFmtId="0" fontId="11" fillId="0" borderId="0" xfId="0" applyFont="1" applyAlignment="1">
      <alignment vertical="center"/>
    </xf>
    <xf numFmtId="0" fontId="12" fillId="0" borderId="0" xfId="0" applyFont="1"/>
    <xf numFmtId="165" fontId="14" fillId="0" borderId="1" xfId="1" applyNumberFormat="1" applyFont="1" applyBorder="1"/>
    <xf numFmtId="1" fontId="12" fillId="0" borderId="0" xfId="0" applyNumberFormat="1" applyFont="1"/>
    <xf numFmtId="2" fontId="12" fillId="0" borderId="0" xfId="0" applyNumberFormat="1" applyFont="1"/>
    <xf numFmtId="165" fontId="12" fillId="0" borderId="0" xfId="1" applyNumberFormat="1" applyFont="1"/>
    <xf numFmtId="165" fontId="10" fillId="0" borderId="0" xfId="1" applyNumberFormat="1" applyFont="1"/>
    <xf numFmtId="0" fontId="10" fillId="0" borderId="0" xfId="0" applyFont="1" applyAlignment="1">
      <alignment horizontal="center"/>
    </xf>
    <xf numFmtId="165" fontId="14" fillId="0" borderId="2" xfId="1" applyNumberFormat="1" applyFont="1" applyBorder="1"/>
    <xf numFmtId="0" fontId="0" fillId="0" borderId="0" xfId="0" pivotButton="1"/>
    <xf numFmtId="0" fontId="0" fillId="0" borderId="0" xfId="0" applyAlignment="1">
      <alignment horizontal="left"/>
    </xf>
    <xf numFmtId="165" fontId="0" fillId="0" borderId="0" xfId="0" applyNumberFormat="1"/>
    <xf numFmtId="0" fontId="0" fillId="7" borderId="0" xfId="0" applyFill="1" applyAlignment="1">
      <alignment horizontal="left"/>
    </xf>
    <xf numFmtId="0" fontId="16" fillId="7" borderId="0" xfId="0" applyFont="1" applyFill="1" applyAlignment="1">
      <alignment horizontal="left"/>
    </xf>
    <xf numFmtId="0" fontId="0" fillId="8" borderId="0" xfId="0" applyFill="1" applyAlignment="1">
      <alignment horizontal="left"/>
    </xf>
    <xf numFmtId="165" fontId="0" fillId="8" borderId="0" xfId="0" applyNumberFormat="1" applyFill="1"/>
    <xf numFmtId="0" fontId="17" fillId="12" borderId="8" xfId="0" applyFont="1" applyFill="1" applyBorder="1" applyAlignment="1">
      <alignment vertical="center" wrapText="1"/>
    </xf>
    <xf numFmtId="0" fontId="18" fillId="12" borderId="9" xfId="0" applyFont="1" applyFill="1" applyBorder="1" applyAlignment="1">
      <alignment vertical="center" wrapText="1"/>
    </xf>
    <xf numFmtId="0" fontId="0" fillId="0" borderId="10" xfId="0" applyBorder="1"/>
    <xf numFmtId="0" fontId="19" fillId="11" borderId="11" xfId="0" applyFont="1" applyFill="1" applyBorder="1" applyAlignment="1">
      <alignment horizontal="left" vertical="center" wrapText="1" indent="1"/>
    </xf>
    <xf numFmtId="0" fontId="20" fillId="11" borderId="0" xfId="0" applyFont="1" applyFill="1" applyAlignment="1">
      <alignment vertical="center" wrapText="1"/>
    </xf>
    <xf numFmtId="0" fontId="0" fillId="0" borderId="7" xfId="0" applyBorder="1"/>
    <xf numFmtId="0" fontId="22" fillId="9" borderId="11" xfId="0" applyFont="1" applyFill="1" applyBorder="1" applyAlignment="1">
      <alignment horizontal="left" vertical="center" wrapText="1" indent="1"/>
    </xf>
    <xf numFmtId="0" fontId="23" fillId="9" borderId="0" xfId="0" applyFont="1" applyFill="1" applyAlignment="1">
      <alignment vertical="center" wrapText="1"/>
    </xf>
    <xf numFmtId="0" fontId="22" fillId="10" borderId="11" xfId="0" applyFont="1" applyFill="1" applyBorder="1" applyAlignment="1">
      <alignment horizontal="left" vertical="center" wrapText="1" indent="1"/>
    </xf>
    <xf numFmtId="0" fontId="23" fillId="10" borderId="0" xfId="0" applyFont="1" applyFill="1" applyAlignment="1">
      <alignment vertical="center" wrapText="1"/>
    </xf>
    <xf numFmtId="0" fontId="22" fillId="6" borderId="11" xfId="0" applyFont="1" applyFill="1" applyBorder="1" applyAlignment="1">
      <alignment horizontal="left" vertical="center" wrapText="1" indent="1"/>
    </xf>
    <xf numFmtId="0" fontId="23" fillId="6" borderId="0" xfId="0" applyFont="1" applyFill="1" applyAlignment="1">
      <alignment vertical="center" wrapText="1"/>
    </xf>
    <xf numFmtId="0" fontId="22" fillId="0" borderId="12" xfId="0" applyFont="1" applyBorder="1" applyAlignment="1">
      <alignment horizontal="left" vertical="center" wrapText="1" indent="1"/>
    </xf>
    <xf numFmtId="0" fontId="24" fillId="0" borderId="13" xfId="0" applyFont="1" applyBorder="1" applyAlignment="1">
      <alignment vertical="center" wrapText="1"/>
    </xf>
    <xf numFmtId="0" fontId="0" fillId="0" borderId="14" xfId="0" applyBorder="1"/>
    <xf numFmtId="0" fontId="25" fillId="13" borderId="16" xfId="0" applyFont="1" applyFill="1" applyBorder="1" applyAlignment="1">
      <alignment vertical="center"/>
    </xf>
    <xf numFmtId="0" fontId="25" fillId="13" borderId="15" xfId="0" applyFont="1" applyFill="1" applyBorder="1" applyAlignment="1">
      <alignment vertical="center"/>
    </xf>
    <xf numFmtId="0" fontId="25" fillId="13" borderId="15" xfId="0" applyFont="1" applyFill="1" applyBorder="1" applyAlignment="1">
      <alignment horizontal="center" vertical="center" wrapText="1"/>
    </xf>
    <xf numFmtId="165" fontId="25" fillId="13" borderId="15" xfId="1" applyNumberFormat="1" applyFont="1" applyFill="1" applyBorder="1" applyAlignment="1">
      <alignment horizontal="center" vertical="center" wrapText="1"/>
    </xf>
    <xf numFmtId="0" fontId="15" fillId="6" borderId="15" xfId="0" applyFont="1" applyFill="1" applyBorder="1" applyAlignment="1">
      <alignment horizontal="center" vertical="center" wrapText="1"/>
    </xf>
    <xf numFmtId="165" fontId="15" fillId="6" borderId="17" xfId="1" applyNumberFormat="1" applyFont="1" applyFill="1" applyBorder="1" applyAlignment="1">
      <alignment vertical="center" wrapText="1"/>
    </xf>
    <xf numFmtId="0" fontId="25" fillId="13" borderId="18" xfId="0" applyFont="1" applyFill="1" applyBorder="1" applyAlignment="1">
      <alignment vertical="center"/>
    </xf>
    <xf numFmtId="0" fontId="25" fillId="13" borderId="19" xfId="0" applyFont="1" applyFill="1" applyBorder="1" applyAlignment="1">
      <alignment vertical="center"/>
    </xf>
    <xf numFmtId="0" fontId="12" fillId="14" borderId="17" xfId="0" applyFont="1" applyFill="1" applyBorder="1"/>
    <xf numFmtId="165" fontId="13" fillId="14" borderId="17" xfId="1" applyNumberFormat="1" applyFont="1" applyFill="1" applyBorder="1"/>
    <xf numFmtId="1" fontId="1" fillId="14" borderId="17" xfId="1" applyNumberFormat="1" applyFont="1" applyFill="1" applyBorder="1"/>
    <xf numFmtId="1" fontId="4" fillId="14" borderId="17" xfId="1" applyNumberFormat="1" applyFont="1" applyFill="1" applyBorder="1"/>
    <xf numFmtId="165" fontId="14" fillId="14" borderId="17" xfId="1" applyNumberFormat="1" applyFont="1" applyFill="1" applyBorder="1"/>
    <xf numFmtId="165" fontId="14" fillId="14" borderId="2" xfId="1" applyNumberFormat="1" applyFont="1" applyFill="1" applyBorder="1"/>
    <xf numFmtId="0" fontId="12" fillId="0" borderId="17" xfId="0" applyFont="1" applyBorder="1"/>
    <xf numFmtId="165" fontId="13" fillId="0" borderId="17" xfId="1" applyNumberFormat="1" applyFont="1" applyBorder="1"/>
    <xf numFmtId="165" fontId="1" fillId="0" borderId="17" xfId="1" applyNumberFormat="1" applyFont="1" applyBorder="1"/>
    <xf numFmtId="1" fontId="4" fillId="0" borderId="17" xfId="1" applyNumberFormat="1" applyFont="1" applyBorder="1"/>
    <xf numFmtId="1" fontId="1" fillId="0" borderId="17" xfId="1" applyNumberFormat="1" applyFont="1" applyBorder="1"/>
    <xf numFmtId="165" fontId="14" fillId="0" borderId="17" xfId="1" applyNumberFormat="1" applyFont="1" applyBorder="1"/>
    <xf numFmtId="165" fontId="1" fillId="14" borderId="17" xfId="1" applyNumberFormat="1" applyFont="1" applyFill="1" applyBorder="1"/>
    <xf numFmtId="165" fontId="12" fillId="0" borderId="17" xfId="1" applyNumberFormat="1" applyFont="1" applyBorder="1"/>
    <xf numFmtId="0" fontId="1" fillId="0" borderId="17" xfId="1" applyNumberFormat="1" applyFont="1" applyBorder="1"/>
    <xf numFmtId="165" fontId="12" fillId="14" borderId="17" xfId="1" applyNumberFormat="1" applyFont="1" applyFill="1" applyBorder="1"/>
    <xf numFmtId="0" fontId="12" fillId="0" borderId="20" xfId="0" applyFont="1" applyBorder="1"/>
    <xf numFmtId="165" fontId="13" fillId="0" borderId="20" xfId="1" applyNumberFormat="1" applyFont="1" applyBorder="1"/>
    <xf numFmtId="1" fontId="1" fillId="0" borderId="20" xfId="1" applyNumberFormat="1" applyFont="1" applyBorder="1"/>
    <xf numFmtId="1" fontId="4" fillId="0" borderId="20" xfId="1" applyNumberFormat="1" applyFont="1" applyBorder="1"/>
    <xf numFmtId="165" fontId="14" fillId="0" borderId="20" xfId="1" applyNumberFormat="1" applyFont="1" applyBorder="1"/>
    <xf numFmtId="165" fontId="14" fillId="0" borderId="21" xfId="1" applyNumberFormat="1" applyFont="1" applyBorder="1"/>
    <xf numFmtId="0" fontId="0" fillId="0" borderId="7" xfId="0" applyBorder="1" applyAlignment="1">
      <alignment horizontal="center" vertical="center" wrapText="1"/>
    </xf>
  </cellXfs>
  <cellStyles count="6">
    <cellStyle name="Comma" xfId="1" builtinId="3"/>
    <cellStyle name="Comma 2" xfId="5" xr:uid="{F44349E2-33F3-41EA-A526-F2916C210912}"/>
    <cellStyle name="Normal" xfId="0" builtinId="0"/>
    <cellStyle name="Normal 2" xfId="4" xr:uid="{69FF66E0-F718-4B89-B897-87EEF78C0D6D}"/>
    <cellStyle name="Normal 3" xfId="2" xr:uid="{A8C638C9-5228-4754-877A-67B3A4962EAC}"/>
    <cellStyle name="Percent" xfId="3" builtinId="5"/>
  </cellStyles>
  <dxfs count="44">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Roboto Condensed"/>
        <scheme val="none"/>
      </font>
      <numFmt numFmtId="165" formatCode="_(* #,##0_);_(* \(#,##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Roboto Condensed"/>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Roboto Condensed"/>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Roboto Condensed"/>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Roboto Condensed"/>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Roboto Condensed"/>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FF0000"/>
        <name val="Roboto Condensed"/>
        <scheme val="none"/>
      </font>
    </dxf>
    <dxf>
      <font>
        <b/>
        <i val="0"/>
        <strike val="0"/>
        <condense val="0"/>
        <extend val="0"/>
        <outline val="0"/>
        <shadow val="0"/>
        <u val="none"/>
        <vertAlign val="baseline"/>
        <sz val="10"/>
        <color theme="0"/>
        <name val="Roboto Condensed"/>
        <scheme val="none"/>
      </font>
      <fill>
        <patternFill patternType="solid">
          <fgColor theme="4"/>
          <bgColor theme="4"/>
        </patternFill>
      </fill>
      <alignment horizontal="general" vertical="center" textRotation="0" wrapText="0" indent="0" justifyLastLine="0" shrinkToFit="0" readingOrder="0"/>
    </dxf>
    <dxf>
      <fill>
        <patternFill>
          <bgColor theme="0" tint="-4.9989318521683403E-2"/>
        </patternFill>
      </fill>
    </dxf>
    <dxf>
      <fill>
        <patternFill>
          <bgColor theme="0" tint="-4.9989318521683403E-2"/>
        </patternFill>
      </fill>
    </dxf>
    <dxf>
      <font>
        <b/>
      </font>
    </dxf>
    <dxf>
      <fill>
        <patternFill patternType="solid">
          <bgColor theme="5" tint="0.79998168889431442"/>
        </patternFill>
      </fill>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0"/>
        <color theme="1"/>
        <name val="Roboto Condensed Light"/>
        <scheme val="none"/>
      </font>
      <fill>
        <patternFill patternType="solid">
          <fgColor indexed="64"/>
          <bgColor theme="0"/>
        </patternFill>
      </fill>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Roboto Condensed Light"/>
        <scheme val="none"/>
      </font>
      <fill>
        <patternFill patternType="solid">
          <fgColor indexed="64"/>
          <bgColor theme="0"/>
        </patternFill>
      </fill>
      <border diagonalUp="0" diagonalDown="0">
        <left style="thin">
          <color indexed="64"/>
        </left>
        <right style="thin">
          <color indexed="64"/>
        </right>
        <top style="hair">
          <color indexed="64"/>
        </top>
        <bottom style="hair">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sharepoint.com/sites/OCHASomalia/IMU/06-%20Preparedness%20&amp;%20Response/03-%20Flood%20(El%20Nino)%20Monitoring%20and%20Response/5.%20Gu%20Floods/Gu%20Flood%20projection%20-People%20expected%20to%20be%20affected.xlsx" TargetMode="External"/><Relationship Id="rId1" Type="http://schemas.openxmlformats.org/officeDocument/2006/relationships/externalLinkPath" Target="https://unitednations.sharepoint.com/sites/OCHASomalia/IMU/06-%20Preparedness%20&amp;%20Response/03-%20Flood%20(El%20Nino)%20Monitoring%20and%20Response/5.%20Gu%20Floods/Gu%20Flood%20projection%20-People%20expected%20to%20be%20aff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xr_2lXEb-0uSxI7he7uaUoVxvdTMPNVHvmlUL9Qgx8iT9N55yZR1QK9aubmiI4ph" itemId="01XJBJPMONZCL5SFBFARAJWFU5NN6U73EU">
      <xxl21:absoluteUrl r:id="rId2"/>
    </xxl21:alternateUrls>
    <sheetNames>
      <sheetName val="Humanitarian Plannning 2024 pop"/>
      <sheetName val="Sheet2"/>
      <sheetName val="Sheet1"/>
    </sheetNames>
    <sheetDataSet>
      <sheetData sheetId="0"/>
      <sheetData sheetId="1"/>
      <sheetData sheetId="2">
        <row r="3">
          <cell r="B3" t="str">
            <v>Awdal</v>
          </cell>
          <cell r="C3">
            <v>636106.10456807492</v>
          </cell>
          <cell r="D3">
            <v>4.8734008017498028E-3</v>
          </cell>
          <cell r="E3">
            <v>3.3484979702345416E-2</v>
          </cell>
        </row>
        <row r="4">
          <cell r="B4" t="str">
            <v>Bakool</v>
          </cell>
          <cell r="C4">
            <v>543372.32052392059</v>
          </cell>
          <cell r="D4">
            <v>6.073183847160514E-2</v>
          </cell>
          <cell r="E4">
            <v>0.12035946169827201</v>
          </cell>
        </row>
        <row r="5">
          <cell r="B5" t="str">
            <v>Banadir</v>
          </cell>
          <cell r="C5">
            <v>3171390.9348613094</v>
          </cell>
          <cell r="D5">
            <v>8.1982954905359296E-4</v>
          </cell>
          <cell r="E5">
            <v>6.5901682981615748E-3</v>
          </cell>
        </row>
        <row r="6">
          <cell r="B6" t="str">
            <v>Bari</v>
          </cell>
          <cell r="C6">
            <v>1232232.2734620452</v>
          </cell>
          <cell r="D6">
            <v>1.866531212932757E-3</v>
          </cell>
          <cell r="E6">
            <v>1.1929569056570229E-2</v>
          </cell>
        </row>
        <row r="7">
          <cell r="B7" t="str">
            <v>Bay</v>
          </cell>
          <cell r="C7">
            <v>1247977.4682192043</v>
          </cell>
          <cell r="D7">
            <v>0.10737373343062891</v>
          </cell>
          <cell r="E7">
            <v>0.16827226880919455</v>
          </cell>
        </row>
        <row r="8">
          <cell r="B8" t="str">
            <v>Galgaduud</v>
          </cell>
          <cell r="C8">
            <v>812638.552376837</v>
          </cell>
          <cell r="D8">
            <v>6.1527969419809142E-4</v>
          </cell>
          <cell r="E8">
            <v>9.8444751071694626E-3</v>
          </cell>
        </row>
        <row r="9">
          <cell r="B9" t="str">
            <v>Gedo</v>
          </cell>
          <cell r="C9">
            <v>975584.74063825305</v>
          </cell>
          <cell r="D9">
            <v>2.3883112383201618E-2</v>
          </cell>
          <cell r="E9">
            <v>5.31988640638697E-2</v>
          </cell>
        </row>
        <row r="10">
          <cell r="B10" t="str">
            <v>Hiraan</v>
          </cell>
          <cell r="C10">
            <v>504815.38548692886</v>
          </cell>
          <cell r="D10">
            <v>5.6852466911872929E-2</v>
          </cell>
          <cell r="E10">
            <v>0.16005851311774677</v>
          </cell>
        </row>
        <row r="11">
          <cell r="B11" t="str">
            <v>Lower Juba</v>
          </cell>
          <cell r="C11">
            <v>1158253.9687454212</v>
          </cell>
          <cell r="D11">
            <v>1.4331917220176262E-2</v>
          </cell>
          <cell r="E11">
            <v>4.3686446466320417E-2</v>
          </cell>
        </row>
        <row r="12">
          <cell r="B12" t="str">
            <v>Lower Shabelle</v>
          </cell>
          <cell r="C12">
            <v>1593114.2174299557</v>
          </cell>
          <cell r="D12">
            <v>0.15441454059511955</v>
          </cell>
          <cell r="E12">
            <v>0.29188114380784791</v>
          </cell>
        </row>
        <row r="13">
          <cell r="B13" t="str">
            <v>Middle Juba</v>
          </cell>
          <cell r="C13">
            <v>430126.76234596514</v>
          </cell>
          <cell r="D13">
            <v>2.1389043429481228E-2</v>
          </cell>
          <cell r="E13">
            <v>5.2542650163725627E-2</v>
          </cell>
        </row>
        <row r="14">
          <cell r="B14" t="str">
            <v>Middle Shabelle</v>
          </cell>
          <cell r="C14">
            <v>1013350.1920743515</v>
          </cell>
          <cell r="D14">
            <v>6.0295049507936516E-2</v>
          </cell>
          <cell r="E14">
            <v>0.20032561456810333</v>
          </cell>
        </row>
        <row r="15">
          <cell r="B15" t="str">
            <v>Mudug</v>
          </cell>
          <cell r="C15">
            <v>1470307.1350375118</v>
          </cell>
          <cell r="D15">
            <v>5.7130920471155106E-3</v>
          </cell>
          <cell r="E15">
            <v>1.6255107134054845E-2</v>
          </cell>
        </row>
        <row r="16">
          <cell r="B16" t="str">
            <v>Nugaal</v>
          </cell>
          <cell r="C16">
            <v>631809.91908974806</v>
          </cell>
          <cell r="D16">
            <v>1.6618922373247014E-2</v>
          </cell>
          <cell r="E16">
            <v>0.15368546308974143</v>
          </cell>
        </row>
        <row r="17">
          <cell r="B17" t="str">
            <v>Sanaag</v>
          </cell>
          <cell r="C17">
            <v>428700.21602620138</v>
          </cell>
          <cell r="D17">
            <v>3.638906493820511E-2</v>
          </cell>
          <cell r="E17">
            <v>0.14835541859422083</v>
          </cell>
        </row>
        <row r="18">
          <cell r="B18" t="str">
            <v>Sool</v>
          </cell>
          <cell r="C18">
            <v>548974.49911189044</v>
          </cell>
          <cell r="D18">
            <v>0.11403079760767001</v>
          </cell>
          <cell r="E18">
            <v>0.22951885780457543</v>
          </cell>
        </row>
        <row r="19">
          <cell r="B19" t="str">
            <v>Togdheer</v>
          </cell>
          <cell r="C19">
            <v>860683.73418687144</v>
          </cell>
          <cell r="D19">
            <v>4.8798412624446053E-3</v>
          </cell>
          <cell r="E19">
            <v>3.8457796615932488E-2</v>
          </cell>
        </row>
        <row r="20">
          <cell r="B20" t="str">
            <v>Woqooyi Galbeed</v>
          </cell>
          <cell r="C20">
            <v>1447483.5758155105</v>
          </cell>
          <cell r="D20">
            <v>7.3230537306980995E-2</v>
          </cell>
          <cell r="E20">
            <v>0.17893121851422716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Harith" refreshedDate="45421.700258564815" createdVersion="8" refreshedVersion="8" minRefreshableVersion="3" recordCount="74" xr:uid="{96A5D9A9-FA4E-46C2-83F9-8FF7C8EFB9EC}">
  <cacheSource type="worksheet">
    <worksheetSource ref="A2:AI76" sheet="Floods_data"/>
  </cacheSource>
  <cacheFields count="30">
    <cacheField name="State" numFmtId="0">
      <sharedItems/>
    </cacheField>
    <cacheField name="Region" numFmtId="0">
      <sharedItems/>
    </cacheField>
    <cacheField name="Region_Pcodes" numFmtId="0">
      <sharedItems/>
    </cacheField>
    <cacheField name="District" numFmtId="0">
      <sharedItems count="74">
        <s v="Adan Yabaal"/>
        <s v="Afgooye"/>
        <s v="Afmadow"/>
        <s v="Baardheere"/>
        <s v="Badhaadhe"/>
        <s v="Baki"/>
        <s v="Balcad"/>
        <s v="Banadir"/>
        <s v="Bandarbeyla"/>
        <s v="Baraawe"/>
        <s v="Baydhaba"/>
        <s v="Belet Weyne"/>
        <s v="Belet Xaawo"/>
        <s v="Berbera"/>
        <s v="Borama"/>
        <s v="Bossaso"/>
        <s v="Bu'aale"/>
        <s v="Bulo Burto"/>
        <s v="Burco"/>
        <s v="Burtinle"/>
        <s v="Buuhoodle"/>
        <s v="Buur Hakaba"/>
        <s v="Cabudwaaq"/>
        <s v="Cadaado"/>
        <s v="Cadale"/>
        <s v="Caluula"/>
        <s v="Caynabo"/>
        <s v="Ceel Afweyn"/>
        <s v="Ceel Barde"/>
        <s v="Ceel Buur"/>
        <s v="Ceel Dheer"/>
        <s v="Ceel Waaq"/>
        <s v="Ceerigaabo"/>
        <s v="Dhuusamarreeb"/>
        <s v="Diinsoor"/>
        <s v="Doolow"/>
        <s v="Eyl"/>
        <s v="Gaalkacyo"/>
        <s v="Galdogob"/>
        <s v="Garbahaarey"/>
        <s v="Garoowe"/>
        <s v="Gebiley"/>
        <s v="Hargeysa"/>
        <s v="Hobyo"/>
        <s v="Iskushuban"/>
        <s v="Jalalaqsi"/>
        <s v="Jamaame"/>
        <s v="Jariiban"/>
        <s v="Jilib"/>
        <s v="Jowhar"/>
        <s v="Kismaayo"/>
        <s v="Kurtunwaarey"/>
        <s v="Laas Caanood"/>
        <s v="Laasqoray"/>
        <s v="Lughaye"/>
        <s v="Luuq"/>
        <s v="Marka"/>
        <s v="Owdweyne"/>
        <s v="Qandala"/>
        <s v="Qansax Dheere"/>
        <s v="Qardho"/>
        <s v="Qoryooley"/>
        <s v="Rab Dhuure"/>
        <s v="Saakow"/>
        <s v="Sablaale"/>
        <s v="Sheikh"/>
        <s v="Taleex"/>
        <s v="Tayeeglow"/>
        <s v="Waajid"/>
        <s v="Wanla Weyn"/>
        <s v="Xarardheere"/>
        <s v="Xudun"/>
        <s v="Xudur"/>
        <s v="Zeylac"/>
      </sharedItems>
    </cacheField>
    <cacheField name="District_Pcodes" numFmtId="0">
      <sharedItems/>
    </cacheField>
    <cacheField name=" Population" numFmtId="165">
      <sharedItems containsNonDate="0" containsString="0" containsBlank="1"/>
    </cacheField>
    <cacheField name="# People Affected" numFmtId="0">
      <sharedItems containsString="0" containsBlank="1" containsNumber="1" containsInteger="1" minValue="1" maxValue="63096"/>
    </cacheField>
    <cacheField name="# People Displaced" numFmtId="1">
      <sharedItems containsString="0" containsBlank="1" containsNumber="1" containsInteger="1" minValue="0" maxValue="24123"/>
    </cacheField>
    <cacheField name="# People Relocated" numFmtId="1">
      <sharedItems containsString="0" containsBlank="1" containsNumber="1" containsInteger="1" minValue="0" maxValue="3000"/>
    </cacheField>
    <cacheField name="# People Killed by Floods" numFmtId="1">
      <sharedItems containsString="0" containsBlank="1" containsNumber="1" containsInteger="1" minValue="0" maxValue="4"/>
    </cacheField>
    <cacheField name="# Shelters Affected" numFmtId="1">
      <sharedItems containsString="0" containsBlank="1" containsNumber="1" containsInteger="1" minValue="0" maxValue="750"/>
    </cacheField>
    <cacheField name="# Shelters Destroyed" numFmtId="0">
      <sharedItems containsString="0" containsBlank="1" containsNumber="1" containsInteger="1" minValue="34" maxValue="1925"/>
    </cacheField>
    <cacheField name="# Latrines Destroyed" numFmtId="1">
      <sharedItems containsString="0" containsBlank="1" containsNumber="1" containsInteger="1" minValue="20" maxValue="4100"/>
    </cacheField>
    <cacheField name="# Water Point Destroyed" numFmtId="1">
      <sharedItems containsString="0" containsBlank="1" containsNumber="1" containsInteger="1" minValue="0" maxValue="25"/>
    </cacheField>
    <cacheField name="# Farmland affected" numFmtId="1">
      <sharedItems containsBlank="1" containsMixedTypes="1" containsNumber="1" containsInteger="1" minValue="0" maxValue="70"/>
    </cacheField>
    <cacheField name="# Brides destroyed" numFmtId="1">
      <sharedItems containsString="0" containsBlank="1" containsNumber="1" containsInteger="1" minValue="0" maxValue="0"/>
    </cacheField>
    <cacheField name="# Roads destroyed" numFmtId="1">
      <sharedItems containsString="0" containsBlank="1" containsNumber="1" containsInteger="1" minValue="0" maxValue="0"/>
    </cacheField>
    <cacheField name="# Dead Livestock" numFmtId="1">
      <sharedItems containsString="0" containsBlank="1" containsNumber="1" containsInteger="1" minValue="0" maxValue="100"/>
    </cacheField>
    <cacheField name="#ofschools Destroyed" numFmtId="1">
      <sharedItems containsString="0" containsBlank="1" containsNumber="1" containsInteger="1" minValue="0" maxValue="2"/>
    </cacheField>
    <cacheField name="People Reached_FSC" numFmtId="165">
      <sharedItems containsMixedTypes="1" containsNumber="1" containsInteger="1" minValue="0" maxValue="19392"/>
    </cacheField>
    <cacheField name="People Reached_Nutrition" numFmtId="165">
      <sharedItems containsNonDate="0" containsString="0" containsBlank="1"/>
    </cacheField>
    <cacheField name="People Reached_WASH" numFmtId="165">
      <sharedItems containsMixedTypes="1" containsNumber="1" containsInteger="1" minValue="0" maxValue="10124"/>
    </cacheField>
    <cacheField name="People reached_Health" numFmtId="165">
      <sharedItems containsMixedTypes="1" containsNumber="1" containsInteger="1" minValue="0" maxValue="1150"/>
    </cacheField>
    <cacheField name="People reached_Education" numFmtId="165">
      <sharedItems containsNonDate="0" containsString="0" containsBlank="1"/>
    </cacheField>
    <cacheField name="People reached_CCCM" numFmtId="165">
      <sharedItems containsMixedTypes="1" containsNumber="1" minValue="114" maxValue="68468.939999999988"/>
    </cacheField>
    <cacheField name="People reached_Protection" numFmtId="165">
      <sharedItems containsMixedTypes="1" containsNumber="1" containsInteger="1" minValue="0" maxValue="3000"/>
    </cacheField>
    <cacheField name="People reached_Shelter " numFmtId="165">
      <sharedItems containsMixedTypes="1" containsNumber="1" containsInteger="1" minValue="0" maxValue="8100"/>
    </cacheField>
    <cacheField name="People reached_MPCA" numFmtId="165">
      <sharedItems containsMixedTypes="1" containsNumber="1" containsInteger="1" minValue="0" maxValue="2420"/>
    </cacheField>
    <cacheField name="People reached_GBV" numFmtId="165">
      <sharedItems containsMixedTypes="1" containsNumber="1" containsInteger="1" minValue="0" maxValue="1319"/>
    </cacheField>
    <cacheField name="people Reached" numFmtId="165">
      <sharedItems containsBlank="1" count="2">
        <s v=""/>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egai Tesfai" refreshedDate="45442.579397453701" createdVersion="8" refreshedVersion="8" minRefreshableVersion="3" recordCount="74" xr:uid="{C1E96789-59A3-4ADC-8AFB-419E6F5482FD}">
  <cacheSource type="worksheet">
    <worksheetSource name="Situation"/>
  </cacheSource>
  <cacheFields count="35">
    <cacheField name="State" numFmtId="0">
      <sharedItems/>
    </cacheField>
    <cacheField name="Region" numFmtId="0">
      <sharedItems/>
    </cacheField>
    <cacheField name="Region_Pcodes" numFmtId="0">
      <sharedItems/>
    </cacheField>
    <cacheField name="District" numFmtId="0">
      <sharedItems count="74">
        <s v="Adan Yabaal"/>
        <s v="Afgooye"/>
        <s v="Afmadow"/>
        <s v="Baardheere"/>
        <s v="Badhaadhe"/>
        <s v="Baki"/>
        <s v="Balcad"/>
        <s v="Banadir"/>
        <s v="Bandarbeyla"/>
        <s v="Baraawe"/>
        <s v="Baydhaba"/>
        <s v="Belet Weyne"/>
        <s v="Belet Xaawo"/>
        <s v="Berbera"/>
        <s v="Borama"/>
        <s v="Bossaso"/>
        <s v="Bu'aale"/>
        <s v="Bulo Burto"/>
        <s v="Burco"/>
        <s v="Burtinle"/>
        <s v="Buuhoodle"/>
        <s v="Buur Hakaba"/>
        <s v="Cabudwaaq"/>
        <s v="Cadaado"/>
        <s v="Cadale"/>
        <s v="Caluula"/>
        <s v="Caynabo"/>
        <s v="Ceel Afweyn"/>
        <s v="Ceel Barde"/>
        <s v="Ceel Buur"/>
        <s v="Ceel Dheer"/>
        <s v="Ceel Waaq"/>
        <s v="Ceerigaabo"/>
        <s v="Dhuusamarreeb"/>
        <s v="Diinsoor"/>
        <s v="Doolow"/>
        <s v="Eyl"/>
        <s v="Gaalkacyo"/>
        <s v="Galdogob"/>
        <s v="Garbahaarey"/>
        <s v="Garoowe"/>
        <s v="Gebiley"/>
        <s v="Hargeysa"/>
        <s v="Hobyo"/>
        <s v="Iskushuban"/>
        <s v="Jalalaqsi"/>
        <s v="Jamaame"/>
        <s v="Jariiban"/>
        <s v="Jilib"/>
        <s v="Jowhar"/>
        <s v="Kismaayo"/>
        <s v="Kurtunwaarey"/>
        <s v="Laas Caanood"/>
        <s v="Laasqoray"/>
        <s v="Lughaye"/>
        <s v="Luuq"/>
        <s v="Marka"/>
        <s v="Owdweyne"/>
        <s v="Qandala"/>
        <s v="Qansax Dheere"/>
        <s v="Qardho"/>
        <s v="Qoryooley"/>
        <s v="Rab Dhuure"/>
        <s v="Saakow"/>
        <s v="Sablaale"/>
        <s v="Sheikh"/>
        <s v="Taleex"/>
        <s v="Tayeeglow"/>
        <s v="Waajid"/>
        <s v="Wanla Weyn"/>
        <s v="Xarardheere"/>
        <s v="Xudun"/>
        <s v="Xudur"/>
        <s v="Zeylac"/>
      </sharedItems>
    </cacheField>
    <cacheField name="District_Pcodes" numFmtId="0">
      <sharedItems/>
    </cacheField>
    <cacheField name=" Population" numFmtId="165">
      <sharedItems containsNonDate="0" containsString="0" containsBlank="1"/>
    </cacheField>
    <cacheField name="# People Affected" numFmtId="0">
      <sharedItems containsString="0" containsBlank="1" containsNumber="1" containsInteger="1" minValue="1" maxValue="122016"/>
    </cacheField>
    <cacheField name="# People Displaced" numFmtId="1">
      <sharedItems containsString="0" containsBlank="1" containsNumber="1" containsInteger="1" minValue="0" maxValue="45000"/>
    </cacheField>
    <cacheField name="# People Returned" numFmtId="1">
      <sharedItems containsString="0" containsBlank="1" containsNumber="1" containsInteger="1" minValue="0" maxValue="24123"/>
    </cacheField>
    <cacheField name="# People Relocated" numFmtId="1">
      <sharedItems containsString="0" containsBlank="1" containsNumber="1" containsInteger="1" minValue="0" maxValue="42600"/>
    </cacheField>
    <cacheField name="# People Killed by Floods" numFmtId="1">
      <sharedItems containsString="0" containsBlank="1" containsNumber="1" containsInteger="1" minValue="0" maxValue="5"/>
    </cacheField>
    <cacheField name="# Shelters Affected" numFmtId="1">
      <sharedItems containsString="0" containsBlank="1" containsNumber="1" containsInteger="1" minValue="0" maxValue="750"/>
    </cacheField>
    <cacheField name="# Shelters Destroyed" numFmtId="0">
      <sharedItems containsString="0" containsBlank="1" containsNumber="1" containsInteger="1" minValue="34" maxValue="1942"/>
    </cacheField>
    <cacheField name="# Latrines Destroyed" numFmtId="1">
      <sharedItems containsString="0" containsBlank="1" containsNumber="1" containsInteger="1" minValue="30" maxValue="4100"/>
    </cacheField>
    <cacheField name="# Water Point Destroyed" numFmtId="1">
      <sharedItems containsString="0" containsBlank="1" containsNumber="1" containsInteger="1" minValue="0" maxValue="25"/>
    </cacheField>
    <cacheField name="# Farmland affected" numFmtId="1">
      <sharedItems containsString="0" containsBlank="1" containsNumber="1" containsInteger="1" minValue="0" maxValue="5800"/>
    </cacheField>
    <cacheField name="# Brides destroyed" numFmtId="1">
      <sharedItems containsString="0" containsBlank="1" containsNumber="1" containsInteger="1" minValue="0" maxValue="0"/>
    </cacheField>
    <cacheField name="# Roads destroyed" numFmtId="1">
      <sharedItems containsString="0" containsBlank="1" containsNumber="1" containsInteger="1" minValue="0" maxValue="0"/>
    </cacheField>
    <cacheField name="# Dead Livestock" numFmtId="1">
      <sharedItems containsString="0" containsBlank="1" containsNumber="1" containsInteger="1" minValue="0" maxValue="100"/>
    </cacheField>
    <cacheField name="#ofschools Destroyed" numFmtId="1">
      <sharedItems containsString="0" containsBlank="1" containsNumber="1" containsInteger="1" minValue="0" maxValue="4"/>
    </cacheField>
    <cacheField name="P_Code" numFmtId="165">
      <sharedItems/>
    </cacheField>
    <cacheField name="CCCM" numFmtId="165">
      <sharedItems containsSemiMixedTypes="0" containsString="0" containsNumber="1" minValue="0" maxValue="45030"/>
    </cacheField>
    <cacheField name="Education" numFmtId="165">
      <sharedItems containsSemiMixedTypes="0" containsString="0" containsNumber="1" containsInteger="1" minValue="0" maxValue="12246"/>
    </cacheField>
    <cacheField name="Food Security" numFmtId="165">
      <sharedItems containsSemiMixedTypes="0" containsString="0" containsNumber="1" containsInteger="1" minValue="0" maxValue="19392"/>
    </cacheField>
    <cacheField name="Health" numFmtId="165">
      <sharedItems containsSemiMixedTypes="0" containsString="0" containsNumber="1" containsInteger="1" minValue="0" maxValue="11125"/>
    </cacheField>
    <cacheField name="Nutrition" numFmtId="165">
      <sharedItems containsSemiMixedTypes="0" containsString="0" containsNumber="1" containsInteger="1" minValue="0" maxValue="31547"/>
    </cacheField>
    <cacheField name="Protection" numFmtId="165">
      <sharedItems containsSemiMixedTypes="0" containsString="0" containsNumber="1" containsInteger="1" minValue="0" maxValue="3600"/>
    </cacheField>
    <cacheField name="Child Protection AOR" numFmtId="165">
      <sharedItems containsSemiMixedTypes="0" containsString="0" containsNumber="1" containsInteger="1" minValue="0" maxValue="0"/>
    </cacheField>
    <cacheField name="Gender-Based violence_x000a_(GBV) AOR" numFmtId="165">
      <sharedItems containsSemiMixedTypes="0" containsString="0" containsNumber="1" containsInteger="1" minValue="0" maxValue="1942"/>
    </cacheField>
    <cacheField name="Housing, Land,_x000a_and Property (HLP) AOR" numFmtId="165">
      <sharedItems containsSemiMixedTypes="0" containsString="0" containsNumber="1" containsInteger="1" minValue="0" maxValue="0"/>
    </cacheField>
    <cacheField name="Explosive Hazard (EH) AOR" numFmtId="165">
      <sharedItems containsSemiMixedTypes="0" containsString="0" containsNumber="1" containsInteger="1" minValue="0" maxValue="0"/>
    </cacheField>
    <cacheField name="Shelter &amp; NFI" numFmtId="165">
      <sharedItems containsSemiMixedTypes="0" containsString="0" containsNumber="1" containsInteger="1" minValue="0" maxValue="30480"/>
    </cacheField>
    <cacheField name="WASH" numFmtId="165">
      <sharedItems containsSemiMixedTypes="0" containsString="0" containsNumber="1" containsInteger="1" minValue="0" maxValue="15334"/>
    </cacheField>
    <cacheField name="MPCA" numFmtId="165">
      <sharedItems containsString="0" containsBlank="1" containsNumber="1" containsInteger="1" minValue="0" maxValue="2420"/>
    </cacheField>
    <cacheField name="Accumulative Reach" numFmtId="165">
      <sharedItems containsSemiMixedTypes="0" containsString="0" containsNumber="1" containsInteger="1" minValue="0" maxValue="315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Hirshabelle"/>
    <s v="Middle Shabelle"/>
    <s v="SO21"/>
    <x v="0"/>
    <s v="SO2102"/>
    <m/>
    <m/>
    <m/>
    <m/>
    <m/>
    <m/>
    <m/>
    <m/>
    <m/>
    <m/>
    <m/>
    <m/>
    <m/>
    <m/>
    <n v="0"/>
    <m/>
    <n v="0"/>
    <n v="0"/>
    <m/>
    <s v=""/>
    <n v="0"/>
    <n v="0"/>
    <n v="0"/>
    <n v="58"/>
    <x v="0"/>
  </r>
  <r>
    <s v="South West "/>
    <s v="Lower Shabelle"/>
    <s v="SO23"/>
    <x v="1"/>
    <s v="SO2302"/>
    <m/>
    <n v="8040"/>
    <n v="3240"/>
    <m/>
    <m/>
    <m/>
    <m/>
    <m/>
    <m/>
    <m/>
    <m/>
    <m/>
    <m/>
    <m/>
    <n v="0"/>
    <m/>
    <n v="0"/>
    <n v="0"/>
    <m/>
    <n v="114"/>
    <n v="0"/>
    <n v="0"/>
    <n v="0"/>
    <n v="345"/>
    <x v="0"/>
  </r>
  <r>
    <s v="Jubaland"/>
    <s v="Lower Juba"/>
    <s v="SO28"/>
    <x v="2"/>
    <s v="SO2802"/>
    <m/>
    <n v="60000"/>
    <n v="24123"/>
    <m/>
    <m/>
    <m/>
    <n v="344"/>
    <n v="4100"/>
    <m/>
    <m/>
    <m/>
    <m/>
    <m/>
    <m/>
    <s v=""/>
    <m/>
    <s v=""/>
    <s v=""/>
    <m/>
    <s v=""/>
    <s v=""/>
    <s v=""/>
    <s v=""/>
    <s v=""/>
    <x v="0"/>
  </r>
  <r>
    <s v="Jubaland"/>
    <s v="Gedo"/>
    <s v="SO26"/>
    <x v="3"/>
    <s v="SO2602"/>
    <m/>
    <m/>
    <m/>
    <m/>
    <m/>
    <m/>
    <m/>
    <m/>
    <m/>
    <m/>
    <m/>
    <m/>
    <m/>
    <m/>
    <n v="19392"/>
    <m/>
    <n v="0"/>
    <n v="0"/>
    <m/>
    <n v="7300"/>
    <n v="0"/>
    <n v="0"/>
    <n v="0"/>
    <n v="88"/>
    <x v="0"/>
  </r>
  <r>
    <s v="Jubaland"/>
    <s v="Lower Juba"/>
    <s v="SO28"/>
    <x v="4"/>
    <s v="SO2803"/>
    <m/>
    <m/>
    <m/>
    <m/>
    <m/>
    <m/>
    <m/>
    <m/>
    <m/>
    <m/>
    <m/>
    <m/>
    <m/>
    <m/>
    <s v=""/>
    <m/>
    <s v=""/>
    <s v=""/>
    <m/>
    <s v=""/>
    <s v=""/>
    <s v=""/>
    <s v=""/>
    <s v=""/>
    <x v="0"/>
  </r>
  <r>
    <s v="Somaliland"/>
    <s v="Awdal"/>
    <s v="SO11"/>
    <x v="5"/>
    <s v="SO1102"/>
    <m/>
    <m/>
    <m/>
    <m/>
    <m/>
    <m/>
    <m/>
    <m/>
    <m/>
    <m/>
    <m/>
    <m/>
    <m/>
    <n v="1"/>
    <s v=""/>
    <m/>
    <s v=""/>
    <s v=""/>
    <m/>
    <s v=""/>
    <s v=""/>
    <s v=""/>
    <s v=""/>
    <s v=""/>
    <x v="0"/>
  </r>
  <r>
    <s v="Hirshabelle"/>
    <s v="Middle Shabelle"/>
    <s v="SO21"/>
    <x v="6"/>
    <s v="SO2103"/>
    <m/>
    <m/>
    <m/>
    <m/>
    <m/>
    <m/>
    <m/>
    <m/>
    <m/>
    <m/>
    <m/>
    <m/>
    <m/>
    <m/>
    <n v="540"/>
    <m/>
    <n v="0"/>
    <n v="0"/>
    <m/>
    <s v=""/>
    <n v="1800"/>
    <n v="0"/>
    <n v="0"/>
    <n v="1210"/>
    <x v="0"/>
  </r>
  <r>
    <s v="BRA"/>
    <s v="Banadir"/>
    <s v="SO22"/>
    <x v="7"/>
    <s v="SO2201"/>
    <m/>
    <n v="336"/>
    <n v="336"/>
    <m/>
    <m/>
    <m/>
    <n v="34"/>
    <n v="30"/>
    <m/>
    <m/>
    <m/>
    <m/>
    <m/>
    <m/>
    <n v="1050"/>
    <m/>
    <n v="0"/>
    <n v="0"/>
    <m/>
    <n v="8626.3799999999992"/>
    <n v="0"/>
    <n v="0"/>
    <n v="0"/>
    <n v="1319"/>
    <x v="0"/>
  </r>
  <r>
    <s v="Puntland"/>
    <s v="Bari"/>
    <s v="SO16"/>
    <x v="8"/>
    <s v="SO1602"/>
    <m/>
    <m/>
    <m/>
    <m/>
    <m/>
    <m/>
    <m/>
    <m/>
    <m/>
    <m/>
    <m/>
    <m/>
    <m/>
    <m/>
    <n v="1050"/>
    <m/>
    <n v="0"/>
    <n v="0"/>
    <m/>
    <s v=""/>
    <n v="0"/>
    <n v="0"/>
    <n v="0"/>
    <n v="0"/>
    <x v="0"/>
  </r>
  <r>
    <s v="South West "/>
    <s v="Lower Shabelle"/>
    <s v="SO23"/>
    <x v="9"/>
    <s v="SO2303"/>
    <m/>
    <m/>
    <m/>
    <m/>
    <m/>
    <m/>
    <m/>
    <m/>
    <m/>
    <m/>
    <m/>
    <m/>
    <m/>
    <m/>
    <n v="0"/>
    <m/>
    <n v="0"/>
    <n v="0"/>
    <m/>
    <s v=""/>
    <n v="0"/>
    <n v="0"/>
    <n v="0"/>
    <n v="454"/>
    <x v="0"/>
  </r>
  <r>
    <s v="South West "/>
    <s v="Bay"/>
    <s v="SO24"/>
    <x v="10"/>
    <s v="SO2401"/>
    <m/>
    <n v="15096"/>
    <n v="0"/>
    <n v="0"/>
    <n v="0"/>
    <n v="0"/>
    <n v="657"/>
    <n v="129"/>
    <n v="0"/>
    <n v="0"/>
    <n v="0"/>
    <n v="0"/>
    <n v="0"/>
    <n v="0"/>
    <n v="0"/>
    <m/>
    <n v="0"/>
    <n v="0"/>
    <m/>
    <n v="27239.700000000004"/>
    <n v="0"/>
    <n v="0"/>
    <n v="0"/>
    <n v="329"/>
    <x v="0"/>
  </r>
  <r>
    <s v="Hirshabelle"/>
    <s v="Hiraan"/>
    <s v="SO20"/>
    <x v="11"/>
    <s v="SO2001"/>
    <m/>
    <n v="63096"/>
    <n v="2400"/>
    <m/>
    <n v="4"/>
    <m/>
    <n v="1925"/>
    <n v="313"/>
    <n v="4"/>
    <m/>
    <m/>
    <m/>
    <n v="100"/>
    <m/>
    <n v="13434"/>
    <m/>
    <n v="5860"/>
    <n v="0"/>
    <m/>
    <n v="68468.939999999988"/>
    <n v="3000"/>
    <n v="8100"/>
    <n v="0"/>
    <n v="140"/>
    <x v="0"/>
  </r>
  <r>
    <s v="Jubaland"/>
    <s v="Gedo"/>
    <s v="SO26"/>
    <x v="12"/>
    <s v="SO2603"/>
    <m/>
    <m/>
    <m/>
    <m/>
    <m/>
    <m/>
    <m/>
    <m/>
    <m/>
    <m/>
    <m/>
    <m/>
    <m/>
    <m/>
    <s v=""/>
    <m/>
    <s v=""/>
    <s v=""/>
    <m/>
    <s v=""/>
    <s v=""/>
    <s v=""/>
    <s v=""/>
    <s v=""/>
    <x v="0"/>
  </r>
  <r>
    <s v="Somaliland"/>
    <s v="Woqooyi Galbeed"/>
    <s v="SO12"/>
    <x v="13"/>
    <s v="SO1202"/>
    <m/>
    <n v="3"/>
    <m/>
    <m/>
    <n v="3"/>
    <m/>
    <m/>
    <m/>
    <m/>
    <n v="70"/>
    <m/>
    <m/>
    <m/>
    <m/>
    <s v=""/>
    <m/>
    <s v=""/>
    <s v=""/>
    <m/>
    <s v=""/>
    <s v=""/>
    <s v=""/>
    <s v=""/>
    <s v=""/>
    <x v="0"/>
  </r>
  <r>
    <s v="Somaliland"/>
    <s v="Awdal"/>
    <s v="SO11"/>
    <x v="14"/>
    <s v="SO1101"/>
    <m/>
    <m/>
    <m/>
    <m/>
    <m/>
    <m/>
    <m/>
    <m/>
    <m/>
    <m/>
    <m/>
    <m/>
    <m/>
    <m/>
    <s v=""/>
    <m/>
    <s v=""/>
    <s v=""/>
    <m/>
    <s v=""/>
    <s v=""/>
    <s v=""/>
    <s v=""/>
    <s v=""/>
    <x v="0"/>
  </r>
  <r>
    <s v="Puntland"/>
    <s v="Bari"/>
    <s v="SO16"/>
    <x v="15"/>
    <s v="SO1601"/>
    <m/>
    <m/>
    <m/>
    <m/>
    <m/>
    <m/>
    <m/>
    <m/>
    <m/>
    <m/>
    <m/>
    <m/>
    <m/>
    <m/>
    <s v=""/>
    <m/>
    <s v=""/>
    <s v=""/>
    <m/>
    <s v=""/>
    <s v=""/>
    <s v=""/>
    <s v=""/>
    <s v=""/>
    <x v="0"/>
  </r>
  <r>
    <s v="Jubaland"/>
    <s v="Middle Juba"/>
    <s v="SO27"/>
    <x v="16"/>
    <s v="SO2701"/>
    <m/>
    <m/>
    <m/>
    <m/>
    <m/>
    <m/>
    <m/>
    <m/>
    <m/>
    <m/>
    <m/>
    <m/>
    <m/>
    <m/>
    <s v=""/>
    <m/>
    <s v=""/>
    <s v=""/>
    <m/>
    <s v=""/>
    <s v=""/>
    <s v=""/>
    <s v=""/>
    <s v=""/>
    <x v="0"/>
  </r>
  <r>
    <s v="Hirshabelle"/>
    <s v="Hiraan"/>
    <s v="SO20"/>
    <x v="17"/>
    <s v="SO2002"/>
    <m/>
    <m/>
    <m/>
    <m/>
    <m/>
    <m/>
    <m/>
    <m/>
    <m/>
    <m/>
    <m/>
    <m/>
    <m/>
    <m/>
    <n v="222"/>
    <m/>
    <n v="0"/>
    <n v="0"/>
    <m/>
    <s v=""/>
    <n v="1800"/>
    <n v="0"/>
    <n v="0"/>
    <n v="76"/>
    <x v="0"/>
  </r>
  <r>
    <s v="Somaliland"/>
    <s v="Togdheer"/>
    <s v="SO13"/>
    <x v="18"/>
    <s v="SO1301"/>
    <m/>
    <m/>
    <m/>
    <m/>
    <m/>
    <m/>
    <m/>
    <m/>
    <m/>
    <m/>
    <m/>
    <m/>
    <m/>
    <m/>
    <s v=""/>
    <m/>
    <s v=""/>
    <s v=""/>
    <m/>
    <s v=""/>
    <s v=""/>
    <s v=""/>
    <s v=""/>
    <s v=""/>
    <x v="0"/>
  </r>
  <r>
    <s v="Puntland"/>
    <s v="Nugaal"/>
    <s v="SO17"/>
    <x v="19"/>
    <s v="SO1702"/>
    <m/>
    <m/>
    <m/>
    <m/>
    <m/>
    <m/>
    <m/>
    <m/>
    <m/>
    <m/>
    <m/>
    <m/>
    <m/>
    <m/>
    <s v=""/>
    <m/>
    <s v=""/>
    <s v=""/>
    <m/>
    <s v=""/>
    <s v=""/>
    <s v=""/>
    <s v=""/>
    <s v=""/>
    <x v="0"/>
  </r>
  <r>
    <s v="Disputed Area"/>
    <s v="Togdheer"/>
    <s v="SO13"/>
    <x v="20"/>
    <s v="SO1302"/>
    <m/>
    <m/>
    <m/>
    <m/>
    <m/>
    <m/>
    <m/>
    <m/>
    <m/>
    <m/>
    <m/>
    <m/>
    <m/>
    <m/>
    <s v=""/>
    <m/>
    <s v=""/>
    <s v=""/>
    <m/>
    <s v=""/>
    <s v=""/>
    <s v=""/>
    <s v=""/>
    <s v=""/>
    <x v="0"/>
  </r>
  <r>
    <s v="South West "/>
    <s v="Bay"/>
    <s v="SO24"/>
    <x v="21"/>
    <s v="SO2402"/>
    <m/>
    <m/>
    <m/>
    <m/>
    <m/>
    <m/>
    <m/>
    <m/>
    <m/>
    <m/>
    <m/>
    <m/>
    <m/>
    <m/>
    <s v=""/>
    <m/>
    <s v=""/>
    <s v=""/>
    <m/>
    <s v=""/>
    <s v=""/>
    <s v=""/>
    <s v=""/>
    <s v=""/>
    <x v="0"/>
  </r>
  <r>
    <s v="Galmudug "/>
    <s v="Galgaduud"/>
    <s v="SO19"/>
    <x v="22"/>
    <s v="SO1902"/>
    <m/>
    <m/>
    <m/>
    <m/>
    <m/>
    <m/>
    <m/>
    <m/>
    <m/>
    <m/>
    <m/>
    <m/>
    <m/>
    <m/>
    <s v=""/>
    <m/>
    <s v=""/>
    <s v=""/>
    <m/>
    <s v=""/>
    <s v=""/>
    <s v=""/>
    <s v=""/>
    <s v=""/>
    <x v="0"/>
  </r>
  <r>
    <s v="Galmudug "/>
    <s v="Galgaduud"/>
    <s v="SO19"/>
    <x v="23"/>
    <s v="SO1903"/>
    <m/>
    <m/>
    <m/>
    <m/>
    <m/>
    <m/>
    <m/>
    <m/>
    <m/>
    <m/>
    <m/>
    <m/>
    <m/>
    <m/>
    <s v=""/>
    <m/>
    <s v=""/>
    <s v=""/>
    <m/>
    <s v=""/>
    <s v=""/>
    <s v=""/>
    <s v=""/>
    <s v=""/>
    <x v="0"/>
  </r>
  <r>
    <s v="Hirshabelle"/>
    <s v="Middle Shabelle"/>
    <s v="SO21"/>
    <x v="24"/>
    <s v="SO2104"/>
    <m/>
    <m/>
    <m/>
    <m/>
    <m/>
    <m/>
    <m/>
    <m/>
    <m/>
    <m/>
    <m/>
    <m/>
    <m/>
    <m/>
    <s v=""/>
    <m/>
    <s v=""/>
    <s v=""/>
    <m/>
    <s v=""/>
    <s v=""/>
    <s v=""/>
    <s v=""/>
    <s v=""/>
    <x v="0"/>
  </r>
  <r>
    <s v="Puntland"/>
    <s v="Bari"/>
    <s v="SO16"/>
    <x v="25"/>
    <s v="SO1603"/>
    <m/>
    <m/>
    <m/>
    <m/>
    <m/>
    <m/>
    <m/>
    <m/>
    <m/>
    <m/>
    <m/>
    <m/>
    <m/>
    <m/>
    <s v=""/>
    <m/>
    <s v=""/>
    <s v=""/>
    <m/>
    <s v=""/>
    <s v=""/>
    <s v=""/>
    <s v=""/>
    <s v=""/>
    <x v="0"/>
  </r>
  <r>
    <s v="Somaliland"/>
    <s v="Sool"/>
    <s v="SO14"/>
    <x v="26"/>
    <s v="SO1402"/>
    <m/>
    <m/>
    <m/>
    <m/>
    <m/>
    <m/>
    <m/>
    <m/>
    <m/>
    <m/>
    <m/>
    <m/>
    <m/>
    <m/>
    <s v=""/>
    <m/>
    <s v=""/>
    <s v=""/>
    <m/>
    <s v=""/>
    <s v=""/>
    <s v=""/>
    <s v=""/>
    <s v=""/>
    <x v="0"/>
  </r>
  <r>
    <s v="Somaliland"/>
    <s v="Sanaag"/>
    <s v="SO15"/>
    <x v="27"/>
    <s v="SO1502"/>
    <m/>
    <m/>
    <m/>
    <m/>
    <m/>
    <m/>
    <m/>
    <m/>
    <m/>
    <m/>
    <m/>
    <m/>
    <m/>
    <m/>
    <s v=""/>
    <m/>
    <s v=""/>
    <s v=""/>
    <m/>
    <s v=""/>
    <s v=""/>
    <s v=""/>
    <s v=""/>
    <s v=""/>
    <x v="0"/>
  </r>
  <r>
    <s v="South West "/>
    <s v="Bakool"/>
    <s v="SO25"/>
    <x v="28"/>
    <s v="SO2502"/>
    <m/>
    <m/>
    <m/>
    <m/>
    <m/>
    <m/>
    <m/>
    <m/>
    <m/>
    <m/>
    <m/>
    <m/>
    <m/>
    <m/>
    <n v="0"/>
    <m/>
    <n v="0"/>
    <n v="0"/>
    <m/>
    <s v=""/>
    <n v="0"/>
    <n v="0"/>
    <n v="0"/>
    <n v="31"/>
    <x v="0"/>
  </r>
  <r>
    <s v="Galmudug "/>
    <s v="Galgaduud"/>
    <s v="SO19"/>
    <x v="29"/>
    <s v="SO1904"/>
    <m/>
    <m/>
    <m/>
    <m/>
    <m/>
    <m/>
    <m/>
    <m/>
    <m/>
    <m/>
    <m/>
    <m/>
    <m/>
    <m/>
    <s v=""/>
    <m/>
    <s v=""/>
    <s v=""/>
    <m/>
    <s v=""/>
    <s v=""/>
    <s v=""/>
    <s v=""/>
    <s v=""/>
    <x v="1"/>
  </r>
  <r>
    <s v="Galmudug "/>
    <s v="Galgaduud"/>
    <s v="SO19"/>
    <x v="30"/>
    <s v="SO1905"/>
    <m/>
    <m/>
    <m/>
    <m/>
    <m/>
    <m/>
    <m/>
    <m/>
    <m/>
    <m/>
    <m/>
    <m/>
    <m/>
    <m/>
    <s v=""/>
    <m/>
    <s v=""/>
    <s v=""/>
    <m/>
    <s v=""/>
    <s v=""/>
    <s v=""/>
    <s v=""/>
    <s v=""/>
    <x v="1"/>
  </r>
  <r>
    <s v="Jubaland"/>
    <s v="Gedo"/>
    <s v="SO26"/>
    <x v="31"/>
    <s v="SO2604"/>
    <m/>
    <m/>
    <m/>
    <m/>
    <m/>
    <m/>
    <m/>
    <m/>
    <m/>
    <m/>
    <m/>
    <m/>
    <m/>
    <m/>
    <s v=""/>
    <m/>
    <s v=""/>
    <s v=""/>
    <m/>
    <s v=""/>
    <s v=""/>
    <s v=""/>
    <s v=""/>
    <s v=""/>
    <x v="1"/>
  </r>
  <r>
    <s v="Disputed Area"/>
    <s v="Sanaag"/>
    <s v="SO15"/>
    <x v="32"/>
    <s v="SO1501"/>
    <m/>
    <m/>
    <m/>
    <m/>
    <m/>
    <m/>
    <m/>
    <m/>
    <m/>
    <m/>
    <m/>
    <m/>
    <m/>
    <m/>
    <s v=""/>
    <m/>
    <s v=""/>
    <s v=""/>
    <m/>
    <s v=""/>
    <s v=""/>
    <s v=""/>
    <s v=""/>
    <s v=""/>
    <x v="1"/>
  </r>
  <r>
    <s v="Galmudug "/>
    <s v="Galgaduud"/>
    <s v="SO19"/>
    <x v="33"/>
    <s v="SO1901"/>
    <m/>
    <m/>
    <m/>
    <m/>
    <m/>
    <m/>
    <m/>
    <m/>
    <m/>
    <m/>
    <m/>
    <m/>
    <m/>
    <m/>
    <s v=""/>
    <m/>
    <s v=""/>
    <s v=""/>
    <m/>
    <s v=""/>
    <s v=""/>
    <s v=""/>
    <s v=""/>
    <s v=""/>
    <x v="1"/>
  </r>
  <r>
    <s v="South West "/>
    <s v="Bay"/>
    <s v="SO24"/>
    <x v="34"/>
    <s v="SO2403"/>
    <m/>
    <m/>
    <m/>
    <m/>
    <m/>
    <m/>
    <m/>
    <m/>
    <m/>
    <m/>
    <m/>
    <m/>
    <m/>
    <m/>
    <n v="0"/>
    <m/>
    <n v="0"/>
    <n v="0"/>
    <m/>
    <s v=""/>
    <n v="0"/>
    <n v="0"/>
    <n v="0"/>
    <n v="23"/>
    <x v="1"/>
  </r>
  <r>
    <s v="Jubaland"/>
    <s v="Gedo"/>
    <s v="SO26"/>
    <x v="35"/>
    <s v="SO2605"/>
    <m/>
    <n v="40000"/>
    <m/>
    <m/>
    <m/>
    <n v="750"/>
    <m/>
    <n v="250"/>
    <n v="25"/>
    <m/>
    <m/>
    <m/>
    <m/>
    <m/>
    <s v=""/>
    <m/>
    <s v=""/>
    <s v=""/>
    <m/>
    <s v=""/>
    <s v=""/>
    <s v=""/>
    <s v=""/>
    <s v=""/>
    <x v="1"/>
  </r>
  <r>
    <s v="Puntland"/>
    <s v="Nugaal"/>
    <s v="SO17"/>
    <x v="36"/>
    <s v="SO1703"/>
    <m/>
    <m/>
    <m/>
    <m/>
    <m/>
    <m/>
    <m/>
    <m/>
    <m/>
    <m/>
    <m/>
    <m/>
    <m/>
    <m/>
    <n v="2472"/>
    <m/>
    <n v="0"/>
    <n v="0"/>
    <m/>
    <s v=""/>
    <n v="0"/>
    <n v="0"/>
    <n v="0"/>
    <n v="114"/>
    <x v="1"/>
  </r>
  <r>
    <s v="Puntland"/>
    <s v="Mudug"/>
    <s v="SO18"/>
    <x v="37"/>
    <s v="SO1801"/>
    <m/>
    <n v="6000"/>
    <n v="120"/>
    <m/>
    <m/>
    <m/>
    <m/>
    <n v="20"/>
    <m/>
    <m/>
    <m/>
    <m/>
    <m/>
    <n v="2"/>
    <s v=""/>
    <m/>
    <s v=""/>
    <s v=""/>
    <m/>
    <s v=""/>
    <s v=""/>
    <s v=""/>
    <s v=""/>
    <s v=""/>
    <x v="1"/>
  </r>
  <r>
    <s v="Puntland"/>
    <s v="Mudug"/>
    <s v="SO18"/>
    <x v="38"/>
    <s v="SO1802"/>
    <m/>
    <m/>
    <m/>
    <m/>
    <m/>
    <m/>
    <m/>
    <m/>
    <m/>
    <m/>
    <m/>
    <m/>
    <m/>
    <m/>
    <s v=""/>
    <m/>
    <s v=""/>
    <s v=""/>
    <m/>
    <s v=""/>
    <s v=""/>
    <s v=""/>
    <s v=""/>
    <s v=""/>
    <x v="1"/>
  </r>
  <r>
    <s v="Jubaland"/>
    <s v="Gedo"/>
    <s v="SO26"/>
    <x v="39"/>
    <s v="SO2601"/>
    <m/>
    <m/>
    <m/>
    <m/>
    <m/>
    <m/>
    <m/>
    <m/>
    <m/>
    <m/>
    <m/>
    <m/>
    <m/>
    <m/>
    <s v=""/>
    <m/>
    <s v=""/>
    <s v=""/>
    <m/>
    <s v=""/>
    <s v=""/>
    <s v=""/>
    <s v=""/>
    <s v=""/>
    <x v="1"/>
  </r>
  <r>
    <s v="Puntland"/>
    <s v="Nugaal"/>
    <s v="SO17"/>
    <x v="40"/>
    <s v="SO1701"/>
    <m/>
    <m/>
    <m/>
    <m/>
    <m/>
    <m/>
    <m/>
    <m/>
    <m/>
    <m/>
    <m/>
    <m/>
    <m/>
    <m/>
    <s v=""/>
    <m/>
    <s v=""/>
    <s v=""/>
    <m/>
    <s v=""/>
    <s v=""/>
    <s v=""/>
    <s v=""/>
    <s v=""/>
    <x v="1"/>
  </r>
  <r>
    <s v="Somaliland"/>
    <s v="Woqooyi Galbeed"/>
    <s v="SO12"/>
    <x v="41"/>
    <s v="SO1203"/>
    <m/>
    <m/>
    <m/>
    <m/>
    <m/>
    <m/>
    <m/>
    <m/>
    <m/>
    <m/>
    <m/>
    <m/>
    <m/>
    <m/>
    <s v=""/>
    <m/>
    <s v=""/>
    <s v=""/>
    <m/>
    <s v=""/>
    <s v=""/>
    <s v=""/>
    <s v=""/>
    <s v=""/>
    <x v="1"/>
  </r>
  <r>
    <s v="Somaliland"/>
    <s v="Woqooyi Galbeed"/>
    <s v="SO12"/>
    <x v="42"/>
    <s v="SO1201"/>
    <m/>
    <m/>
    <m/>
    <m/>
    <m/>
    <m/>
    <m/>
    <m/>
    <m/>
    <n v="7"/>
    <m/>
    <m/>
    <m/>
    <m/>
    <s v=""/>
    <m/>
    <s v=""/>
    <s v=""/>
    <m/>
    <s v=""/>
    <s v=""/>
    <s v=""/>
    <s v=""/>
    <s v=""/>
    <x v="1"/>
  </r>
  <r>
    <s v="Galmudug "/>
    <s v="Mudug"/>
    <s v="SO18"/>
    <x v="43"/>
    <s v="SO1803"/>
    <m/>
    <m/>
    <m/>
    <m/>
    <m/>
    <m/>
    <m/>
    <m/>
    <m/>
    <m/>
    <m/>
    <m/>
    <m/>
    <m/>
    <s v=""/>
    <m/>
    <s v=""/>
    <s v=""/>
    <m/>
    <s v=""/>
    <s v=""/>
    <s v=""/>
    <s v=""/>
    <s v=""/>
    <x v="1"/>
  </r>
  <r>
    <s v="Puntland"/>
    <s v="Bari"/>
    <s v="SO16"/>
    <x v="44"/>
    <s v="SO1604"/>
    <m/>
    <m/>
    <m/>
    <m/>
    <m/>
    <m/>
    <m/>
    <m/>
    <m/>
    <m/>
    <m/>
    <m/>
    <m/>
    <m/>
    <s v=""/>
    <m/>
    <s v=""/>
    <s v=""/>
    <m/>
    <s v=""/>
    <s v=""/>
    <s v=""/>
    <s v=""/>
    <s v=""/>
    <x v="1"/>
  </r>
  <r>
    <s v="Hirshabelle"/>
    <s v="Hiraan"/>
    <s v="SO20"/>
    <x v="45"/>
    <s v="SO2003"/>
    <m/>
    <m/>
    <m/>
    <m/>
    <m/>
    <m/>
    <m/>
    <m/>
    <m/>
    <m/>
    <m/>
    <m/>
    <m/>
    <m/>
    <n v="0"/>
    <m/>
    <n v="0"/>
    <n v="0"/>
    <m/>
    <s v=""/>
    <n v="300"/>
    <n v="0"/>
    <n v="0"/>
    <n v="114"/>
    <x v="1"/>
  </r>
  <r>
    <s v="Jubaland"/>
    <s v="Lower Juba"/>
    <s v="SO28"/>
    <x v="46"/>
    <s v="SO2804"/>
    <m/>
    <m/>
    <m/>
    <m/>
    <m/>
    <m/>
    <m/>
    <m/>
    <m/>
    <m/>
    <m/>
    <m/>
    <m/>
    <m/>
    <n v="876"/>
    <m/>
    <n v="0"/>
    <n v="0"/>
    <m/>
    <s v=""/>
    <n v="0"/>
    <n v="0"/>
    <n v="2420"/>
    <n v="66"/>
    <x v="1"/>
  </r>
  <r>
    <s v="Puntland"/>
    <s v="Mudug"/>
    <s v="SO18"/>
    <x v="47"/>
    <s v="SO1804"/>
    <m/>
    <n v="1500"/>
    <m/>
    <m/>
    <m/>
    <m/>
    <m/>
    <n v="30"/>
    <m/>
    <m/>
    <m/>
    <m/>
    <m/>
    <m/>
    <s v=""/>
    <m/>
    <s v=""/>
    <s v=""/>
    <m/>
    <s v=""/>
    <s v=""/>
    <s v=""/>
    <s v=""/>
    <s v=""/>
    <x v="1"/>
  </r>
  <r>
    <s v="Jubaland"/>
    <s v="Middle Juba"/>
    <s v="SO27"/>
    <x v="48"/>
    <s v="SO2702"/>
    <m/>
    <m/>
    <m/>
    <m/>
    <m/>
    <m/>
    <m/>
    <m/>
    <m/>
    <m/>
    <m/>
    <m/>
    <m/>
    <m/>
    <s v=""/>
    <m/>
    <s v=""/>
    <s v=""/>
    <m/>
    <s v=""/>
    <s v=""/>
    <s v=""/>
    <s v=""/>
    <s v=""/>
    <x v="1"/>
  </r>
  <r>
    <s v="Hirshabelle"/>
    <s v="Middle Shabelle"/>
    <s v="SO21"/>
    <x v="49"/>
    <s v="SO2101"/>
    <m/>
    <n v="7207"/>
    <n v="6900"/>
    <n v="3000"/>
    <n v="1"/>
    <m/>
    <m/>
    <n v="30"/>
    <m/>
    <s v="5800 hector"/>
    <m/>
    <m/>
    <m/>
    <m/>
    <n v="18840"/>
    <m/>
    <n v="10124"/>
    <n v="1150"/>
    <m/>
    <n v="10648.24"/>
    <n v="3000"/>
    <n v="1080"/>
    <n v="0"/>
    <n v="66"/>
    <x v="1"/>
  </r>
  <r>
    <s v="Jubaland"/>
    <s v="Lower Juba"/>
    <s v="SO28"/>
    <x v="50"/>
    <s v="SO2801"/>
    <m/>
    <m/>
    <m/>
    <m/>
    <m/>
    <m/>
    <m/>
    <m/>
    <m/>
    <m/>
    <m/>
    <m/>
    <m/>
    <m/>
    <n v="1020"/>
    <m/>
    <n v="0"/>
    <n v="0"/>
    <m/>
    <n v="26759.020000000004"/>
    <n v="0"/>
    <n v="0"/>
    <n v="0"/>
    <n v="164"/>
    <x v="1"/>
  </r>
  <r>
    <s v="South West "/>
    <s v="Lower Shabelle"/>
    <s v="SO23"/>
    <x v="51"/>
    <s v="SO2304"/>
    <m/>
    <m/>
    <m/>
    <m/>
    <m/>
    <m/>
    <m/>
    <m/>
    <m/>
    <m/>
    <m/>
    <m/>
    <m/>
    <m/>
    <n v="0"/>
    <m/>
    <n v="0"/>
    <n v="0"/>
    <m/>
    <s v=""/>
    <n v="0"/>
    <n v="0"/>
    <n v="0"/>
    <n v="164"/>
    <x v="1"/>
  </r>
  <r>
    <s v="Disputed Area"/>
    <s v="Sool"/>
    <s v="SO14"/>
    <x v="52"/>
    <s v="SO1401"/>
    <m/>
    <m/>
    <m/>
    <m/>
    <m/>
    <m/>
    <m/>
    <m/>
    <m/>
    <m/>
    <m/>
    <m/>
    <m/>
    <m/>
    <s v=""/>
    <m/>
    <s v=""/>
    <s v=""/>
    <m/>
    <s v=""/>
    <s v=""/>
    <s v=""/>
    <s v=""/>
    <s v=""/>
    <x v="1"/>
  </r>
  <r>
    <s v="Disputed Area"/>
    <s v="Sanaag"/>
    <s v="SO15"/>
    <x v="53"/>
    <s v="SO1503"/>
    <m/>
    <m/>
    <m/>
    <m/>
    <m/>
    <m/>
    <m/>
    <m/>
    <m/>
    <m/>
    <m/>
    <m/>
    <m/>
    <m/>
    <s v=""/>
    <m/>
    <s v=""/>
    <s v=""/>
    <m/>
    <s v=""/>
    <s v=""/>
    <s v=""/>
    <s v=""/>
    <s v=""/>
    <x v="1"/>
  </r>
  <r>
    <s v="Somaliland"/>
    <s v="Awdal"/>
    <s v="SO11"/>
    <x v="54"/>
    <s v="SO1103"/>
    <m/>
    <m/>
    <m/>
    <m/>
    <m/>
    <m/>
    <m/>
    <m/>
    <m/>
    <m/>
    <m/>
    <m/>
    <m/>
    <m/>
    <s v=""/>
    <m/>
    <s v=""/>
    <s v=""/>
    <m/>
    <s v=""/>
    <s v=""/>
    <s v=""/>
    <s v=""/>
    <s v=""/>
    <x v="1"/>
  </r>
  <r>
    <s v="Jubaland"/>
    <s v="Gedo"/>
    <s v="SO26"/>
    <x v="55"/>
    <s v="SO2606"/>
    <m/>
    <m/>
    <m/>
    <m/>
    <m/>
    <m/>
    <m/>
    <m/>
    <m/>
    <m/>
    <m/>
    <m/>
    <m/>
    <m/>
    <n v="300"/>
    <m/>
    <n v="0"/>
    <n v="0"/>
    <m/>
    <n v="800"/>
    <n v="0"/>
    <n v="0"/>
    <n v="0"/>
    <n v="263"/>
    <x v="1"/>
  </r>
  <r>
    <s v="South West "/>
    <s v="Lower Shabelle"/>
    <s v="SO23"/>
    <x v="56"/>
    <s v="SO2301"/>
    <m/>
    <n v="1260"/>
    <m/>
    <m/>
    <m/>
    <n v="120"/>
    <n v="120"/>
    <n v="50"/>
    <m/>
    <s v="12 hectors"/>
    <m/>
    <m/>
    <m/>
    <m/>
    <n v="300"/>
    <m/>
    <n v="0"/>
    <n v="0"/>
    <m/>
    <s v=""/>
    <n v="0"/>
    <n v="0"/>
    <n v="0"/>
    <n v="263"/>
    <x v="1"/>
  </r>
  <r>
    <s v="Somaliland"/>
    <s v="Togdheer"/>
    <s v="SO13"/>
    <x v="57"/>
    <s v="SO1303"/>
    <m/>
    <m/>
    <m/>
    <m/>
    <m/>
    <m/>
    <m/>
    <m/>
    <m/>
    <m/>
    <m/>
    <m/>
    <m/>
    <m/>
    <s v=""/>
    <m/>
    <s v=""/>
    <s v=""/>
    <m/>
    <s v=""/>
    <s v=""/>
    <s v=""/>
    <s v=""/>
    <s v=""/>
    <x v="1"/>
  </r>
  <r>
    <s v="Puntland"/>
    <s v="Bari"/>
    <s v="SO16"/>
    <x v="58"/>
    <s v="SO1605"/>
    <m/>
    <m/>
    <m/>
    <m/>
    <m/>
    <m/>
    <m/>
    <m/>
    <m/>
    <m/>
    <m/>
    <m/>
    <m/>
    <m/>
    <s v=""/>
    <m/>
    <s v=""/>
    <s v=""/>
    <m/>
    <s v=""/>
    <s v=""/>
    <s v=""/>
    <s v=""/>
    <s v=""/>
    <x v="1"/>
  </r>
  <r>
    <s v="South West "/>
    <s v="Bay"/>
    <s v="SO24"/>
    <x v="59"/>
    <s v="SO2404"/>
    <m/>
    <m/>
    <m/>
    <m/>
    <m/>
    <m/>
    <m/>
    <m/>
    <m/>
    <m/>
    <m/>
    <m/>
    <m/>
    <m/>
    <s v=""/>
    <m/>
    <s v=""/>
    <s v=""/>
    <m/>
    <s v=""/>
    <s v=""/>
    <s v=""/>
    <s v=""/>
    <s v=""/>
    <x v="1"/>
  </r>
  <r>
    <s v="Puntland"/>
    <s v="Bari"/>
    <s v="SO16"/>
    <x v="60"/>
    <s v="SO1606"/>
    <m/>
    <n v="900"/>
    <m/>
    <m/>
    <m/>
    <m/>
    <m/>
    <m/>
    <m/>
    <n v="10"/>
    <m/>
    <m/>
    <m/>
    <m/>
    <n v="1500"/>
    <m/>
    <n v="0"/>
    <n v="0"/>
    <m/>
    <s v=""/>
    <n v="0"/>
    <n v="0"/>
    <n v="0"/>
    <n v="56"/>
    <x v="1"/>
  </r>
  <r>
    <s v="South West "/>
    <s v="Lower Shabelle"/>
    <s v="SO23"/>
    <x v="61"/>
    <s v="SO2305"/>
    <m/>
    <m/>
    <m/>
    <m/>
    <m/>
    <m/>
    <m/>
    <m/>
    <m/>
    <m/>
    <m/>
    <m/>
    <m/>
    <m/>
    <n v="420"/>
    <m/>
    <n v="0"/>
    <n v="0"/>
    <m/>
    <s v=""/>
    <n v="0"/>
    <n v="0"/>
    <n v="0"/>
    <n v="56"/>
    <x v="1"/>
  </r>
  <r>
    <s v="South West "/>
    <s v="Bakool"/>
    <s v="SO25"/>
    <x v="62"/>
    <s v="SO2505"/>
    <m/>
    <m/>
    <m/>
    <m/>
    <m/>
    <m/>
    <m/>
    <m/>
    <m/>
    <m/>
    <m/>
    <m/>
    <m/>
    <m/>
    <s v=""/>
    <m/>
    <s v=""/>
    <s v=""/>
    <m/>
    <s v=""/>
    <s v=""/>
    <s v=""/>
    <s v=""/>
    <s v=""/>
    <x v="1"/>
  </r>
  <r>
    <s v="Jubaland"/>
    <s v="Middle Juba"/>
    <s v="SO27"/>
    <x v="63"/>
    <s v="SO2703"/>
    <m/>
    <m/>
    <m/>
    <m/>
    <m/>
    <m/>
    <m/>
    <m/>
    <m/>
    <m/>
    <m/>
    <m/>
    <m/>
    <m/>
    <s v=""/>
    <m/>
    <s v=""/>
    <s v=""/>
    <m/>
    <s v=""/>
    <s v=""/>
    <s v=""/>
    <s v=""/>
    <s v=""/>
    <x v="1"/>
  </r>
  <r>
    <s v="South West "/>
    <s v="Lower Shabelle"/>
    <s v="SO23"/>
    <x v="64"/>
    <s v="SO2306"/>
    <m/>
    <m/>
    <m/>
    <m/>
    <m/>
    <m/>
    <m/>
    <m/>
    <m/>
    <m/>
    <m/>
    <m/>
    <m/>
    <m/>
    <s v=""/>
    <m/>
    <s v=""/>
    <s v=""/>
    <m/>
    <s v=""/>
    <s v=""/>
    <s v=""/>
    <s v=""/>
    <s v=""/>
    <x v="1"/>
  </r>
  <r>
    <s v="Somaliland"/>
    <s v="Togdheer"/>
    <s v="SO13"/>
    <x v="65"/>
    <s v="SO1304"/>
    <m/>
    <n v="1"/>
    <m/>
    <m/>
    <n v="1"/>
    <m/>
    <m/>
    <m/>
    <m/>
    <m/>
    <m/>
    <m/>
    <m/>
    <m/>
    <s v=""/>
    <m/>
    <s v=""/>
    <s v=""/>
    <m/>
    <s v=""/>
    <s v=""/>
    <s v=""/>
    <s v=""/>
    <s v=""/>
    <x v="1"/>
  </r>
  <r>
    <s v="Disputed Area"/>
    <s v="Sool"/>
    <s v="SO14"/>
    <x v="66"/>
    <s v="SO1403"/>
    <m/>
    <m/>
    <m/>
    <m/>
    <m/>
    <m/>
    <m/>
    <m/>
    <m/>
    <m/>
    <m/>
    <m/>
    <m/>
    <m/>
    <s v=""/>
    <m/>
    <s v=""/>
    <s v=""/>
    <m/>
    <s v=""/>
    <s v=""/>
    <s v=""/>
    <s v=""/>
    <s v=""/>
    <x v="1"/>
  </r>
  <r>
    <s v="South West "/>
    <s v="Bakool"/>
    <s v="SO25"/>
    <x v="67"/>
    <s v="SO2503"/>
    <m/>
    <m/>
    <m/>
    <m/>
    <m/>
    <m/>
    <m/>
    <m/>
    <m/>
    <m/>
    <m/>
    <m/>
    <m/>
    <m/>
    <s v=""/>
    <m/>
    <s v=""/>
    <s v=""/>
    <m/>
    <s v=""/>
    <s v=""/>
    <s v=""/>
    <s v=""/>
    <s v=""/>
    <x v="1"/>
  </r>
  <r>
    <s v="South West "/>
    <s v="Bakool"/>
    <s v="SO25"/>
    <x v="68"/>
    <s v="SO2504"/>
    <m/>
    <m/>
    <m/>
    <m/>
    <m/>
    <m/>
    <m/>
    <m/>
    <m/>
    <m/>
    <m/>
    <m/>
    <m/>
    <m/>
    <n v="0"/>
    <m/>
    <n v="0"/>
    <n v="0"/>
    <m/>
    <s v=""/>
    <n v="0"/>
    <n v="0"/>
    <n v="0"/>
    <n v="228"/>
    <x v="1"/>
  </r>
  <r>
    <s v="South West "/>
    <s v="Lower Shabelle"/>
    <s v="SO23"/>
    <x v="69"/>
    <s v="SO2307"/>
    <m/>
    <m/>
    <m/>
    <m/>
    <m/>
    <m/>
    <m/>
    <m/>
    <m/>
    <m/>
    <m/>
    <m/>
    <m/>
    <m/>
    <n v="0"/>
    <m/>
    <n v="0"/>
    <n v="0"/>
    <m/>
    <s v=""/>
    <n v="0"/>
    <n v="0"/>
    <n v="0"/>
    <n v="521"/>
    <x v="1"/>
  </r>
  <r>
    <s v="Galmudug "/>
    <s v="Mudug"/>
    <s v="SO18"/>
    <x v="70"/>
    <s v="SO1805"/>
    <m/>
    <m/>
    <m/>
    <m/>
    <m/>
    <m/>
    <m/>
    <m/>
    <m/>
    <m/>
    <m/>
    <m/>
    <m/>
    <m/>
    <s v=""/>
    <m/>
    <s v=""/>
    <s v=""/>
    <m/>
    <s v=""/>
    <s v=""/>
    <s v=""/>
    <s v=""/>
    <s v=""/>
    <x v="1"/>
  </r>
  <r>
    <s v="Disputed Area"/>
    <s v="Sool"/>
    <s v="SO14"/>
    <x v="71"/>
    <s v="SO1404"/>
    <m/>
    <m/>
    <m/>
    <m/>
    <m/>
    <m/>
    <m/>
    <m/>
    <m/>
    <m/>
    <m/>
    <m/>
    <m/>
    <m/>
    <s v=""/>
    <m/>
    <s v=""/>
    <s v=""/>
    <m/>
    <s v=""/>
    <s v=""/>
    <s v=""/>
    <s v=""/>
    <s v=""/>
    <x v="1"/>
  </r>
  <r>
    <s v="South West "/>
    <s v="Bakool"/>
    <s v="SO25"/>
    <x v="72"/>
    <s v="SO2501"/>
    <m/>
    <m/>
    <m/>
    <m/>
    <m/>
    <m/>
    <m/>
    <m/>
    <m/>
    <m/>
    <m/>
    <m/>
    <m/>
    <m/>
    <n v="0"/>
    <m/>
    <n v="0"/>
    <n v="0"/>
    <m/>
    <s v=""/>
    <n v="0"/>
    <n v="0"/>
    <n v="0"/>
    <n v="293"/>
    <x v="1"/>
  </r>
  <r>
    <s v="Somaliland"/>
    <s v="Awdal"/>
    <s v="SO11"/>
    <x v="73"/>
    <s v="SO1104"/>
    <m/>
    <m/>
    <m/>
    <m/>
    <m/>
    <m/>
    <m/>
    <m/>
    <m/>
    <m/>
    <m/>
    <m/>
    <m/>
    <m/>
    <s v=""/>
    <m/>
    <s v=""/>
    <s v=""/>
    <m/>
    <s v=""/>
    <s v=""/>
    <s v=""/>
    <s v=""/>
    <s v=""/>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Hirshabelle"/>
    <s v="Middle Shabelle"/>
    <s v="SO21"/>
    <x v="0"/>
    <s v="SO2102"/>
    <m/>
    <m/>
    <m/>
    <m/>
    <m/>
    <m/>
    <m/>
    <m/>
    <m/>
    <m/>
    <m/>
    <m/>
    <m/>
    <m/>
    <m/>
    <s v="SO2102"/>
    <n v="0"/>
    <n v="0"/>
    <n v="0"/>
    <n v="0"/>
    <n v="0"/>
    <n v="0"/>
    <n v="0"/>
    <n v="58"/>
    <n v="0"/>
    <n v="0"/>
    <n v="0"/>
    <n v="0"/>
    <n v="0"/>
    <n v="58"/>
  </r>
  <r>
    <s v="South West "/>
    <s v="Lower Shabelle"/>
    <s v="SO23"/>
    <x v="1"/>
    <s v="SO2302"/>
    <m/>
    <n v="8040"/>
    <n v="3240"/>
    <m/>
    <m/>
    <m/>
    <m/>
    <m/>
    <m/>
    <m/>
    <m/>
    <m/>
    <m/>
    <m/>
    <n v="4"/>
    <s v="SO2302"/>
    <n v="0"/>
    <n v="8584"/>
    <n v="0"/>
    <n v="0"/>
    <n v="8526"/>
    <n v="0"/>
    <n v="0"/>
    <n v="287"/>
    <n v="0"/>
    <n v="0"/>
    <n v="0"/>
    <n v="0"/>
    <n v="0"/>
    <n v="8584"/>
  </r>
  <r>
    <s v="Jubaland"/>
    <s v="Lower Juba"/>
    <s v="SO28"/>
    <x v="2"/>
    <s v="SO2802"/>
    <m/>
    <n v="60000"/>
    <n v="24123"/>
    <n v="24123"/>
    <m/>
    <m/>
    <m/>
    <n v="344"/>
    <n v="4100"/>
    <m/>
    <m/>
    <m/>
    <m/>
    <m/>
    <m/>
    <s v="SO2802"/>
    <n v="0"/>
    <n v="14"/>
    <n v="0"/>
    <n v="0"/>
    <n v="6201"/>
    <n v="0"/>
    <n v="0"/>
    <n v="0"/>
    <n v="0"/>
    <n v="0"/>
    <n v="0"/>
    <n v="0"/>
    <n v="0"/>
    <n v="6201"/>
  </r>
  <r>
    <s v="Jubaland"/>
    <s v="Gedo"/>
    <s v="SO26"/>
    <x v="3"/>
    <s v="SO2602"/>
    <m/>
    <m/>
    <m/>
    <m/>
    <m/>
    <m/>
    <m/>
    <m/>
    <m/>
    <m/>
    <m/>
    <m/>
    <m/>
    <m/>
    <m/>
    <s v="SO2602"/>
    <n v="2368.8881943744332"/>
    <n v="0"/>
    <n v="19392"/>
    <n v="0"/>
    <n v="0"/>
    <n v="0"/>
    <n v="0"/>
    <n v="0"/>
    <n v="0"/>
    <n v="0"/>
    <n v="0"/>
    <n v="0"/>
    <n v="0"/>
    <n v="19392"/>
  </r>
  <r>
    <s v="Jubaland"/>
    <s v="Lower Juba"/>
    <s v="SO28"/>
    <x v="4"/>
    <s v="SO2803"/>
    <m/>
    <m/>
    <m/>
    <m/>
    <m/>
    <m/>
    <m/>
    <m/>
    <m/>
    <m/>
    <m/>
    <m/>
    <m/>
    <m/>
    <m/>
    <s v="SO2803"/>
    <n v="0"/>
    <n v="0"/>
    <n v="0"/>
    <n v="0"/>
    <n v="0"/>
    <n v="0"/>
    <n v="0"/>
    <n v="0"/>
    <n v="0"/>
    <n v="0"/>
    <n v="0"/>
    <n v="0"/>
    <n v="0"/>
    <n v="0"/>
  </r>
  <r>
    <s v="Somaliland"/>
    <s v="Awdal"/>
    <s v="SO11"/>
    <x v="5"/>
    <s v="SO1102"/>
    <m/>
    <m/>
    <m/>
    <m/>
    <m/>
    <m/>
    <m/>
    <m/>
    <m/>
    <m/>
    <m/>
    <m/>
    <m/>
    <m/>
    <n v="1"/>
    <s v="SO1102"/>
    <n v="0"/>
    <n v="0"/>
    <n v="0"/>
    <n v="0"/>
    <n v="0"/>
    <n v="0"/>
    <n v="0"/>
    <n v="0"/>
    <n v="0"/>
    <n v="0"/>
    <n v="0"/>
    <n v="0"/>
    <n v="0"/>
    <n v="0"/>
  </r>
  <r>
    <s v="Hirshabelle"/>
    <s v="Middle Shabelle"/>
    <s v="SO21"/>
    <x v="6"/>
    <s v="SO2103"/>
    <m/>
    <m/>
    <m/>
    <m/>
    <m/>
    <m/>
    <m/>
    <m/>
    <m/>
    <m/>
    <m/>
    <m/>
    <m/>
    <m/>
    <m/>
    <s v="SO2103"/>
    <n v="0"/>
    <n v="3495"/>
    <n v="540"/>
    <n v="0"/>
    <n v="0"/>
    <n v="1800"/>
    <n v="0"/>
    <n v="100"/>
    <n v="0"/>
    <n v="0"/>
    <n v="0"/>
    <n v="0"/>
    <n v="0"/>
    <n v="3495"/>
  </r>
  <r>
    <s v="BRA"/>
    <s v="Banadir"/>
    <s v="SO22"/>
    <x v="7"/>
    <s v="SO2201"/>
    <m/>
    <n v="336"/>
    <n v="336"/>
    <m/>
    <m/>
    <m/>
    <m/>
    <n v="34"/>
    <n v="30"/>
    <m/>
    <m/>
    <m/>
    <m/>
    <m/>
    <m/>
    <s v="SO2201"/>
    <n v="9783"/>
    <n v="7149"/>
    <n v="1098"/>
    <n v="0"/>
    <n v="0"/>
    <n v="0"/>
    <n v="0"/>
    <n v="1177"/>
    <n v="0"/>
    <n v="0"/>
    <n v="0"/>
    <n v="0"/>
    <n v="0"/>
    <n v="7149"/>
  </r>
  <r>
    <s v="Puntland"/>
    <s v="Bari"/>
    <s v="SO16"/>
    <x v="8"/>
    <s v="SO1602"/>
    <m/>
    <m/>
    <m/>
    <m/>
    <m/>
    <m/>
    <m/>
    <m/>
    <m/>
    <m/>
    <m/>
    <m/>
    <m/>
    <m/>
    <m/>
    <s v="SO1602"/>
    <n v="0"/>
    <n v="0"/>
    <n v="1050"/>
    <n v="0"/>
    <n v="0"/>
    <n v="0"/>
    <n v="0"/>
    <n v="0"/>
    <n v="0"/>
    <n v="0"/>
    <n v="0"/>
    <n v="0"/>
    <n v="0"/>
    <n v="1050"/>
  </r>
  <r>
    <s v="South West "/>
    <s v="Lower Shabelle"/>
    <s v="SO23"/>
    <x v="9"/>
    <s v="SO2303"/>
    <m/>
    <m/>
    <m/>
    <m/>
    <m/>
    <m/>
    <m/>
    <m/>
    <m/>
    <m/>
    <m/>
    <m/>
    <m/>
    <m/>
    <m/>
    <s v="SO2303"/>
    <n v="0"/>
    <n v="0"/>
    <n v="0"/>
    <n v="0"/>
    <n v="0"/>
    <n v="0"/>
    <n v="0"/>
    <n v="766"/>
    <n v="0"/>
    <n v="0"/>
    <n v="0"/>
    <n v="0"/>
    <n v="0"/>
    <n v="766"/>
  </r>
  <r>
    <s v="South West "/>
    <s v="Bay"/>
    <s v="SO24"/>
    <x v="10"/>
    <s v="SO2401"/>
    <m/>
    <n v="15096"/>
    <n v="0"/>
    <m/>
    <n v="0"/>
    <n v="0"/>
    <n v="0"/>
    <n v="657"/>
    <n v="129"/>
    <n v="0"/>
    <n v="0"/>
    <n v="0"/>
    <n v="0"/>
    <n v="0"/>
    <n v="0"/>
    <s v="SO2401"/>
    <n v="15711"/>
    <n v="4173"/>
    <n v="228"/>
    <n v="0"/>
    <n v="31547"/>
    <n v="0"/>
    <n v="0"/>
    <n v="1942"/>
    <n v="0"/>
    <n v="0"/>
    <n v="0"/>
    <n v="0"/>
    <n v="0"/>
    <n v="31547"/>
  </r>
  <r>
    <s v="Hirshabelle"/>
    <s v="Hiraan"/>
    <s v="SO20"/>
    <x v="11"/>
    <s v="SO2001"/>
    <m/>
    <n v="122016"/>
    <n v="45000"/>
    <n v="0"/>
    <n v="42600"/>
    <n v="5"/>
    <m/>
    <n v="1942"/>
    <n v="343"/>
    <n v="4"/>
    <m/>
    <m/>
    <m/>
    <n v="100"/>
    <m/>
    <s v="SO2001"/>
    <n v="45030"/>
    <n v="6550"/>
    <n v="13434"/>
    <n v="11125"/>
    <n v="7531"/>
    <n v="3600"/>
    <n v="0"/>
    <n v="103"/>
    <n v="0"/>
    <n v="0"/>
    <n v="23520"/>
    <n v="12150"/>
    <n v="0"/>
    <n v="23520"/>
  </r>
  <r>
    <s v="Jubaland"/>
    <s v="Gedo"/>
    <s v="SO26"/>
    <x v="12"/>
    <s v="SO2603"/>
    <m/>
    <m/>
    <m/>
    <m/>
    <m/>
    <m/>
    <m/>
    <m/>
    <m/>
    <m/>
    <m/>
    <m/>
    <m/>
    <m/>
    <m/>
    <s v="SO2603"/>
    <n v="138"/>
    <n v="5329"/>
    <n v="0"/>
    <n v="0"/>
    <n v="0"/>
    <n v="0"/>
    <n v="0"/>
    <n v="0"/>
    <n v="0"/>
    <n v="0"/>
    <n v="0"/>
    <n v="0"/>
    <n v="0"/>
    <n v="5329"/>
  </r>
  <r>
    <s v="Somaliland"/>
    <s v="Woqooyi Galbeed"/>
    <s v="SO12"/>
    <x v="13"/>
    <s v="SO1202"/>
    <m/>
    <n v="3"/>
    <m/>
    <m/>
    <m/>
    <n v="3"/>
    <m/>
    <m/>
    <m/>
    <m/>
    <n v="70"/>
    <m/>
    <m/>
    <m/>
    <m/>
    <s v="SO1202"/>
    <n v="0"/>
    <n v="0"/>
    <n v="0"/>
    <n v="0"/>
    <n v="11"/>
    <n v="0"/>
    <n v="0"/>
    <n v="0"/>
    <n v="0"/>
    <n v="0"/>
    <n v="0"/>
    <n v="0"/>
    <n v="0"/>
    <n v="11"/>
  </r>
  <r>
    <s v="Somaliland"/>
    <s v="Awdal"/>
    <s v="SO11"/>
    <x v="14"/>
    <s v="SO1101"/>
    <m/>
    <m/>
    <m/>
    <m/>
    <m/>
    <m/>
    <m/>
    <m/>
    <m/>
    <m/>
    <m/>
    <m/>
    <m/>
    <m/>
    <m/>
    <s v="SO1101"/>
    <n v="0"/>
    <n v="0"/>
    <n v="0"/>
    <n v="0"/>
    <n v="0"/>
    <n v="0"/>
    <n v="0"/>
    <n v="0"/>
    <n v="0"/>
    <n v="0"/>
    <n v="0"/>
    <n v="0"/>
    <n v="0"/>
    <n v="0"/>
  </r>
  <r>
    <s v="Puntland"/>
    <s v="Bari"/>
    <s v="SO16"/>
    <x v="15"/>
    <s v="SO1601"/>
    <m/>
    <m/>
    <m/>
    <m/>
    <m/>
    <m/>
    <m/>
    <m/>
    <m/>
    <m/>
    <m/>
    <m/>
    <m/>
    <m/>
    <m/>
    <s v="SO1601"/>
    <n v="0"/>
    <n v="0"/>
    <n v="0"/>
    <n v="0"/>
    <n v="0"/>
    <n v="0"/>
    <n v="0"/>
    <n v="0"/>
    <n v="0"/>
    <n v="0"/>
    <n v="0"/>
    <n v="0"/>
    <n v="0"/>
    <n v="0"/>
  </r>
  <r>
    <s v="Jubaland"/>
    <s v="Middle Juba"/>
    <s v="SO27"/>
    <x v="16"/>
    <s v="SO2701"/>
    <m/>
    <m/>
    <m/>
    <m/>
    <m/>
    <m/>
    <m/>
    <m/>
    <m/>
    <m/>
    <m/>
    <m/>
    <m/>
    <m/>
    <m/>
    <s v="SO2701"/>
    <n v="0"/>
    <n v="0"/>
    <n v="0"/>
    <n v="0"/>
    <n v="0"/>
    <n v="0"/>
    <n v="0"/>
    <n v="0"/>
    <n v="0"/>
    <n v="0"/>
    <n v="0"/>
    <n v="0"/>
    <n v="0"/>
    <n v="0"/>
  </r>
  <r>
    <s v="Hirshabelle"/>
    <s v="Hiraan"/>
    <s v="SO20"/>
    <x v="17"/>
    <s v="SO2002"/>
    <m/>
    <m/>
    <m/>
    <m/>
    <m/>
    <m/>
    <m/>
    <m/>
    <m/>
    <m/>
    <m/>
    <m/>
    <m/>
    <m/>
    <m/>
    <s v="SO2002"/>
    <n v="0"/>
    <n v="864"/>
    <n v="570"/>
    <n v="0"/>
    <n v="0"/>
    <n v="1800"/>
    <n v="0"/>
    <n v="82"/>
    <n v="0"/>
    <n v="0"/>
    <n v="0"/>
    <n v="0"/>
    <n v="0"/>
    <n v="1800"/>
  </r>
  <r>
    <s v="Somaliland"/>
    <s v="Togdheer"/>
    <s v="SO13"/>
    <x v="18"/>
    <s v="SO1301"/>
    <m/>
    <m/>
    <m/>
    <m/>
    <m/>
    <m/>
    <m/>
    <m/>
    <m/>
    <m/>
    <m/>
    <m/>
    <m/>
    <m/>
    <m/>
    <s v="SO1301"/>
    <n v="0"/>
    <n v="0"/>
    <n v="0"/>
    <n v="0"/>
    <n v="0"/>
    <n v="0"/>
    <n v="0"/>
    <n v="0"/>
    <n v="0"/>
    <n v="0"/>
    <n v="0"/>
    <n v="0"/>
    <n v="0"/>
    <n v="0"/>
  </r>
  <r>
    <s v="Puntland"/>
    <s v="Nugaal"/>
    <s v="SO17"/>
    <x v="19"/>
    <s v="SO1702"/>
    <m/>
    <m/>
    <m/>
    <m/>
    <m/>
    <m/>
    <m/>
    <m/>
    <m/>
    <m/>
    <m/>
    <m/>
    <m/>
    <m/>
    <m/>
    <s v="SO1702"/>
    <n v="0"/>
    <n v="0"/>
    <n v="0"/>
    <n v="0"/>
    <n v="0"/>
    <n v="0"/>
    <n v="0"/>
    <n v="0"/>
    <n v="0"/>
    <n v="0"/>
    <n v="0"/>
    <n v="0"/>
    <n v="0"/>
    <n v="0"/>
  </r>
  <r>
    <s v="Disputed Area"/>
    <s v="Togdheer"/>
    <s v="SO13"/>
    <x v="20"/>
    <s v="SO1302"/>
    <m/>
    <m/>
    <m/>
    <m/>
    <m/>
    <m/>
    <m/>
    <m/>
    <m/>
    <m/>
    <m/>
    <m/>
    <m/>
    <m/>
    <m/>
    <s v="SO1302"/>
    <n v="0"/>
    <n v="0"/>
    <n v="0"/>
    <n v="0"/>
    <n v="0"/>
    <n v="0"/>
    <n v="0"/>
    <n v="0"/>
    <n v="0"/>
    <n v="0"/>
    <n v="0"/>
    <n v="0"/>
    <n v="0"/>
    <n v="0"/>
  </r>
  <r>
    <s v="South West "/>
    <s v="Bay"/>
    <s v="SO24"/>
    <x v="21"/>
    <s v="SO2402"/>
    <m/>
    <m/>
    <m/>
    <m/>
    <m/>
    <m/>
    <m/>
    <m/>
    <m/>
    <m/>
    <m/>
    <m/>
    <m/>
    <m/>
    <m/>
    <s v="SO2402"/>
    <n v="0"/>
    <n v="0"/>
    <n v="0"/>
    <n v="0"/>
    <n v="0"/>
    <n v="0"/>
    <n v="0"/>
    <n v="0"/>
    <n v="0"/>
    <n v="0"/>
    <n v="0"/>
    <n v="0"/>
    <n v="0"/>
    <n v="0"/>
  </r>
  <r>
    <s v="Galmudug "/>
    <s v="Galgaduud"/>
    <s v="SO19"/>
    <x v="22"/>
    <s v="SO1902"/>
    <m/>
    <m/>
    <m/>
    <m/>
    <m/>
    <m/>
    <m/>
    <m/>
    <m/>
    <m/>
    <m/>
    <m/>
    <m/>
    <m/>
    <m/>
    <s v="SO1902"/>
    <n v="0"/>
    <n v="0"/>
    <n v="0"/>
    <n v="0"/>
    <n v="0"/>
    <n v="0"/>
    <n v="0"/>
    <n v="0"/>
    <n v="0"/>
    <n v="0"/>
    <n v="0"/>
    <n v="0"/>
    <n v="0"/>
    <n v="0"/>
  </r>
  <r>
    <s v="Galmudug "/>
    <s v="Galgaduud"/>
    <s v="SO19"/>
    <x v="23"/>
    <s v="SO1903"/>
    <m/>
    <m/>
    <m/>
    <m/>
    <m/>
    <m/>
    <m/>
    <m/>
    <m/>
    <m/>
    <m/>
    <m/>
    <m/>
    <m/>
    <m/>
    <s v="SO1903"/>
    <n v="0"/>
    <n v="1429"/>
    <n v="0"/>
    <n v="0"/>
    <n v="0"/>
    <n v="0"/>
    <n v="0"/>
    <n v="128"/>
    <n v="0"/>
    <n v="0"/>
    <n v="0"/>
    <n v="0"/>
    <n v="0"/>
    <n v="1429"/>
  </r>
  <r>
    <s v="Hirshabelle"/>
    <s v="Middle Shabelle"/>
    <s v="SO21"/>
    <x v="24"/>
    <s v="SO2104"/>
    <m/>
    <m/>
    <m/>
    <m/>
    <m/>
    <m/>
    <m/>
    <m/>
    <m/>
    <m/>
    <m/>
    <m/>
    <m/>
    <m/>
    <m/>
    <s v="SO2104"/>
    <n v="0"/>
    <n v="0"/>
    <n v="0"/>
    <n v="0"/>
    <n v="0"/>
    <n v="0"/>
    <n v="0"/>
    <n v="0"/>
    <n v="0"/>
    <n v="0"/>
    <n v="0"/>
    <n v="0"/>
    <n v="0"/>
    <n v="0"/>
  </r>
  <r>
    <s v="Puntland"/>
    <s v="Bari"/>
    <s v="SO16"/>
    <x v="25"/>
    <s v="SO1603"/>
    <m/>
    <m/>
    <m/>
    <m/>
    <m/>
    <m/>
    <m/>
    <m/>
    <m/>
    <m/>
    <m/>
    <m/>
    <m/>
    <m/>
    <m/>
    <s v="SO1603"/>
    <n v="0"/>
    <n v="0"/>
    <n v="0"/>
    <n v="0"/>
    <n v="0"/>
    <n v="0"/>
    <n v="0"/>
    <n v="0"/>
    <n v="0"/>
    <n v="0"/>
    <n v="0"/>
    <n v="0"/>
    <n v="0"/>
    <n v="0"/>
  </r>
  <r>
    <s v="Somaliland"/>
    <s v="Sool"/>
    <s v="SO14"/>
    <x v="26"/>
    <s v="SO1402"/>
    <m/>
    <m/>
    <m/>
    <m/>
    <m/>
    <m/>
    <m/>
    <m/>
    <m/>
    <m/>
    <m/>
    <m/>
    <m/>
    <m/>
    <m/>
    <s v="SO1402"/>
    <n v="0"/>
    <n v="0"/>
    <n v="0"/>
    <n v="0"/>
    <n v="0"/>
    <n v="0"/>
    <n v="0"/>
    <n v="0"/>
    <n v="0"/>
    <n v="0"/>
    <n v="0"/>
    <n v="0"/>
    <n v="0"/>
    <n v="0"/>
  </r>
  <r>
    <s v="Somaliland"/>
    <s v="Sanaag"/>
    <s v="SO15"/>
    <x v="27"/>
    <s v="SO1502"/>
    <m/>
    <m/>
    <m/>
    <m/>
    <m/>
    <m/>
    <m/>
    <m/>
    <m/>
    <m/>
    <m/>
    <m/>
    <m/>
    <m/>
    <m/>
    <s v="SO1502"/>
    <n v="0"/>
    <n v="0"/>
    <n v="0"/>
    <n v="0"/>
    <n v="0"/>
    <n v="0"/>
    <n v="0"/>
    <n v="0"/>
    <n v="0"/>
    <n v="0"/>
    <n v="0"/>
    <n v="0"/>
    <n v="0"/>
    <n v="0"/>
  </r>
  <r>
    <s v="South West "/>
    <s v="Bakool"/>
    <s v="SO25"/>
    <x v="28"/>
    <s v="SO2502"/>
    <m/>
    <m/>
    <m/>
    <m/>
    <m/>
    <m/>
    <m/>
    <m/>
    <m/>
    <m/>
    <m/>
    <m/>
    <m/>
    <m/>
    <m/>
    <s v="SO2502"/>
    <n v="0"/>
    <n v="0"/>
    <n v="0"/>
    <n v="0"/>
    <n v="0"/>
    <n v="0"/>
    <n v="0"/>
    <n v="8"/>
    <n v="0"/>
    <n v="0"/>
    <n v="0"/>
    <n v="0"/>
    <n v="0"/>
    <n v="8"/>
  </r>
  <r>
    <s v="Galmudug "/>
    <s v="Galgaduud"/>
    <s v="SO19"/>
    <x v="29"/>
    <s v="SO1904"/>
    <m/>
    <m/>
    <m/>
    <m/>
    <m/>
    <m/>
    <m/>
    <m/>
    <m/>
    <m/>
    <m/>
    <m/>
    <m/>
    <m/>
    <m/>
    <s v="SO1904"/>
    <n v="0"/>
    <n v="0"/>
    <n v="0"/>
    <n v="0"/>
    <n v="0"/>
    <n v="0"/>
    <n v="0"/>
    <n v="0"/>
    <n v="0"/>
    <n v="0"/>
    <n v="0"/>
    <n v="0"/>
    <n v="0"/>
    <n v="0"/>
  </r>
  <r>
    <s v="Galmudug "/>
    <s v="Galgaduud"/>
    <s v="SO19"/>
    <x v="30"/>
    <s v="SO1905"/>
    <m/>
    <m/>
    <m/>
    <m/>
    <m/>
    <m/>
    <m/>
    <m/>
    <m/>
    <m/>
    <m/>
    <m/>
    <m/>
    <m/>
    <m/>
    <s v="SO1905"/>
    <n v="0"/>
    <n v="0"/>
    <n v="0"/>
    <n v="0"/>
    <n v="0"/>
    <n v="0"/>
    <n v="0"/>
    <n v="0"/>
    <n v="0"/>
    <n v="0"/>
    <n v="0"/>
    <n v="0"/>
    <n v="0"/>
    <n v="0"/>
  </r>
  <r>
    <s v="Jubaland"/>
    <s v="Gedo"/>
    <s v="SO26"/>
    <x v="31"/>
    <s v="SO2604"/>
    <m/>
    <m/>
    <m/>
    <m/>
    <m/>
    <m/>
    <m/>
    <m/>
    <m/>
    <m/>
    <m/>
    <m/>
    <m/>
    <m/>
    <m/>
    <s v="SO2604"/>
    <n v="0"/>
    <n v="0"/>
    <n v="0"/>
    <n v="0"/>
    <n v="0"/>
    <n v="0"/>
    <n v="0"/>
    <n v="0"/>
    <n v="0"/>
    <n v="0"/>
    <n v="0"/>
    <n v="0"/>
    <n v="0"/>
    <n v="0"/>
  </r>
  <r>
    <s v="Disputed Area"/>
    <s v="Sanaag"/>
    <s v="SO15"/>
    <x v="32"/>
    <s v="SO1501"/>
    <m/>
    <m/>
    <m/>
    <m/>
    <m/>
    <m/>
    <m/>
    <m/>
    <m/>
    <m/>
    <m/>
    <m/>
    <m/>
    <m/>
    <m/>
    <s v="SO1501"/>
    <n v="0"/>
    <n v="0"/>
    <n v="0"/>
    <n v="0"/>
    <n v="0"/>
    <n v="0"/>
    <n v="0"/>
    <n v="0"/>
    <n v="0"/>
    <n v="0"/>
    <n v="0"/>
    <n v="0"/>
    <n v="0"/>
    <n v="0"/>
  </r>
  <r>
    <s v="Galmudug "/>
    <s v="Galgaduud"/>
    <s v="SO19"/>
    <x v="33"/>
    <s v="SO1901"/>
    <m/>
    <m/>
    <m/>
    <m/>
    <m/>
    <m/>
    <m/>
    <m/>
    <m/>
    <m/>
    <m/>
    <m/>
    <m/>
    <m/>
    <m/>
    <s v="SO1901"/>
    <n v="0"/>
    <n v="0"/>
    <n v="0"/>
    <n v="0"/>
    <n v="0"/>
    <n v="0"/>
    <n v="0"/>
    <n v="0"/>
    <n v="0"/>
    <n v="0"/>
    <n v="0"/>
    <n v="0"/>
    <n v="0"/>
    <n v="0"/>
  </r>
  <r>
    <s v="South West "/>
    <s v="Bay"/>
    <s v="SO24"/>
    <x v="34"/>
    <s v="SO2403"/>
    <m/>
    <m/>
    <m/>
    <m/>
    <m/>
    <m/>
    <m/>
    <m/>
    <m/>
    <m/>
    <m/>
    <m/>
    <m/>
    <m/>
    <m/>
    <s v="SO2403"/>
    <n v="0"/>
    <n v="0"/>
    <n v="0"/>
    <n v="0"/>
    <n v="0"/>
    <n v="0"/>
    <n v="0"/>
    <n v="23"/>
    <n v="0"/>
    <n v="0"/>
    <n v="0"/>
    <n v="0"/>
    <n v="0"/>
    <n v="23"/>
  </r>
  <r>
    <s v="Jubaland"/>
    <s v="Gedo"/>
    <s v="SO26"/>
    <x v="35"/>
    <s v="SO2605"/>
    <m/>
    <n v="46000"/>
    <m/>
    <m/>
    <m/>
    <m/>
    <n v="750"/>
    <m/>
    <n v="250"/>
    <n v="25"/>
    <m/>
    <m/>
    <m/>
    <m/>
    <m/>
    <s v="SO2605"/>
    <n v="35088"/>
    <n v="4705"/>
    <n v="0"/>
    <n v="0"/>
    <n v="0"/>
    <n v="0"/>
    <n v="0"/>
    <n v="153"/>
    <n v="0"/>
    <n v="0"/>
    <n v="0"/>
    <n v="15334"/>
    <n v="0"/>
    <n v="15334"/>
  </r>
  <r>
    <s v="Puntland"/>
    <s v="Nugaal"/>
    <s v="SO17"/>
    <x v="36"/>
    <s v="SO1703"/>
    <m/>
    <m/>
    <m/>
    <m/>
    <m/>
    <m/>
    <m/>
    <m/>
    <m/>
    <m/>
    <m/>
    <m/>
    <m/>
    <m/>
    <m/>
    <s v="SO1703"/>
    <n v="0"/>
    <n v="903"/>
    <n v="2472"/>
    <n v="0"/>
    <n v="0"/>
    <n v="0"/>
    <n v="0"/>
    <n v="0"/>
    <n v="0"/>
    <n v="0"/>
    <n v="0"/>
    <n v="0"/>
    <n v="0"/>
    <n v="2472"/>
  </r>
  <r>
    <s v="Puntland"/>
    <s v="Mudug"/>
    <s v="SO18"/>
    <x v="37"/>
    <s v="SO1801"/>
    <m/>
    <n v="6000"/>
    <n v="1728"/>
    <m/>
    <m/>
    <m/>
    <m/>
    <n v="270"/>
    <n v="40"/>
    <m/>
    <m/>
    <m/>
    <m/>
    <m/>
    <n v="2"/>
    <s v="SO1801"/>
    <n v="1640"/>
    <n v="1139"/>
    <n v="0"/>
    <n v="0"/>
    <n v="166"/>
    <n v="0"/>
    <n v="0"/>
    <n v="0"/>
    <n v="0"/>
    <n v="0"/>
    <n v="0"/>
    <n v="0"/>
    <n v="0"/>
    <n v="1139"/>
  </r>
  <r>
    <s v="Puntland"/>
    <s v="Mudug"/>
    <s v="SO18"/>
    <x v="38"/>
    <s v="SO1802"/>
    <m/>
    <m/>
    <m/>
    <m/>
    <m/>
    <m/>
    <m/>
    <m/>
    <m/>
    <m/>
    <m/>
    <m/>
    <m/>
    <m/>
    <m/>
    <s v="SO1802"/>
    <n v="0"/>
    <n v="0"/>
    <n v="0"/>
    <n v="0"/>
    <n v="0"/>
    <n v="0"/>
    <n v="0"/>
    <n v="0"/>
    <n v="0"/>
    <n v="0"/>
    <n v="0"/>
    <n v="0"/>
    <n v="0"/>
    <n v="0"/>
  </r>
  <r>
    <s v="Jubaland"/>
    <s v="Gedo"/>
    <s v="SO26"/>
    <x v="39"/>
    <s v="SO2601"/>
    <m/>
    <m/>
    <m/>
    <m/>
    <m/>
    <m/>
    <m/>
    <m/>
    <m/>
    <m/>
    <m/>
    <m/>
    <m/>
    <m/>
    <m/>
    <s v="SO2601"/>
    <n v="0"/>
    <n v="1195"/>
    <n v="0"/>
    <n v="0"/>
    <n v="0"/>
    <n v="0"/>
    <n v="0"/>
    <n v="0"/>
    <n v="0"/>
    <n v="0"/>
    <n v="0"/>
    <n v="0"/>
    <n v="0"/>
    <n v="1195"/>
  </r>
  <r>
    <s v="Puntland"/>
    <s v="Nugaal"/>
    <s v="SO17"/>
    <x v="40"/>
    <s v="SO1701"/>
    <m/>
    <m/>
    <m/>
    <m/>
    <m/>
    <m/>
    <m/>
    <m/>
    <m/>
    <m/>
    <m/>
    <m/>
    <m/>
    <m/>
    <m/>
    <s v="SO1701"/>
    <n v="0"/>
    <n v="542"/>
    <n v="0"/>
    <n v="0"/>
    <n v="0"/>
    <n v="0"/>
    <n v="0"/>
    <n v="148"/>
    <n v="0"/>
    <n v="0"/>
    <n v="0"/>
    <n v="0"/>
    <n v="0"/>
    <n v="542"/>
  </r>
  <r>
    <s v="Somaliland"/>
    <s v="Woqooyi Galbeed"/>
    <s v="SO12"/>
    <x v="41"/>
    <s v="SO1203"/>
    <m/>
    <m/>
    <m/>
    <m/>
    <m/>
    <m/>
    <m/>
    <m/>
    <m/>
    <m/>
    <m/>
    <m/>
    <m/>
    <m/>
    <m/>
    <s v="SO1203"/>
    <n v="0"/>
    <n v="0"/>
    <n v="0"/>
    <n v="0"/>
    <n v="0"/>
    <n v="0"/>
    <n v="0"/>
    <n v="0"/>
    <n v="0"/>
    <n v="0"/>
    <n v="0"/>
    <n v="0"/>
    <n v="0"/>
    <n v="0"/>
  </r>
  <r>
    <s v="Somaliland"/>
    <s v="Woqooyi Galbeed"/>
    <s v="SO12"/>
    <x v="42"/>
    <s v="SO1201"/>
    <m/>
    <m/>
    <m/>
    <m/>
    <m/>
    <m/>
    <m/>
    <m/>
    <m/>
    <m/>
    <n v="7"/>
    <m/>
    <m/>
    <m/>
    <m/>
    <s v="SO1201"/>
    <n v="0"/>
    <n v="0"/>
    <n v="0"/>
    <n v="0"/>
    <n v="0"/>
    <n v="0"/>
    <n v="0"/>
    <n v="245"/>
    <n v="0"/>
    <n v="0"/>
    <n v="0"/>
    <n v="0"/>
    <n v="0"/>
    <n v="245"/>
  </r>
  <r>
    <s v="Galmudug "/>
    <s v="Mudug"/>
    <s v="SO18"/>
    <x v="43"/>
    <s v="SO1803"/>
    <m/>
    <m/>
    <m/>
    <m/>
    <m/>
    <m/>
    <m/>
    <m/>
    <m/>
    <m/>
    <m/>
    <m/>
    <m/>
    <m/>
    <m/>
    <s v="SO1803"/>
    <n v="0"/>
    <n v="0"/>
    <n v="0"/>
    <n v="0"/>
    <n v="0"/>
    <n v="0"/>
    <n v="0"/>
    <n v="0"/>
    <n v="0"/>
    <n v="0"/>
    <n v="0"/>
    <n v="0"/>
    <n v="0"/>
    <n v="0"/>
  </r>
  <r>
    <s v="Puntland"/>
    <s v="Bari"/>
    <s v="SO16"/>
    <x v="44"/>
    <s v="SO1604"/>
    <m/>
    <m/>
    <m/>
    <m/>
    <m/>
    <m/>
    <m/>
    <m/>
    <m/>
    <m/>
    <m/>
    <m/>
    <m/>
    <m/>
    <m/>
    <s v="SO1604"/>
    <n v="0"/>
    <n v="0"/>
    <n v="0"/>
    <n v="0"/>
    <n v="0"/>
    <n v="0"/>
    <n v="0"/>
    <n v="0"/>
    <n v="0"/>
    <n v="0"/>
    <n v="0"/>
    <n v="0"/>
    <n v="0"/>
    <n v="0"/>
  </r>
  <r>
    <s v="Hirshabelle"/>
    <s v="Hiraan"/>
    <s v="SO20"/>
    <x v="45"/>
    <s v="SO2003"/>
    <m/>
    <m/>
    <m/>
    <m/>
    <m/>
    <m/>
    <m/>
    <m/>
    <m/>
    <m/>
    <m/>
    <m/>
    <m/>
    <m/>
    <m/>
    <s v="SO2003"/>
    <n v="0"/>
    <n v="0"/>
    <n v="0"/>
    <n v="0"/>
    <n v="0"/>
    <n v="300"/>
    <n v="0"/>
    <n v="114"/>
    <n v="0"/>
    <n v="0"/>
    <n v="0"/>
    <n v="0"/>
    <n v="0"/>
    <n v="300"/>
  </r>
  <r>
    <s v="Jubaland"/>
    <s v="Lower Juba"/>
    <s v="SO28"/>
    <x v="46"/>
    <s v="SO2804"/>
    <m/>
    <m/>
    <m/>
    <m/>
    <m/>
    <m/>
    <m/>
    <m/>
    <m/>
    <m/>
    <m/>
    <m/>
    <m/>
    <m/>
    <m/>
    <s v="SO2804"/>
    <n v="0"/>
    <n v="0"/>
    <n v="1620"/>
    <n v="0"/>
    <n v="0"/>
    <n v="0"/>
    <n v="0"/>
    <n v="0"/>
    <n v="0"/>
    <n v="0"/>
    <n v="0"/>
    <n v="0"/>
    <n v="2420"/>
    <n v="2420"/>
  </r>
  <r>
    <s v="Puntland"/>
    <s v="Mudug"/>
    <s v="SO18"/>
    <x v="47"/>
    <s v="SO1804"/>
    <m/>
    <n v="1500"/>
    <m/>
    <m/>
    <m/>
    <m/>
    <m/>
    <m/>
    <n v="30"/>
    <m/>
    <m/>
    <m/>
    <m/>
    <m/>
    <m/>
    <s v="SO1804"/>
    <n v="0"/>
    <n v="0"/>
    <n v="0"/>
    <n v="0"/>
    <n v="8"/>
    <n v="0"/>
    <n v="0"/>
    <n v="0"/>
    <n v="0"/>
    <n v="0"/>
    <n v="0"/>
    <n v="0"/>
    <m/>
    <n v="8"/>
  </r>
  <r>
    <s v="Jubaland"/>
    <s v="Middle Juba"/>
    <s v="SO27"/>
    <x v="48"/>
    <s v="SO2702"/>
    <m/>
    <m/>
    <m/>
    <m/>
    <m/>
    <m/>
    <m/>
    <m/>
    <m/>
    <m/>
    <m/>
    <m/>
    <m/>
    <m/>
    <m/>
    <s v="SO2702"/>
    <n v="0"/>
    <n v="0"/>
    <n v="0"/>
    <n v="0"/>
    <n v="0"/>
    <n v="0"/>
    <n v="0"/>
    <n v="0"/>
    <n v="0"/>
    <n v="0"/>
    <n v="0"/>
    <n v="0"/>
    <m/>
    <n v="0"/>
  </r>
  <r>
    <s v="Hirshabelle"/>
    <s v="Middle Shabelle"/>
    <s v="SO21"/>
    <x v="49"/>
    <s v="SO2101"/>
    <m/>
    <n v="7207"/>
    <n v="6900"/>
    <m/>
    <n v="3000"/>
    <n v="1"/>
    <m/>
    <m/>
    <n v="30"/>
    <m/>
    <n v="5800"/>
    <m/>
    <m/>
    <m/>
    <m/>
    <s v="SO2101"/>
    <n v="6038"/>
    <n v="2574"/>
    <n v="18840"/>
    <n v="5233"/>
    <n v="10735"/>
    <n v="3180"/>
    <n v="0"/>
    <n v="301"/>
    <n v="0"/>
    <n v="0"/>
    <n v="30480"/>
    <n v="10124"/>
    <m/>
    <n v="30480"/>
  </r>
  <r>
    <s v="Jubaland"/>
    <s v="Lower Juba"/>
    <s v="SO28"/>
    <x v="50"/>
    <s v="SO2801"/>
    <m/>
    <m/>
    <m/>
    <m/>
    <m/>
    <m/>
    <m/>
    <m/>
    <m/>
    <m/>
    <m/>
    <m/>
    <m/>
    <m/>
    <m/>
    <s v="SO2801"/>
    <n v="14739"/>
    <n v="12246"/>
    <n v="3330"/>
    <n v="0"/>
    <n v="0"/>
    <n v="0"/>
    <n v="0"/>
    <n v="1058"/>
    <n v="0"/>
    <n v="0"/>
    <n v="0"/>
    <n v="0"/>
    <m/>
    <n v="12246"/>
  </r>
  <r>
    <s v="South West "/>
    <s v="Lower Shabelle"/>
    <s v="SO23"/>
    <x v="51"/>
    <s v="SO2304"/>
    <m/>
    <m/>
    <m/>
    <m/>
    <m/>
    <m/>
    <m/>
    <m/>
    <m/>
    <m/>
    <m/>
    <m/>
    <m/>
    <m/>
    <m/>
    <s v="SO2304"/>
    <n v="0"/>
    <n v="0"/>
    <n v="414"/>
    <n v="0"/>
    <n v="0"/>
    <n v="0"/>
    <n v="0"/>
    <n v="221"/>
    <n v="0"/>
    <n v="0"/>
    <n v="0"/>
    <n v="0"/>
    <m/>
    <n v="414"/>
  </r>
  <r>
    <s v="Disputed Area"/>
    <s v="Sool"/>
    <s v="SO14"/>
    <x v="52"/>
    <s v="SO1401"/>
    <m/>
    <m/>
    <m/>
    <m/>
    <m/>
    <m/>
    <m/>
    <m/>
    <m/>
    <m/>
    <m/>
    <m/>
    <m/>
    <m/>
    <m/>
    <s v="SO1401"/>
    <n v="0"/>
    <n v="0"/>
    <n v="0"/>
    <n v="0"/>
    <n v="0"/>
    <n v="0"/>
    <n v="0"/>
    <n v="0"/>
    <n v="0"/>
    <n v="0"/>
    <n v="0"/>
    <n v="0"/>
    <m/>
    <n v="0"/>
  </r>
  <r>
    <s v="Disputed Area"/>
    <s v="Sanaag"/>
    <s v="SO15"/>
    <x v="53"/>
    <s v="SO1503"/>
    <m/>
    <m/>
    <m/>
    <m/>
    <m/>
    <m/>
    <m/>
    <m/>
    <m/>
    <m/>
    <m/>
    <m/>
    <m/>
    <m/>
    <m/>
    <s v="SO1503"/>
    <n v="0"/>
    <n v="768"/>
    <n v="0"/>
    <n v="0"/>
    <n v="0"/>
    <n v="0"/>
    <n v="0"/>
    <n v="0"/>
    <n v="0"/>
    <n v="0"/>
    <n v="0"/>
    <n v="0"/>
    <m/>
    <n v="768"/>
  </r>
  <r>
    <s v="Somaliland"/>
    <s v="Awdal"/>
    <s v="SO11"/>
    <x v="54"/>
    <s v="SO1103"/>
    <m/>
    <m/>
    <m/>
    <m/>
    <m/>
    <m/>
    <m/>
    <m/>
    <m/>
    <m/>
    <m/>
    <m/>
    <m/>
    <m/>
    <m/>
    <s v="SO1103"/>
    <n v="0"/>
    <n v="0"/>
    <n v="0"/>
    <n v="0"/>
    <n v="0"/>
    <n v="0"/>
    <n v="0"/>
    <n v="0"/>
    <n v="0"/>
    <n v="0"/>
    <n v="0"/>
    <n v="0"/>
    <m/>
    <n v="0"/>
  </r>
  <r>
    <s v="Jubaland"/>
    <s v="Gedo"/>
    <s v="SO26"/>
    <x v="55"/>
    <s v="SO2606"/>
    <m/>
    <m/>
    <m/>
    <m/>
    <m/>
    <m/>
    <m/>
    <m/>
    <m/>
    <m/>
    <m/>
    <m/>
    <m/>
    <m/>
    <m/>
    <s v="SO2606"/>
    <n v="0"/>
    <n v="6155"/>
    <n v="11094"/>
    <n v="0"/>
    <n v="0"/>
    <n v="0"/>
    <n v="0"/>
    <n v="0"/>
    <n v="0"/>
    <n v="0"/>
    <n v="0"/>
    <n v="0"/>
    <m/>
    <n v="11094"/>
  </r>
  <r>
    <s v="South West "/>
    <s v="Lower Shabelle"/>
    <s v="SO23"/>
    <x v="56"/>
    <s v="SO2301"/>
    <m/>
    <n v="1260"/>
    <m/>
    <m/>
    <m/>
    <m/>
    <n v="120"/>
    <n v="120"/>
    <n v="50"/>
    <m/>
    <n v="12"/>
    <m/>
    <m/>
    <m/>
    <m/>
    <s v="SO2301"/>
    <n v="0"/>
    <n v="9544"/>
    <n v="348"/>
    <n v="0"/>
    <n v="3983"/>
    <n v="0"/>
    <n v="0"/>
    <n v="1125"/>
    <n v="0"/>
    <n v="0"/>
    <n v="0"/>
    <n v="0"/>
    <m/>
    <n v="9544"/>
  </r>
  <r>
    <s v="Somaliland"/>
    <s v="Togdheer"/>
    <s v="SO13"/>
    <x v="57"/>
    <s v="SO1303"/>
    <m/>
    <m/>
    <m/>
    <m/>
    <m/>
    <m/>
    <m/>
    <m/>
    <m/>
    <m/>
    <m/>
    <m/>
    <m/>
    <m/>
    <m/>
    <s v="SO1303"/>
    <n v="0"/>
    <n v="0"/>
    <n v="0"/>
    <n v="0"/>
    <n v="0"/>
    <n v="0"/>
    <n v="0"/>
    <n v="0"/>
    <n v="0"/>
    <n v="0"/>
    <n v="0"/>
    <n v="0"/>
    <m/>
    <n v="0"/>
  </r>
  <r>
    <s v="Puntland"/>
    <s v="Bari"/>
    <s v="SO16"/>
    <x v="58"/>
    <s v="SO1605"/>
    <m/>
    <m/>
    <m/>
    <m/>
    <m/>
    <m/>
    <m/>
    <m/>
    <m/>
    <m/>
    <m/>
    <m/>
    <m/>
    <m/>
    <m/>
    <s v="SO1605"/>
    <n v="0"/>
    <n v="0"/>
    <n v="0"/>
    <n v="0"/>
    <n v="0"/>
    <n v="0"/>
    <n v="0"/>
    <n v="0"/>
    <n v="0"/>
    <n v="0"/>
    <n v="0"/>
    <n v="0"/>
    <m/>
    <n v="0"/>
  </r>
  <r>
    <s v="South West "/>
    <s v="Bay"/>
    <s v="SO24"/>
    <x v="59"/>
    <s v="SO2404"/>
    <m/>
    <m/>
    <m/>
    <m/>
    <m/>
    <m/>
    <m/>
    <m/>
    <m/>
    <m/>
    <m/>
    <m/>
    <m/>
    <m/>
    <m/>
    <s v="SO2404"/>
    <n v="0"/>
    <n v="0"/>
    <n v="0"/>
    <n v="0"/>
    <n v="0"/>
    <n v="0"/>
    <n v="0"/>
    <n v="0"/>
    <n v="0"/>
    <n v="0"/>
    <n v="0"/>
    <n v="0"/>
    <m/>
    <n v="0"/>
  </r>
  <r>
    <s v="Puntland"/>
    <s v="Bari"/>
    <s v="SO16"/>
    <x v="60"/>
    <s v="SO1606"/>
    <m/>
    <n v="900"/>
    <m/>
    <m/>
    <m/>
    <m/>
    <m/>
    <m/>
    <m/>
    <m/>
    <n v="10"/>
    <m/>
    <m/>
    <m/>
    <m/>
    <s v="SO1606"/>
    <n v="0"/>
    <n v="0"/>
    <n v="1500"/>
    <n v="0"/>
    <n v="34"/>
    <n v="0"/>
    <n v="0"/>
    <n v="0"/>
    <n v="0"/>
    <n v="0"/>
    <n v="0"/>
    <n v="0"/>
    <m/>
    <n v="1500"/>
  </r>
  <r>
    <s v="South West "/>
    <s v="Lower Shabelle"/>
    <s v="SO23"/>
    <x v="61"/>
    <s v="SO2305"/>
    <m/>
    <m/>
    <m/>
    <m/>
    <m/>
    <m/>
    <m/>
    <m/>
    <m/>
    <m/>
    <m/>
    <m/>
    <m/>
    <m/>
    <m/>
    <s v="SO2305"/>
    <n v="0"/>
    <n v="118"/>
    <n v="456"/>
    <n v="0"/>
    <n v="0"/>
    <n v="0"/>
    <n v="0"/>
    <n v="87"/>
    <n v="0"/>
    <n v="0"/>
    <n v="0"/>
    <n v="0"/>
    <m/>
    <n v="456"/>
  </r>
  <r>
    <s v="South West "/>
    <s v="Bakool"/>
    <s v="SO25"/>
    <x v="62"/>
    <s v="SO2505"/>
    <m/>
    <m/>
    <m/>
    <m/>
    <m/>
    <m/>
    <m/>
    <m/>
    <m/>
    <m/>
    <m/>
    <m/>
    <m/>
    <m/>
    <m/>
    <s v="SO2505"/>
    <n v="0"/>
    <n v="0"/>
    <n v="0"/>
    <n v="0"/>
    <n v="0"/>
    <n v="0"/>
    <n v="0"/>
    <n v="0"/>
    <n v="0"/>
    <n v="0"/>
    <n v="0"/>
    <n v="0"/>
    <m/>
    <n v="0"/>
  </r>
  <r>
    <s v="Jubaland"/>
    <s v="Middle Juba"/>
    <s v="SO27"/>
    <x v="63"/>
    <s v="SO2703"/>
    <m/>
    <m/>
    <m/>
    <m/>
    <m/>
    <m/>
    <m/>
    <m/>
    <m/>
    <m/>
    <m/>
    <m/>
    <m/>
    <m/>
    <m/>
    <s v="SO2703"/>
    <n v="0"/>
    <n v="0"/>
    <n v="0"/>
    <n v="0"/>
    <n v="0"/>
    <n v="0"/>
    <n v="0"/>
    <n v="0"/>
    <n v="0"/>
    <n v="0"/>
    <n v="0"/>
    <n v="0"/>
    <m/>
    <n v="0"/>
  </r>
  <r>
    <s v="South West "/>
    <s v="Lower Shabelle"/>
    <s v="SO23"/>
    <x v="64"/>
    <s v="SO2306"/>
    <m/>
    <m/>
    <m/>
    <m/>
    <m/>
    <m/>
    <m/>
    <m/>
    <m/>
    <m/>
    <m/>
    <m/>
    <m/>
    <m/>
    <m/>
    <s v="SO2306"/>
    <n v="0"/>
    <n v="0"/>
    <n v="0"/>
    <n v="0"/>
    <n v="0"/>
    <n v="0"/>
    <n v="0"/>
    <n v="0"/>
    <n v="0"/>
    <n v="0"/>
    <n v="0"/>
    <n v="0"/>
    <m/>
    <n v="0"/>
  </r>
  <r>
    <s v="Somaliland"/>
    <s v="Togdheer"/>
    <s v="SO13"/>
    <x v="65"/>
    <s v="SO1304"/>
    <m/>
    <n v="1"/>
    <m/>
    <m/>
    <m/>
    <n v="1"/>
    <m/>
    <m/>
    <m/>
    <m/>
    <m/>
    <m/>
    <m/>
    <m/>
    <m/>
    <s v="SO1304"/>
    <n v="0"/>
    <n v="0"/>
    <n v="0"/>
    <n v="0"/>
    <n v="0"/>
    <n v="0"/>
    <n v="0"/>
    <n v="0"/>
    <n v="0"/>
    <n v="0"/>
    <n v="0"/>
    <n v="0"/>
    <m/>
    <n v="0"/>
  </r>
  <r>
    <s v="Disputed Area"/>
    <s v="Sool"/>
    <s v="SO14"/>
    <x v="66"/>
    <s v="SO1403"/>
    <m/>
    <m/>
    <m/>
    <m/>
    <m/>
    <m/>
    <m/>
    <m/>
    <m/>
    <m/>
    <m/>
    <m/>
    <m/>
    <m/>
    <m/>
    <s v="SO1403"/>
    <n v="0"/>
    <n v="0"/>
    <n v="0"/>
    <n v="0"/>
    <n v="0"/>
    <n v="0"/>
    <n v="0"/>
    <n v="0"/>
    <n v="0"/>
    <n v="0"/>
    <n v="0"/>
    <n v="0"/>
    <m/>
    <n v="0"/>
  </r>
  <r>
    <s v="South West "/>
    <s v="Bakool"/>
    <s v="SO25"/>
    <x v="67"/>
    <s v="SO2503"/>
    <m/>
    <m/>
    <m/>
    <m/>
    <m/>
    <m/>
    <m/>
    <m/>
    <m/>
    <m/>
    <m/>
    <m/>
    <m/>
    <m/>
    <m/>
    <s v="SO2503"/>
    <n v="0"/>
    <n v="0"/>
    <n v="0"/>
    <n v="0"/>
    <n v="0"/>
    <n v="0"/>
    <n v="0"/>
    <n v="0"/>
    <n v="0"/>
    <n v="0"/>
    <n v="0"/>
    <n v="0"/>
    <m/>
    <n v="0"/>
  </r>
  <r>
    <s v="South West "/>
    <s v="Bakool"/>
    <s v="SO25"/>
    <x v="68"/>
    <s v="SO2504"/>
    <m/>
    <m/>
    <m/>
    <m/>
    <m/>
    <m/>
    <m/>
    <m/>
    <m/>
    <m/>
    <m/>
    <m/>
    <m/>
    <m/>
    <m/>
    <s v="SO2504"/>
    <n v="0"/>
    <n v="0"/>
    <n v="210"/>
    <n v="0"/>
    <n v="0"/>
    <n v="0"/>
    <n v="0"/>
    <n v="60"/>
    <n v="0"/>
    <n v="0"/>
    <n v="0"/>
    <n v="0"/>
    <m/>
    <n v="210"/>
  </r>
  <r>
    <s v="South West "/>
    <s v="Lower Shabelle"/>
    <s v="SO23"/>
    <x v="69"/>
    <s v="SO2307"/>
    <m/>
    <m/>
    <m/>
    <m/>
    <m/>
    <m/>
    <m/>
    <m/>
    <m/>
    <m/>
    <m/>
    <m/>
    <m/>
    <m/>
    <m/>
    <s v="SO2307"/>
    <n v="0"/>
    <n v="0"/>
    <n v="0"/>
    <n v="0"/>
    <n v="0"/>
    <n v="0"/>
    <n v="0"/>
    <n v="228"/>
    <n v="0"/>
    <n v="0"/>
    <n v="0"/>
    <n v="0"/>
    <m/>
    <n v="228"/>
  </r>
  <r>
    <s v="Galmudug "/>
    <s v="Mudug"/>
    <s v="SO18"/>
    <x v="70"/>
    <s v="SO1805"/>
    <m/>
    <m/>
    <m/>
    <m/>
    <m/>
    <m/>
    <m/>
    <m/>
    <m/>
    <m/>
    <m/>
    <m/>
    <m/>
    <m/>
    <m/>
    <s v="SO1805"/>
    <n v="0"/>
    <n v="0"/>
    <n v="0"/>
    <n v="0"/>
    <n v="0"/>
    <n v="0"/>
    <n v="0"/>
    <n v="0"/>
    <n v="0"/>
    <n v="0"/>
    <n v="0"/>
    <n v="0"/>
    <m/>
    <n v="0"/>
  </r>
  <r>
    <s v="Disputed Area"/>
    <s v="Sool"/>
    <s v="SO14"/>
    <x v="71"/>
    <s v="SO1404"/>
    <m/>
    <m/>
    <m/>
    <m/>
    <m/>
    <m/>
    <m/>
    <m/>
    <m/>
    <m/>
    <m/>
    <m/>
    <m/>
    <m/>
    <m/>
    <s v="SO1404"/>
    <n v="0"/>
    <n v="0"/>
    <n v="0"/>
    <n v="0"/>
    <n v="0"/>
    <n v="0"/>
    <n v="0"/>
    <n v="0"/>
    <n v="0"/>
    <n v="0"/>
    <n v="0"/>
    <n v="0"/>
    <m/>
    <n v="0"/>
  </r>
  <r>
    <s v="South West "/>
    <s v="Bakool"/>
    <s v="SO25"/>
    <x v="72"/>
    <s v="SO2501"/>
    <m/>
    <m/>
    <m/>
    <m/>
    <m/>
    <m/>
    <m/>
    <m/>
    <m/>
    <m/>
    <m/>
    <m/>
    <m/>
    <m/>
    <m/>
    <s v="SO2501"/>
    <n v="0"/>
    <n v="0"/>
    <n v="0"/>
    <n v="0"/>
    <n v="0"/>
    <n v="0"/>
    <n v="0"/>
    <n v="308"/>
    <n v="0"/>
    <n v="0"/>
    <n v="0"/>
    <n v="0"/>
    <m/>
    <n v="308"/>
  </r>
  <r>
    <s v="Somaliland"/>
    <s v="Awdal"/>
    <s v="SO11"/>
    <x v="73"/>
    <s v="SO1104"/>
    <m/>
    <m/>
    <m/>
    <m/>
    <m/>
    <m/>
    <m/>
    <m/>
    <m/>
    <m/>
    <m/>
    <m/>
    <m/>
    <m/>
    <m/>
    <s v="SO1104"/>
    <n v="0"/>
    <n v="0"/>
    <n v="0"/>
    <n v="0"/>
    <n v="0"/>
    <n v="0"/>
    <n v="0"/>
    <n v="0"/>
    <n v="0"/>
    <n v="0"/>
    <n v="0"/>
    <n v="0"/>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9B1B6-6145-4881-A2E8-4BAA25D228E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8" firstHeaderRow="1" firstDataRow="1" firstDataCol="1"/>
  <pivotFields count="30">
    <pivotField showAll="0"/>
    <pivotField showAll="0"/>
    <pivotField showAll="0"/>
    <pivotField axis="axisRow" showAll="0" sortType="descending">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5">
    <i>
      <x v="11"/>
    </i>
    <i>
      <x v="2"/>
    </i>
    <i>
      <x v="35"/>
    </i>
    <i>
      <x v="10"/>
    </i>
    <i>
      <x v="1"/>
    </i>
    <i>
      <x v="49"/>
    </i>
    <i>
      <x v="37"/>
    </i>
    <i>
      <x v="47"/>
    </i>
    <i>
      <x v="56"/>
    </i>
    <i>
      <x v="60"/>
    </i>
    <i>
      <x v="7"/>
    </i>
    <i>
      <x v="13"/>
    </i>
    <i>
      <x v="65"/>
    </i>
    <i>
      <x v="44"/>
    </i>
    <i>
      <x v="12"/>
    </i>
    <i>
      <x v="52"/>
    </i>
    <i>
      <x v="14"/>
    </i>
    <i>
      <x v="40"/>
    </i>
    <i>
      <x v="15"/>
    </i>
    <i>
      <x v="48"/>
    </i>
    <i>
      <x v="16"/>
    </i>
    <i>
      <x v="5"/>
    </i>
    <i>
      <x v="17"/>
    </i>
    <i>
      <x v="8"/>
    </i>
    <i>
      <x v="18"/>
    </i>
    <i>
      <x v="42"/>
    </i>
    <i>
      <x v="19"/>
    </i>
    <i>
      <x v="46"/>
    </i>
    <i>
      <x v="20"/>
    </i>
    <i>
      <x v="50"/>
    </i>
    <i>
      <x v="21"/>
    </i>
    <i>
      <x v="54"/>
    </i>
    <i>
      <x v="22"/>
    </i>
    <i>
      <x v="58"/>
    </i>
    <i>
      <x v="23"/>
    </i>
    <i>
      <x v="62"/>
    </i>
    <i>
      <x v="24"/>
    </i>
    <i>
      <x v="9"/>
    </i>
    <i>
      <x v="25"/>
    </i>
    <i>
      <x v="41"/>
    </i>
    <i>
      <x v="26"/>
    </i>
    <i>
      <x v="43"/>
    </i>
    <i>
      <x v="27"/>
    </i>
    <i>
      <x v="45"/>
    </i>
    <i>
      <x v="28"/>
    </i>
    <i>
      <x v="4"/>
    </i>
    <i>
      <x v="29"/>
    </i>
    <i>
      <x v="6"/>
    </i>
    <i>
      <x v="30"/>
    </i>
    <i>
      <x v="51"/>
    </i>
    <i>
      <x v="31"/>
    </i>
    <i>
      <x v="53"/>
    </i>
    <i>
      <x v="32"/>
    </i>
    <i>
      <x v="55"/>
    </i>
    <i>
      <x v="33"/>
    </i>
    <i>
      <x v="57"/>
    </i>
    <i>
      <x v="34"/>
    </i>
    <i>
      <x v="59"/>
    </i>
    <i>
      <x v="64"/>
    </i>
    <i>
      <x v="61"/>
    </i>
    <i>
      <x v="66"/>
    </i>
    <i>
      <x v="63"/>
    </i>
    <i>
      <x v="68"/>
    </i>
    <i>
      <x v="70"/>
    </i>
    <i>
      <x v="72"/>
    </i>
    <i>
      <x v="67"/>
    </i>
    <i>
      <x v="73"/>
    </i>
    <i>
      <x v="69"/>
    </i>
    <i>
      <x v="3"/>
    </i>
    <i>
      <x v="71"/>
    </i>
    <i>
      <x v="38"/>
    </i>
    <i>
      <x v="39"/>
    </i>
    <i>
      <x/>
    </i>
    <i>
      <x v="36"/>
    </i>
    <i t="grand">
      <x/>
    </i>
  </rowItems>
  <colItems count="1">
    <i/>
  </colItems>
  <dataFields count="1">
    <dataField name="Sum of # People Affected" fld="6" baseField="0" baseItem="0"/>
  </dataFields>
  <formats count="5">
    <format dxfId="40">
      <pivotArea collapsedLevelsAreSubtotals="1" fieldPosition="0">
        <references count="1">
          <reference field="3" count="12">
            <x v="1"/>
            <x v="2"/>
            <x v="7"/>
            <x v="10"/>
            <x v="11"/>
            <x v="13"/>
            <x v="35"/>
            <x v="37"/>
            <x v="47"/>
            <x v="49"/>
            <x v="56"/>
            <x v="60"/>
          </reference>
        </references>
      </pivotArea>
    </format>
    <format dxfId="39">
      <pivotArea dataOnly="0" labelOnly="1" fieldPosition="0">
        <references count="1">
          <reference field="3" count="7">
            <x v="1"/>
            <x v="2"/>
            <x v="10"/>
            <x v="11"/>
            <x v="35"/>
            <x v="37"/>
            <x v="49"/>
          </reference>
        </references>
      </pivotArea>
    </format>
    <format dxfId="38">
      <pivotArea dataOnly="0" labelOnly="1" fieldPosition="0">
        <references count="1">
          <reference field="3" count="3">
            <x v="2"/>
            <x v="11"/>
            <x v="35"/>
          </reference>
        </references>
      </pivotArea>
    </format>
    <format dxfId="37">
      <pivotArea collapsedLevelsAreSubtotals="1" fieldPosition="0">
        <references count="1">
          <reference field="3" count="2">
            <x v="1"/>
            <x v="10"/>
          </reference>
        </references>
      </pivotArea>
    </format>
    <format dxfId="36">
      <pivotArea dataOnly="0" labelOnly="1" fieldPosition="0">
        <references count="1">
          <reference field="3" count="2">
            <x v="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FF6CB-7741-44A7-BF70-1521767D59C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8" firstHeaderRow="0" firstDataRow="1" firstDataCol="1"/>
  <pivotFields count="35">
    <pivotField showAll="0"/>
    <pivotField showAll="0"/>
    <pivotField showAll="0"/>
    <pivotField axis="axisRow" showAll="0" sortType="descending">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dataField="1" numFmtId="165" showAll="0"/>
  </pivotFields>
  <rowFields count="1">
    <field x="3"/>
  </rowFields>
  <rowItems count="75">
    <i>
      <x v="11"/>
    </i>
    <i>
      <x v="2"/>
    </i>
    <i>
      <x v="35"/>
    </i>
    <i>
      <x v="10"/>
    </i>
    <i>
      <x v="1"/>
    </i>
    <i>
      <x v="49"/>
    </i>
    <i>
      <x v="37"/>
    </i>
    <i>
      <x v="47"/>
    </i>
    <i>
      <x v="56"/>
    </i>
    <i>
      <x v="60"/>
    </i>
    <i>
      <x v="7"/>
    </i>
    <i>
      <x v="13"/>
    </i>
    <i>
      <x v="65"/>
    </i>
    <i>
      <x v="44"/>
    </i>
    <i>
      <x v="12"/>
    </i>
    <i>
      <x v="52"/>
    </i>
    <i>
      <x v="14"/>
    </i>
    <i>
      <x v="40"/>
    </i>
    <i>
      <x v="15"/>
    </i>
    <i>
      <x v="48"/>
    </i>
    <i>
      <x v="16"/>
    </i>
    <i>
      <x v="5"/>
    </i>
    <i>
      <x v="17"/>
    </i>
    <i>
      <x v="8"/>
    </i>
    <i>
      <x v="18"/>
    </i>
    <i>
      <x v="42"/>
    </i>
    <i>
      <x v="19"/>
    </i>
    <i>
      <x v="46"/>
    </i>
    <i>
      <x v="20"/>
    </i>
    <i>
      <x v="50"/>
    </i>
    <i>
      <x v="21"/>
    </i>
    <i>
      <x v="54"/>
    </i>
    <i>
      <x v="22"/>
    </i>
    <i>
      <x v="58"/>
    </i>
    <i>
      <x v="23"/>
    </i>
    <i>
      <x v="62"/>
    </i>
    <i>
      <x v="24"/>
    </i>
    <i>
      <x v="9"/>
    </i>
    <i>
      <x v="25"/>
    </i>
    <i>
      <x v="41"/>
    </i>
    <i>
      <x v="26"/>
    </i>
    <i>
      <x v="43"/>
    </i>
    <i>
      <x v="27"/>
    </i>
    <i>
      <x v="45"/>
    </i>
    <i>
      <x v="28"/>
    </i>
    <i>
      <x v="4"/>
    </i>
    <i>
      <x v="29"/>
    </i>
    <i>
      <x v="6"/>
    </i>
    <i>
      <x v="30"/>
    </i>
    <i>
      <x v="51"/>
    </i>
    <i>
      <x v="31"/>
    </i>
    <i>
      <x v="53"/>
    </i>
    <i>
      <x v="32"/>
    </i>
    <i>
      <x v="55"/>
    </i>
    <i>
      <x v="33"/>
    </i>
    <i>
      <x v="57"/>
    </i>
    <i>
      <x v="34"/>
    </i>
    <i>
      <x v="59"/>
    </i>
    <i>
      <x v="64"/>
    </i>
    <i>
      <x v="61"/>
    </i>
    <i>
      <x v="66"/>
    </i>
    <i>
      <x v="63"/>
    </i>
    <i>
      <x v="68"/>
    </i>
    <i>
      <x v="70"/>
    </i>
    <i>
      <x v="72"/>
    </i>
    <i>
      <x v="67"/>
    </i>
    <i>
      <x v="73"/>
    </i>
    <i>
      <x v="69"/>
    </i>
    <i>
      <x v="3"/>
    </i>
    <i>
      <x v="71"/>
    </i>
    <i>
      <x v="38"/>
    </i>
    <i>
      <x v="39"/>
    </i>
    <i>
      <x/>
    </i>
    <i>
      <x v="36"/>
    </i>
    <i t="grand">
      <x/>
    </i>
  </rowItems>
  <colFields count="1">
    <field x="-2"/>
  </colFields>
  <colItems count="2">
    <i>
      <x/>
    </i>
    <i i="1">
      <x v="1"/>
    </i>
  </colItems>
  <dataFields count="2">
    <dataField name="Sum of # People Affected" fld="6" baseField="0" baseItem="0"/>
    <dataField name="Sum of Accumulative Reach" fld="3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BCC097-1251-4DAC-B751-5B1A34B19F35}" name="Gu_risks" displayName="Gu_risks" ref="B1:D75" totalsRowShown="0">
  <autoFilter ref="B1:D75" xr:uid="{7641744E-D083-420B-9884-A1E49AE97317}"/>
  <tableColumns count="3">
    <tableColumn id="1" xr3:uid="{DC3CFF08-CAC5-46F8-83DB-B82516888081}" name="Districts" dataDxfId="43" dataCellStyle="Normal 2"/>
    <tableColumn id="2" xr3:uid="{01A00E29-1872-4C7D-AC03-37FDC3BEF789}" name="District P code" dataDxfId="42" dataCellStyle="Normal 2"/>
    <tableColumn id="3" xr3:uid="{A600C061-4DA0-4DB8-AFF7-32074A10F0A6}" name="Pop. Expected to be affected" dataDxfId="4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D3A3AE-FBA1-4B06-824C-DE5D09E2E853}" name="Situation" displayName="Situation" ref="A2:AI76" totalsRowShown="0" headerRowDxfId="35" dataDxfId="34" dataCellStyle="Comma">
  <autoFilter ref="A2:AI76" xr:uid="{CFD3A3AE-FBA1-4B06-824C-DE5D09E2E853}"/>
  <sortState xmlns:xlrd2="http://schemas.microsoft.com/office/spreadsheetml/2017/richdata2" ref="A3:AI76">
    <sortCondition ref="D2:D76"/>
  </sortState>
  <tableColumns count="35">
    <tableColumn id="1" xr3:uid="{76D974EB-9827-4FB6-BBE1-F74A5CF62440}" name="State" dataDxfId="33"/>
    <tableColumn id="2" xr3:uid="{C8F660CF-BC5F-4B49-A74F-B4298101581B}" name="Region" dataDxfId="32"/>
    <tableColumn id="3" xr3:uid="{865E6FBF-68EA-494F-9D26-43D06DE15719}" name="Region_Pcodes" dataDxfId="31"/>
    <tableColumn id="4" xr3:uid="{41CDC8B5-7CC0-424D-B6A2-7393ED4AE745}" name="District" dataDxfId="30"/>
    <tableColumn id="5" xr3:uid="{F45BCA91-842E-406B-A374-474AA8858FF5}" name="District_Pcodes" dataDxfId="29"/>
    <tableColumn id="6" xr3:uid="{E3E5D1F8-5C01-4E4D-801A-8DDB4E6AC33B}" name=" Population" dataDxfId="28" dataCellStyle="Comma"/>
    <tableColumn id="7" xr3:uid="{0CF28590-920E-40E0-ACE2-64D8A3362F95}" name="# People Affected"/>
    <tableColumn id="8" xr3:uid="{6B1050EE-F7BC-4130-B59C-2637A3DA58E4}" name="# People Displaced" dataDxfId="27" dataCellStyle="Comma"/>
    <tableColumn id="9" xr3:uid="{124630D4-ABEF-48C8-A52E-65352F654C03}" name="# People Returned" dataDxfId="26" dataCellStyle="Comma"/>
    <tableColumn id="10" xr3:uid="{7D4196E6-F3E9-463B-A9CE-79C8CF4FF70E}" name="# People Relocated" dataDxfId="25" dataCellStyle="Comma"/>
    <tableColumn id="11" xr3:uid="{EC8226CA-D309-4E8C-A5B8-4B47B766B850}" name="# People Killed by Floods" dataDxfId="24" dataCellStyle="Comma"/>
    <tableColumn id="12" xr3:uid="{957E6DC1-7371-4FED-8006-3796DB5BBDC1}" name="# Shelters Affected" dataDxfId="23" dataCellStyle="Comma"/>
    <tableColumn id="13" xr3:uid="{FED9DA91-87C1-4FAE-A15D-97BB8979AAD6}" name="# Shelters Destroyed" dataDxfId="22" dataCellStyle="Comma"/>
    <tableColumn id="14" xr3:uid="{7A9EB0BD-8443-4FEF-80C8-CA6BB99C2B4B}" name="# Latrines Destroyed" dataDxfId="21" dataCellStyle="Comma"/>
    <tableColumn id="15" xr3:uid="{27861599-DBC3-46C4-A04D-4266428D1082}" name="# Water Point Destroyed" dataDxfId="20" dataCellStyle="Comma"/>
    <tableColumn id="16" xr3:uid="{D3BA72F7-4A0E-494A-A815-E6503C3B3EAA}" name="# Farmland affected" dataDxfId="19" dataCellStyle="Comma"/>
    <tableColumn id="17" xr3:uid="{3EDAAD0E-1B07-4B3E-8846-BD6A2F878588}" name="# Brides destroyed" dataDxfId="18" dataCellStyle="Comma"/>
    <tableColumn id="18" xr3:uid="{2AB91F85-A7B1-412B-9ED1-24B3E16BE876}" name="# Roads destroyed" dataDxfId="17" dataCellStyle="Comma"/>
    <tableColumn id="19" xr3:uid="{5B067C4F-2CB9-4521-BA9C-686D04DA0ED2}" name="# Dead Livestock" dataDxfId="16" dataCellStyle="Comma"/>
    <tableColumn id="20" xr3:uid="{4116EAD4-3DC8-490F-A0C3-9B7F72F20F39}" name="#ofschools Destroyed" dataDxfId="15" dataCellStyle="Comma"/>
    <tableColumn id="21" xr3:uid="{8B225D25-2861-41E0-857A-3A499427D57B}" name="P_Code" dataDxfId="14" dataCellStyle="Comma"/>
    <tableColumn id="22" xr3:uid="{EC190BCA-A3FC-463F-A9C6-F400DB529AF9}" name="CCCM" dataDxfId="13" dataCellStyle="Comma"/>
    <tableColumn id="23" xr3:uid="{962FD41F-1396-47AC-98AC-7A95756A6642}" name="Education" dataDxfId="12" dataCellStyle="Comma"/>
    <tableColumn id="24" xr3:uid="{DEE80CC4-B251-4276-9149-788E8F8520BB}" name="Food Security" dataDxfId="11" dataCellStyle="Comma"/>
    <tableColumn id="25" xr3:uid="{FF432DC2-5A11-4626-805F-FB26A1DD168C}" name="Health" dataDxfId="10" dataCellStyle="Comma"/>
    <tableColumn id="26" xr3:uid="{25A82AD6-4973-4DCE-A16B-03EC65CF1833}" name="Nutrition" dataDxfId="9" dataCellStyle="Comma"/>
    <tableColumn id="27" xr3:uid="{9AB99990-D536-4CE1-8B66-547A660AFB74}" name="Protection" dataDxfId="8" dataCellStyle="Comma"/>
    <tableColumn id="28" xr3:uid="{402E3067-1FF3-4113-B7E8-0C77EF0068EA}" name="Child Protection AOR" dataDxfId="7" dataCellStyle="Comma"/>
    <tableColumn id="29" xr3:uid="{458CE4F7-D79E-46B7-A8F4-35605938DA3E}" name="Gender-Based violence_x000a_(GBV) AOR" dataDxfId="6" dataCellStyle="Comma"/>
    <tableColumn id="30" xr3:uid="{0DCB41EE-512D-4074-A4BC-AA4463C3F98D}" name="Housing, Land,_x000a_and Property (HLP) AOR" dataDxfId="5" dataCellStyle="Comma"/>
    <tableColumn id="31" xr3:uid="{921ED936-3A66-423B-81B6-1DE0D103267A}" name="Explosive Hazard (EH) AOR" dataDxfId="4" dataCellStyle="Comma"/>
    <tableColumn id="32" xr3:uid="{5AB0F780-12AD-4B32-9B5D-9FD585EDE8D3}" name="Shelter &amp; NFI" dataDxfId="3" dataCellStyle="Comma"/>
    <tableColumn id="33" xr3:uid="{7CAE3417-00B9-4A12-BAEC-74DEFC1B1783}" name="WASH" dataDxfId="2" dataCellStyle="Comma"/>
    <tableColumn id="34" xr3:uid="{1640EAEC-BD31-4B48-91B3-E59F251A0F7F}" name="MPCA" dataDxfId="1" dataCellStyle="Comma"/>
    <tableColumn id="35" xr3:uid="{E38822B2-6A53-43AB-9AB7-B4419DA5CBD3}" name="Accumulative Reach"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E69BC-6A79-476D-A752-6267A17A3794}">
  <dimension ref="B1:M77"/>
  <sheetViews>
    <sheetView topLeftCell="A40" workbookViewId="0">
      <selection activeCell="T10" sqref="T10"/>
    </sheetView>
  </sheetViews>
  <sheetFormatPr defaultRowHeight="14.35" x14ac:dyDescent="0.5"/>
  <cols>
    <col min="2" max="2" width="12" customWidth="1"/>
    <col min="3" max="3" width="15.29296875" customWidth="1"/>
    <col min="4" max="4" width="28" customWidth="1"/>
    <col min="5" max="5" width="15.41015625" customWidth="1"/>
    <col min="10" max="10" width="11.703125" customWidth="1"/>
  </cols>
  <sheetData>
    <row r="1" spans="2:13" x14ac:dyDescent="0.5">
      <c r="B1" t="s">
        <v>210</v>
      </c>
      <c r="C1" t="s">
        <v>211</v>
      </c>
      <c r="D1" t="s">
        <v>212</v>
      </c>
    </row>
    <row r="2" spans="2:13" ht="56" x14ac:dyDescent="0.5">
      <c r="B2" s="7" t="s">
        <v>174</v>
      </c>
      <c r="C2" s="7" t="s">
        <v>175</v>
      </c>
      <c r="D2" s="1">
        <v>322.19992605103232</v>
      </c>
      <c r="F2" s="2" t="s">
        <v>2</v>
      </c>
      <c r="G2" s="3" t="s">
        <v>213</v>
      </c>
      <c r="H2" s="3" t="s">
        <v>21</v>
      </c>
      <c r="I2" s="3" t="s">
        <v>214</v>
      </c>
      <c r="J2" s="4" t="s">
        <v>215</v>
      </c>
      <c r="K2" s="5" t="s">
        <v>19</v>
      </c>
      <c r="L2" s="6" t="s">
        <v>216</v>
      </c>
      <c r="M2" s="6" t="s">
        <v>212</v>
      </c>
    </row>
    <row r="3" spans="2:13" x14ac:dyDescent="0.5">
      <c r="B3" s="12" t="s">
        <v>176</v>
      </c>
      <c r="C3" s="12" t="s">
        <v>177</v>
      </c>
      <c r="D3" s="1">
        <v>2103.3280751529614</v>
      </c>
      <c r="F3" s="7" t="s">
        <v>17</v>
      </c>
      <c r="G3" s="7" t="s">
        <v>173</v>
      </c>
      <c r="H3" s="7" t="s">
        <v>174</v>
      </c>
      <c r="I3" s="7" t="s">
        <v>175</v>
      </c>
      <c r="J3" s="8">
        <v>66113.980597562564</v>
      </c>
      <c r="K3" s="9" t="s">
        <v>217</v>
      </c>
      <c r="L3" s="10">
        <f>VLOOKUP(F3,[1]Sheet1!$B$3:$E$20,3,FALSE)</f>
        <v>4.8734008017498028E-3</v>
      </c>
      <c r="M3" s="11">
        <f t="shared" ref="M3:M66" si="0">L3*J3</f>
        <v>322.19992605103232</v>
      </c>
    </row>
    <row r="4" spans="2:13" x14ac:dyDescent="0.5">
      <c r="B4" s="12" t="s">
        <v>178</v>
      </c>
      <c r="C4" s="12" t="s">
        <v>179</v>
      </c>
      <c r="D4" s="1">
        <v>350.58443838731802</v>
      </c>
      <c r="F4" s="12" t="s">
        <v>17</v>
      </c>
      <c r="G4" s="12" t="s">
        <v>173</v>
      </c>
      <c r="H4" s="12" t="s">
        <v>176</v>
      </c>
      <c r="I4" s="12" t="s">
        <v>177</v>
      </c>
      <c r="J4" s="8">
        <v>431593.49306910241</v>
      </c>
      <c r="K4" s="9" t="s">
        <v>217</v>
      </c>
      <c r="L4" s="10">
        <f>VLOOKUP(F4,[1]Sheet1!$B$3:$E$20,3,FALSE)</f>
        <v>4.8734008017498028E-3</v>
      </c>
      <c r="M4" s="11">
        <f t="shared" si="0"/>
        <v>2103.3280751529614</v>
      </c>
    </row>
    <row r="5" spans="2:13" x14ac:dyDescent="0.5">
      <c r="B5" s="12" t="s">
        <v>180</v>
      </c>
      <c r="C5" s="12" t="s">
        <v>181</v>
      </c>
      <c r="D5" s="1">
        <v>323.88756040868884</v>
      </c>
      <c r="F5" s="12" t="s">
        <v>17</v>
      </c>
      <c r="G5" s="12" t="s">
        <v>173</v>
      </c>
      <c r="H5" s="12" t="s">
        <v>178</v>
      </c>
      <c r="I5" s="12" t="s">
        <v>179</v>
      </c>
      <c r="J5" s="8">
        <v>71938.355298304232</v>
      </c>
      <c r="K5" s="9" t="s">
        <v>217</v>
      </c>
      <c r="L5" s="10">
        <f>VLOOKUP(F5,[1]Sheet1!$B$3:$E$20,3,FALSE)</f>
        <v>4.8734008017498028E-3</v>
      </c>
      <c r="M5" s="11">
        <f t="shared" si="0"/>
        <v>350.58443838731802</v>
      </c>
    </row>
    <row r="6" spans="2:13" x14ac:dyDescent="0.5">
      <c r="B6" s="12" t="s">
        <v>199</v>
      </c>
      <c r="C6" s="12" t="s">
        <v>200</v>
      </c>
      <c r="D6" s="1">
        <v>5120.8294997030989</v>
      </c>
      <c r="F6" s="12" t="s">
        <v>17</v>
      </c>
      <c r="G6" s="12" t="s">
        <v>173</v>
      </c>
      <c r="H6" s="12" t="s">
        <v>180</v>
      </c>
      <c r="I6" s="12" t="s">
        <v>181</v>
      </c>
      <c r="J6" s="8">
        <v>66460.275603105838</v>
      </c>
      <c r="K6" s="9" t="s">
        <v>217</v>
      </c>
      <c r="L6" s="10">
        <f>VLOOKUP(F6,[1]Sheet1!$B$3:$E$20,3,FALSE)</f>
        <v>4.8734008017498028E-3</v>
      </c>
      <c r="M6" s="11">
        <f t="shared" si="0"/>
        <v>323.88756040868884</v>
      </c>
    </row>
    <row r="7" spans="2:13" x14ac:dyDescent="0.5">
      <c r="B7" s="12" t="s">
        <v>201</v>
      </c>
      <c r="C7" s="12" t="s">
        <v>202</v>
      </c>
      <c r="D7" s="1">
        <v>5429.1904025474878</v>
      </c>
      <c r="F7" s="12" t="s">
        <v>8</v>
      </c>
      <c r="G7" s="12" t="s">
        <v>87</v>
      </c>
      <c r="H7" s="12" t="s">
        <v>199</v>
      </c>
      <c r="I7" s="12" t="s">
        <v>200</v>
      </c>
      <c r="J7" s="8">
        <v>84318.69722003091</v>
      </c>
      <c r="K7" s="9" t="s">
        <v>218</v>
      </c>
      <c r="L7" s="10">
        <f>VLOOKUP(F7,[1]Sheet1!$B$3:$E$20,3,FALSE)</f>
        <v>6.073183847160514E-2</v>
      </c>
      <c r="M7" s="11">
        <f t="shared" si="0"/>
        <v>5120.8294997030989</v>
      </c>
    </row>
    <row r="8" spans="2:13" x14ac:dyDescent="0.5">
      <c r="B8" s="12" t="s">
        <v>203</v>
      </c>
      <c r="C8" s="12" t="s">
        <v>204</v>
      </c>
      <c r="D8" s="1">
        <v>10028.763646092306</v>
      </c>
      <c r="F8" s="12" t="s">
        <v>8</v>
      </c>
      <c r="G8" s="12" t="s">
        <v>87</v>
      </c>
      <c r="H8" s="12" t="s">
        <v>201</v>
      </c>
      <c r="I8" s="12" t="s">
        <v>202</v>
      </c>
      <c r="J8" s="8">
        <v>89396.11477570991</v>
      </c>
      <c r="K8" s="9" t="s">
        <v>218</v>
      </c>
      <c r="L8" s="10">
        <f>VLOOKUP(F8,[1]Sheet1!$B$3:$E$20,3,FALSE)</f>
        <v>6.073183847160514E-2</v>
      </c>
      <c r="M8" s="11">
        <f t="shared" si="0"/>
        <v>5429.1904025474878</v>
      </c>
    </row>
    <row r="9" spans="2:13" x14ac:dyDescent="0.5">
      <c r="B9" s="12" t="s">
        <v>92</v>
      </c>
      <c r="C9" s="12" t="s">
        <v>93</v>
      </c>
      <c r="D9" s="1">
        <v>5440.6032013259464</v>
      </c>
      <c r="F9" s="12" t="s">
        <v>8</v>
      </c>
      <c r="G9" s="12" t="s">
        <v>87</v>
      </c>
      <c r="H9" s="12" t="s">
        <v>203</v>
      </c>
      <c r="I9" s="12" t="s">
        <v>204</v>
      </c>
      <c r="J9" s="8">
        <v>165131.89619282156</v>
      </c>
      <c r="K9" s="9" t="s">
        <v>218</v>
      </c>
      <c r="L9" s="10">
        <f>VLOOKUP(F9,[1]Sheet1!$B$3:$E$20,3,FALSE)</f>
        <v>6.073183847160514E-2</v>
      </c>
      <c r="M9" s="11">
        <f t="shared" si="0"/>
        <v>10028.763646092306</v>
      </c>
    </row>
    <row r="10" spans="2:13" x14ac:dyDescent="0.5">
      <c r="B10" s="12" t="s">
        <v>88</v>
      </c>
      <c r="C10" s="12" t="s">
        <v>89</v>
      </c>
      <c r="D10" s="1">
        <v>6980.613250331161</v>
      </c>
      <c r="F10" s="12" t="s">
        <v>8</v>
      </c>
      <c r="G10" s="12" t="s">
        <v>87</v>
      </c>
      <c r="H10" s="12" t="s">
        <v>92</v>
      </c>
      <c r="I10" s="12" t="s">
        <v>93</v>
      </c>
      <c r="J10" s="8">
        <v>89584.035956192442</v>
      </c>
      <c r="K10" s="9" t="s">
        <v>218</v>
      </c>
      <c r="L10" s="10">
        <f>VLOOKUP(F10,[1]Sheet1!$B$3:$E$20,3,FALSE)</f>
        <v>6.073183847160514E-2</v>
      </c>
      <c r="M10" s="11">
        <f t="shared" si="0"/>
        <v>5440.6032013259464</v>
      </c>
    </row>
    <row r="11" spans="2:13" x14ac:dyDescent="0.5">
      <c r="B11" s="12" t="s">
        <v>13</v>
      </c>
      <c r="C11" s="12" t="s">
        <v>123</v>
      </c>
      <c r="D11" s="1">
        <v>2600</v>
      </c>
      <c r="F11" s="12" t="s">
        <v>8</v>
      </c>
      <c r="G11" s="12" t="s">
        <v>87</v>
      </c>
      <c r="H11" s="12" t="s">
        <v>88</v>
      </c>
      <c r="I11" s="12" t="s">
        <v>89</v>
      </c>
      <c r="J11" s="8">
        <v>114941.57637916578</v>
      </c>
      <c r="K11" s="9" t="s">
        <v>218</v>
      </c>
      <c r="L11" s="10">
        <f>VLOOKUP(F11,[1]Sheet1!$B$3:$E$20,3,FALSE)</f>
        <v>6.073183847160514E-2</v>
      </c>
      <c r="M11" s="11">
        <f t="shared" si="0"/>
        <v>6980.613250331161</v>
      </c>
    </row>
    <row r="12" spans="2:13" x14ac:dyDescent="0.5">
      <c r="B12" s="12" t="s">
        <v>60</v>
      </c>
      <c r="C12" s="12" t="s">
        <v>61</v>
      </c>
      <c r="D12" s="1">
        <v>93.615617245880699</v>
      </c>
      <c r="F12" s="12" t="s">
        <v>13</v>
      </c>
      <c r="G12" s="12" t="s">
        <v>122</v>
      </c>
      <c r="H12" s="12" t="s">
        <v>13</v>
      </c>
      <c r="I12" s="12" t="s">
        <v>123</v>
      </c>
      <c r="J12" s="8">
        <v>3171390.9348613094</v>
      </c>
      <c r="K12" s="9" t="s">
        <v>219</v>
      </c>
      <c r="L12" s="10">
        <f>VLOOKUP(F12,[1]Sheet1!$B$3:$E$20,3,FALSE)</f>
        <v>8.1982954905359296E-4</v>
      </c>
      <c r="M12" s="11">
        <f t="shared" si="0"/>
        <v>2600</v>
      </c>
    </row>
    <row r="13" spans="2:13" x14ac:dyDescent="0.5">
      <c r="B13" s="12" t="s">
        <v>156</v>
      </c>
      <c r="C13" s="12" t="s">
        <v>157</v>
      </c>
      <c r="D13" s="1">
        <v>1481.0552747913612</v>
      </c>
      <c r="F13" s="12" t="s">
        <v>11</v>
      </c>
      <c r="G13" s="12" t="s">
        <v>59</v>
      </c>
      <c r="H13" s="12" t="s">
        <v>60</v>
      </c>
      <c r="I13" s="12" t="s">
        <v>61</v>
      </c>
      <c r="J13" s="8">
        <v>50154.86298714966</v>
      </c>
      <c r="K13" s="9" t="s">
        <v>220</v>
      </c>
      <c r="L13" s="10">
        <f>VLOOKUP(F13,[1]Sheet1!$B$3:$E$20,3,FALSE)</f>
        <v>1.866531212932757E-3</v>
      </c>
      <c r="M13" s="11">
        <f t="shared" si="0"/>
        <v>93.615617245880699</v>
      </c>
    </row>
    <row r="14" spans="2:13" x14ac:dyDescent="0.5">
      <c r="B14" s="12" t="s">
        <v>158</v>
      </c>
      <c r="C14" s="12" t="s">
        <v>159</v>
      </c>
      <c r="D14" s="1">
        <v>178.34308947612249</v>
      </c>
      <c r="F14" s="12" t="s">
        <v>11</v>
      </c>
      <c r="G14" s="12" t="s">
        <v>59</v>
      </c>
      <c r="H14" s="12" t="s">
        <v>156</v>
      </c>
      <c r="I14" s="12" t="s">
        <v>157</v>
      </c>
      <c r="J14" s="8">
        <v>793480.04712135356</v>
      </c>
      <c r="K14" s="9" t="s">
        <v>220</v>
      </c>
      <c r="L14" s="10">
        <f>VLOOKUP(F14,[1]Sheet1!$B$3:$E$20,3,FALSE)</f>
        <v>1.866531212932757E-3</v>
      </c>
      <c r="M14" s="11">
        <f t="shared" si="0"/>
        <v>1481.0552747913612</v>
      </c>
    </row>
    <row r="15" spans="2:13" x14ac:dyDescent="0.5">
      <c r="B15" s="12" t="s">
        <v>160</v>
      </c>
      <c r="C15" s="12" t="s">
        <v>161</v>
      </c>
      <c r="D15" s="1">
        <v>112.29197259519792</v>
      </c>
      <c r="F15" s="12" t="s">
        <v>11</v>
      </c>
      <c r="G15" s="12" t="s">
        <v>59</v>
      </c>
      <c r="H15" s="12" t="s">
        <v>158</v>
      </c>
      <c r="I15" s="12" t="s">
        <v>159</v>
      </c>
      <c r="J15" s="8">
        <v>95547.874174524943</v>
      </c>
      <c r="K15" s="9" t="s">
        <v>220</v>
      </c>
      <c r="L15" s="10">
        <f>VLOOKUP(F15,[1]Sheet1!$B$3:$E$20,3,FALSE)</f>
        <v>1.866531212932757E-3</v>
      </c>
      <c r="M15" s="11">
        <f t="shared" si="0"/>
        <v>178.34308947612249</v>
      </c>
    </row>
    <row r="16" spans="2:13" x14ac:dyDescent="0.5">
      <c r="B16" s="12" t="s">
        <v>162</v>
      </c>
      <c r="C16" s="12" t="s">
        <v>163</v>
      </c>
      <c r="D16" s="1">
        <v>120.2072528920737</v>
      </c>
      <c r="F16" s="12" t="s">
        <v>11</v>
      </c>
      <c r="G16" s="12" t="s">
        <v>59</v>
      </c>
      <c r="H16" s="12" t="s">
        <v>160</v>
      </c>
      <c r="I16" s="12" t="s">
        <v>161</v>
      </c>
      <c r="J16" s="8">
        <v>60160.779427181915</v>
      </c>
      <c r="K16" s="9" t="s">
        <v>220</v>
      </c>
      <c r="L16" s="10">
        <f>VLOOKUP(F16,[1]Sheet1!$B$3:$E$20,3,FALSE)</f>
        <v>1.866531212932757E-3</v>
      </c>
      <c r="M16" s="11">
        <f t="shared" si="0"/>
        <v>112.29197259519792</v>
      </c>
    </row>
    <row r="17" spans="2:13" x14ac:dyDescent="0.5">
      <c r="B17" s="12" t="s">
        <v>164</v>
      </c>
      <c r="C17" s="12" t="s">
        <v>165</v>
      </c>
      <c r="D17" s="1">
        <v>314.48679299936413</v>
      </c>
      <c r="F17" s="12" t="s">
        <v>11</v>
      </c>
      <c r="G17" s="12" t="s">
        <v>59</v>
      </c>
      <c r="H17" s="12" t="s">
        <v>162</v>
      </c>
      <c r="I17" s="12" t="s">
        <v>163</v>
      </c>
      <c r="J17" s="8">
        <v>64401.415877316082</v>
      </c>
      <c r="K17" s="9" t="s">
        <v>220</v>
      </c>
      <c r="L17" s="10">
        <f>VLOOKUP(F17,[1]Sheet1!$B$3:$E$20,3,FALSE)</f>
        <v>1.866531212932757E-3</v>
      </c>
      <c r="M17" s="11">
        <f t="shared" si="0"/>
        <v>120.2072528920737</v>
      </c>
    </row>
    <row r="18" spans="2:13" x14ac:dyDescent="0.5">
      <c r="B18" s="12" t="s">
        <v>38</v>
      </c>
      <c r="C18" s="12" t="s">
        <v>39</v>
      </c>
      <c r="D18" s="1">
        <v>78775.776034578623</v>
      </c>
      <c r="F18" s="12" t="s">
        <v>11</v>
      </c>
      <c r="G18" s="12" t="s">
        <v>59</v>
      </c>
      <c r="H18" s="12" t="s">
        <v>164</v>
      </c>
      <c r="I18" s="12" t="s">
        <v>165</v>
      </c>
      <c r="J18" s="8">
        <v>168487.29387451915</v>
      </c>
      <c r="K18" s="9" t="s">
        <v>220</v>
      </c>
      <c r="L18" s="10">
        <f>VLOOKUP(F18,[1]Sheet1!$B$3:$E$20,3,FALSE)</f>
        <v>1.866531212932757E-3</v>
      </c>
      <c r="M18" s="11">
        <f t="shared" si="0"/>
        <v>314.48679299936413</v>
      </c>
    </row>
    <row r="19" spans="2:13" x14ac:dyDescent="0.5">
      <c r="B19" s="12" t="s">
        <v>57</v>
      </c>
      <c r="C19" s="12" t="s">
        <v>58</v>
      </c>
      <c r="D19" s="1">
        <v>21929.460097564861</v>
      </c>
      <c r="F19" s="12" t="s">
        <v>0</v>
      </c>
      <c r="G19" s="12" t="s">
        <v>37</v>
      </c>
      <c r="H19" s="12" t="s">
        <v>38</v>
      </c>
      <c r="I19" s="12" t="s">
        <v>39</v>
      </c>
      <c r="J19" s="8">
        <v>733659.65322863054</v>
      </c>
      <c r="K19" s="9" t="s">
        <v>218</v>
      </c>
      <c r="L19" s="10">
        <f>VLOOKUP(F19,[1]Sheet1!$B$3:$E$20,3,FALSE)</f>
        <v>0.10737373343062891</v>
      </c>
      <c r="M19" s="11">
        <f t="shared" si="0"/>
        <v>78775.776034578623</v>
      </c>
    </row>
    <row r="20" spans="2:13" x14ac:dyDescent="0.5">
      <c r="B20" s="12" t="s">
        <v>205</v>
      </c>
      <c r="C20" s="12" t="s">
        <v>206</v>
      </c>
      <c r="D20" s="1">
        <v>18659.006944700937</v>
      </c>
      <c r="F20" s="12" t="s">
        <v>0</v>
      </c>
      <c r="G20" s="12" t="s">
        <v>37</v>
      </c>
      <c r="H20" s="12" t="s">
        <v>57</v>
      </c>
      <c r="I20" s="12" t="s">
        <v>58</v>
      </c>
      <c r="J20" s="8">
        <v>204234.86635800792</v>
      </c>
      <c r="K20" s="9" t="s">
        <v>218</v>
      </c>
      <c r="L20" s="10">
        <f>VLOOKUP(F20,[1]Sheet1!$B$3:$E$20,3,FALSE)</f>
        <v>0.10737373343062891</v>
      </c>
      <c r="M20" s="11">
        <f t="shared" si="0"/>
        <v>21929.460097564861</v>
      </c>
    </row>
    <row r="21" spans="2:13" x14ac:dyDescent="0.5">
      <c r="B21" s="12" t="s">
        <v>207</v>
      </c>
      <c r="C21" s="12" t="s">
        <v>208</v>
      </c>
      <c r="D21" s="1">
        <v>14635.756923155601</v>
      </c>
      <c r="F21" s="12" t="s">
        <v>0</v>
      </c>
      <c r="G21" s="12" t="s">
        <v>37</v>
      </c>
      <c r="H21" s="12" t="s">
        <v>205</v>
      </c>
      <c r="I21" s="12" t="s">
        <v>206</v>
      </c>
      <c r="J21" s="8">
        <v>173776.27049501811</v>
      </c>
      <c r="K21" s="9" t="s">
        <v>218</v>
      </c>
      <c r="L21" s="10">
        <f>VLOOKUP(F21,[1]Sheet1!$B$3:$E$20,3,FALSE)</f>
        <v>0.10737373343062891</v>
      </c>
      <c r="M21" s="11">
        <f t="shared" si="0"/>
        <v>18659.006944700937</v>
      </c>
    </row>
    <row r="22" spans="2:13" x14ac:dyDescent="0.5">
      <c r="B22" s="12" t="s">
        <v>67</v>
      </c>
      <c r="C22" s="12" t="s">
        <v>68</v>
      </c>
      <c r="D22" s="1">
        <v>130.47632760448707</v>
      </c>
      <c r="F22" s="12" t="s">
        <v>0</v>
      </c>
      <c r="G22" s="12" t="s">
        <v>37</v>
      </c>
      <c r="H22" s="12" t="s">
        <v>207</v>
      </c>
      <c r="I22" s="12" t="s">
        <v>208</v>
      </c>
      <c r="J22" s="8">
        <v>136306.67813754789</v>
      </c>
      <c r="K22" s="9" t="s">
        <v>218</v>
      </c>
      <c r="L22" s="10">
        <f>VLOOKUP(F22,[1]Sheet1!$B$3:$E$20,3,FALSE)</f>
        <v>0.10737373343062891</v>
      </c>
      <c r="M22" s="11">
        <f t="shared" si="0"/>
        <v>14635.756923155601</v>
      </c>
    </row>
    <row r="23" spans="2:13" x14ac:dyDescent="0.5">
      <c r="B23" s="12" t="s">
        <v>140</v>
      </c>
      <c r="C23" s="12" t="s">
        <v>141</v>
      </c>
      <c r="D23" s="1">
        <v>83.723473725698952</v>
      </c>
      <c r="F23" s="12" t="s">
        <v>10</v>
      </c>
      <c r="G23" s="12" t="s">
        <v>66</v>
      </c>
      <c r="H23" s="12" t="s">
        <v>67</v>
      </c>
      <c r="I23" s="12" t="s">
        <v>68</v>
      </c>
      <c r="J23" s="8">
        <v>212060.18796791264</v>
      </c>
      <c r="K23" s="9" t="s">
        <v>221</v>
      </c>
      <c r="L23" s="10">
        <f>VLOOKUP(F23,[1]Sheet1!$B$3:$E$20,3,FALSE)</f>
        <v>6.1527969419809142E-4</v>
      </c>
      <c r="M23" s="11">
        <f t="shared" si="0"/>
        <v>130.47632760448707</v>
      </c>
    </row>
    <row r="24" spans="2:13" x14ac:dyDescent="0.5">
      <c r="B24" s="12" t="s">
        <v>142</v>
      </c>
      <c r="C24" s="12" t="s">
        <v>143</v>
      </c>
      <c r="D24" s="1">
        <v>66.84890186205682</v>
      </c>
      <c r="F24" s="12" t="s">
        <v>10</v>
      </c>
      <c r="G24" s="12" t="s">
        <v>66</v>
      </c>
      <c r="H24" s="12" t="s">
        <v>140</v>
      </c>
      <c r="I24" s="12" t="s">
        <v>141</v>
      </c>
      <c r="J24" s="8">
        <v>136073.8449768243</v>
      </c>
      <c r="K24" s="9" t="s">
        <v>221</v>
      </c>
      <c r="L24" s="10">
        <f>VLOOKUP(F24,[1]Sheet1!$B$3:$E$20,3,FALSE)</f>
        <v>6.1527969419809142E-4</v>
      </c>
      <c r="M24" s="11">
        <f t="shared" si="0"/>
        <v>83.723473725698952</v>
      </c>
    </row>
    <row r="25" spans="2:13" x14ac:dyDescent="0.5">
      <c r="B25" s="12" t="s">
        <v>117</v>
      </c>
      <c r="C25" s="12" t="s">
        <v>118</v>
      </c>
      <c r="D25" s="1">
        <v>64.749488417957068</v>
      </c>
      <c r="F25" s="12" t="s">
        <v>10</v>
      </c>
      <c r="G25" s="12" t="s">
        <v>66</v>
      </c>
      <c r="H25" s="12" t="s">
        <v>142</v>
      </c>
      <c r="I25" s="12" t="s">
        <v>143</v>
      </c>
      <c r="J25" s="8">
        <v>108647.98967432619</v>
      </c>
      <c r="K25" s="9" t="s">
        <v>221</v>
      </c>
      <c r="L25" s="10">
        <f>VLOOKUP(F25,[1]Sheet1!$B$3:$E$20,3,FALSE)</f>
        <v>6.1527969419809142E-4</v>
      </c>
      <c r="M25" s="11">
        <f t="shared" si="0"/>
        <v>66.84890186205682</v>
      </c>
    </row>
    <row r="26" spans="2:13" x14ac:dyDescent="0.5">
      <c r="B26" s="12" t="s">
        <v>144</v>
      </c>
      <c r="C26" s="12" t="s">
        <v>145</v>
      </c>
      <c r="D26" s="1">
        <v>154.20180838980002</v>
      </c>
      <c r="F26" s="12" t="s">
        <v>10</v>
      </c>
      <c r="G26" s="12" t="s">
        <v>66</v>
      </c>
      <c r="H26" s="12" t="s">
        <v>117</v>
      </c>
      <c r="I26" s="12" t="s">
        <v>118</v>
      </c>
      <c r="J26" s="8">
        <v>105235.86107021882</v>
      </c>
      <c r="K26" s="9" t="s">
        <v>221</v>
      </c>
      <c r="L26" s="10">
        <f>VLOOKUP(F26,[1]Sheet1!$B$3:$E$20,3,FALSE)</f>
        <v>6.1527969419809142E-4</v>
      </c>
      <c r="M26" s="11">
        <f t="shared" si="0"/>
        <v>64.749488417957068</v>
      </c>
    </row>
    <row r="27" spans="2:13" x14ac:dyDescent="0.5">
      <c r="B27" s="12" t="s">
        <v>75</v>
      </c>
      <c r="C27" s="12" t="s">
        <v>76</v>
      </c>
      <c r="D27" s="1">
        <v>4862.6344263465317</v>
      </c>
      <c r="F27" s="12" t="s">
        <v>10</v>
      </c>
      <c r="G27" s="12" t="s">
        <v>66</v>
      </c>
      <c r="H27" s="12" t="s">
        <v>144</v>
      </c>
      <c r="I27" s="12" t="s">
        <v>145</v>
      </c>
      <c r="J27" s="8">
        <v>250620.66868755501</v>
      </c>
      <c r="K27" s="9" t="s">
        <v>221</v>
      </c>
      <c r="L27" s="10">
        <f>VLOOKUP(F27,[1]Sheet1!$B$3:$E$20,3,FALSE)</f>
        <v>6.1527969419809142E-4</v>
      </c>
      <c r="M27" s="11">
        <f t="shared" si="0"/>
        <v>154.20180838980002</v>
      </c>
    </row>
    <row r="28" spans="2:13" x14ac:dyDescent="0.5">
      <c r="B28" s="12" t="s">
        <v>99</v>
      </c>
      <c r="C28" s="12" t="s">
        <v>100</v>
      </c>
      <c r="D28" s="1">
        <v>4137.3618613715353</v>
      </c>
      <c r="F28" s="12" t="s">
        <v>1</v>
      </c>
      <c r="G28" s="12" t="s">
        <v>45</v>
      </c>
      <c r="H28" s="12" t="s">
        <v>75</v>
      </c>
      <c r="I28" s="12" t="s">
        <v>76</v>
      </c>
      <c r="J28" s="8">
        <v>203601.37105776489</v>
      </c>
      <c r="K28" s="9" t="s">
        <v>222</v>
      </c>
      <c r="L28" s="10">
        <f>VLOOKUP(F28,[1]Sheet1!$B$3:$E$20,3,FALSE)</f>
        <v>2.3883112383201618E-2</v>
      </c>
      <c r="M28" s="11">
        <f t="shared" si="0"/>
        <v>4862.6344263465317</v>
      </c>
    </row>
    <row r="29" spans="2:13" x14ac:dyDescent="0.5">
      <c r="B29" s="12" t="s">
        <v>48</v>
      </c>
      <c r="C29" s="12" t="s">
        <v>49</v>
      </c>
      <c r="D29" s="1">
        <v>2472.5996575679083</v>
      </c>
      <c r="F29" s="12" t="s">
        <v>1</v>
      </c>
      <c r="G29" s="12" t="s">
        <v>45</v>
      </c>
      <c r="H29" s="12" t="s">
        <v>99</v>
      </c>
      <c r="I29" s="12" t="s">
        <v>100</v>
      </c>
      <c r="J29" s="8">
        <v>173233.78104947423</v>
      </c>
      <c r="K29" s="9" t="s">
        <v>222</v>
      </c>
      <c r="L29" s="10">
        <f>VLOOKUP(F29,[1]Sheet1!$B$3:$E$20,3,FALSE)</f>
        <v>2.3883112383201618E-2</v>
      </c>
      <c r="M29" s="11">
        <f t="shared" si="0"/>
        <v>4137.3618613715353</v>
      </c>
    </row>
    <row r="30" spans="2:13" x14ac:dyDescent="0.5">
      <c r="B30" s="12" t="s">
        <v>52</v>
      </c>
      <c r="C30" s="12" t="s">
        <v>53</v>
      </c>
      <c r="D30" s="1">
        <v>4913.6037450300155</v>
      </c>
      <c r="F30" s="12" t="s">
        <v>1</v>
      </c>
      <c r="G30" s="12" t="s">
        <v>45</v>
      </c>
      <c r="H30" s="12" t="s">
        <v>48</v>
      </c>
      <c r="I30" s="12" t="s">
        <v>49</v>
      </c>
      <c r="J30" s="8">
        <v>103529.20582105669</v>
      </c>
      <c r="K30" s="9" t="s">
        <v>222</v>
      </c>
      <c r="L30" s="10">
        <f>VLOOKUP(F30,[1]Sheet1!$B$3:$E$20,3,FALSE)</f>
        <v>2.3883112383201618E-2</v>
      </c>
      <c r="M30" s="11">
        <f t="shared" si="0"/>
        <v>2472.5996575679083</v>
      </c>
    </row>
    <row r="31" spans="2:13" x14ac:dyDescent="0.5">
      <c r="B31" s="12" t="s">
        <v>46</v>
      </c>
      <c r="C31" s="12" t="s">
        <v>47</v>
      </c>
      <c r="D31" s="1">
        <v>3540.1848400976564</v>
      </c>
      <c r="F31" s="12" t="s">
        <v>1</v>
      </c>
      <c r="G31" s="12" t="s">
        <v>45</v>
      </c>
      <c r="H31" s="12" t="s">
        <v>52</v>
      </c>
      <c r="I31" s="12" t="s">
        <v>53</v>
      </c>
      <c r="J31" s="8">
        <v>205735.48648902387</v>
      </c>
      <c r="K31" s="9" t="s">
        <v>222</v>
      </c>
      <c r="L31" s="10">
        <f>VLOOKUP(F31,[1]Sheet1!$B$3:$E$20,3,FALSE)</f>
        <v>2.3883112383201618E-2</v>
      </c>
      <c r="M31" s="11">
        <f t="shared" si="0"/>
        <v>4913.6037450300155</v>
      </c>
    </row>
    <row r="32" spans="2:13" x14ac:dyDescent="0.5">
      <c r="B32" s="12" t="s">
        <v>50</v>
      </c>
      <c r="C32" s="12" t="s">
        <v>51</v>
      </c>
      <c r="D32" s="1">
        <v>3373.6154695863529</v>
      </c>
      <c r="F32" s="12" t="s">
        <v>1</v>
      </c>
      <c r="G32" s="12" t="s">
        <v>45</v>
      </c>
      <c r="H32" s="12" t="s">
        <v>46</v>
      </c>
      <c r="I32" s="12" t="s">
        <v>47</v>
      </c>
      <c r="J32" s="8">
        <v>148229.62699734539</v>
      </c>
      <c r="K32" s="9" t="s">
        <v>222</v>
      </c>
      <c r="L32" s="10">
        <f>VLOOKUP(F32,[1]Sheet1!$B$3:$E$20,3,FALSE)</f>
        <v>2.3883112383201618E-2</v>
      </c>
      <c r="M32" s="11">
        <f t="shared" si="0"/>
        <v>3540.1848400976564</v>
      </c>
    </row>
    <row r="33" spans="2:13" x14ac:dyDescent="0.5">
      <c r="B33" s="12" t="s">
        <v>73</v>
      </c>
      <c r="C33" s="12" t="s">
        <v>74</v>
      </c>
      <c r="D33" s="1">
        <v>19335.698064262368</v>
      </c>
      <c r="F33" s="12" t="s">
        <v>1</v>
      </c>
      <c r="G33" s="12" t="s">
        <v>45</v>
      </c>
      <c r="H33" s="12" t="s">
        <v>50</v>
      </c>
      <c r="I33" s="12" t="s">
        <v>51</v>
      </c>
      <c r="J33" s="8">
        <v>141255.26922358799</v>
      </c>
      <c r="K33" s="9" t="s">
        <v>222</v>
      </c>
      <c r="L33" s="10">
        <f>VLOOKUP(F33,[1]Sheet1!$B$3:$E$20,3,FALSE)</f>
        <v>2.3883112383201618E-2</v>
      </c>
      <c r="M33" s="11">
        <f t="shared" si="0"/>
        <v>3373.6154695863529</v>
      </c>
    </row>
    <row r="34" spans="2:13" x14ac:dyDescent="0.5">
      <c r="B34" s="12" t="s">
        <v>111</v>
      </c>
      <c r="C34" s="12" t="s">
        <v>112</v>
      </c>
      <c r="D34" s="1">
        <v>5725.2980399134667</v>
      </c>
      <c r="F34" s="12" t="s">
        <v>3</v>
      </c>
      <c r="G34" s="12" t="s">
        <v>72</v>
      </c>
      <c r="H34" s="12" t="s">
        <v>73</v>
      </c>
      <c r="I34" s="12" t="s">
        <v>74</v>
      </c>
      <c r="J34" s="8">
        <v>340103.06174109655</v>
      </c>
      <c r="K34" s="9" t="s">
        <v>223</v>
      </c>
      <c r="L34" s="10">
        <f>VLOOKUP(F34,[1]Sheet1!$B$3:$E$20,3,FALSE)</f>
        <v>5.6852466911872929E-2</v>
      </c>
      <c r="M34" s="11">
        <f t="shared" si="0"/>
        <v>19335.698064262368</v>
      </c>
    </row>
    <row r="35" spans="2:13" x14ac:dyDescent="0.5">
      <c r="B35" s="12" t="s">
        <v>90</v>
      </c>
      <c r="C35" s="12" t="s">
        <v>91</v>
      </c>
      <c r="D35" s="1">
        <v>3639.003895824163</v>
      </c>
      <c r="F35" s="12" t="s">
        <v>3</v>
      </c>
      <c r="G35" s="12" t="s">
        <v>72</v>
      </c>
      <c r="H35" s="12" t="s">
        <v>111</v>
      </c>
      <c r="I35" s="12" t="s">
        <v>112</v>
      </c>
      <c r="J35" s="8">
        <v>100704.47864273432</v>
      </c>
      <c r="K35" s="9" t="s">
        <v>223</v>
      </c>
      <c r="L35" s="10">
        <f>VLOOKUP(F35,[1]Sheet1!$B$3:$E$20,3,FALSE)</f>
        <v>5.6852466911872929E-2</v>
      </c>
      <c r="M35" s="11">
        <f t="shared" si="0"/>
        <v>5725.2980399134667</v>
      </c>
    </row>
    <row r="36" spans="2:13" x14ac:dyDescent="0.5">
      <c r="B36" s="12" t="s">
        <v>81</v>
      </c>
      <c r="C36" s="12" t="s">
        <v>82</v>
      </c>
      <c r="D36" s="1">
        <v>3955.5339908856959</v>
      </c>
      <c r="F36" s="12" t="s">
        <v>3</v>
      </c>
      <c r="G36" s="12" t="s">
        <v>72</v>
      </c>
      <c r="H36" s="12" t="s">
        <v>90</v>
      </c>
      <c r="I36" s="12" t="s">
        <v>91</v>
      </c>
      <c r="J36" s="8">
        <v>64007.845103097934</v>
      </c>
      <c r="K36" s="9" t="s">
        <v>223</v>
      </c>
      <c r="L36" s="10">
        <f>VLOOKUP(F36,[1]Sheet1!$B$3:$E$20,3,FALSE)</f>
        <v>5.6852466911872929E-2</v>
      </c>
      <c r="M36" s="11">
        <f t="shared" si="0"/>
        <v>3639.003895824163</v>
      </c>
    </row>
    <row r="37" spans="2:13" x14ac:dyDescent="0.5">
      <c r="B37" s="12" t="s">
        <v>152</v>
      </c>
      <c r="C37" s="12" t="s">
        <v>153</v>
      </c>
      <c r="D37" s="1">
        <v>1208.8043036822526</v>
      </c>
      <c r="F37" s="12" t="s">
        <v>5</v>
      </c>
      <c r="G37" s="12" t="s">
        <v>80</v>
      </c>
      <c r="H37" s="12" t="s">
        <v>81</v>
      </c>
      <c r="I37" s="12" t="s">
        <v>82</v>
      </c>
      <c r="J37" s="8">
        <v>275994.75562956458</v>
      </c>
      <c r="K37" s="9" t="s">
        <v>222</v>
      </c>
      <c r="L37" s="10">
        <f>VLOOKUP(F37,[1]Sheet1!$B$3:$E$20,3,FALSE)</f>
        <v>1.4331917220176262E-2</v>
      </c>
      <c r="M37" s="11">
        <f t="shared" si="0"/>
        <v>3955.5339908856959</v>
      </c>
    </row>
    <row r="38" spans="2:13" x14ac:dyDescent="0.5">
      <c r="B38" s="12" t="s">
        <v>94</v>
      </c>
      <c r="C38" s="12" t="s">
        <v>95</v>
      </c>
      <c r="D38" s="1">
        <v>6291.3450843777237</v>
      </c>
      <c r="F38" s="12" t="s">
        <v>5</v>
      </c>
      <c r="G38" s="12" t="s">
        <v>80</v>
      </c>
      <c r="H38" s="12" t="s">
        <v>152</v>
      </c>
      <c r="I38" s="12" t="s">
        <v>153</v>
      </c>
      <c r="J38" s="8">
        <v>84343.516998585197</v>
      </c>
      <c r="K38" s="9" t="s">
        <v>222</v>
      </c>
      <c r="L38" s="10">
        <f>VLOOKUP(F38,[1]Sheet1!$B$3:$E$20,3,FALSE)</f>
        <v>1.4331917220176262E-2</v>
      </c>
      <c r="M38" s="11">
        <f t="shared" si="0"/>
        <v>1208.8043036822526</v>
      </c>
    </row>
    <row r="39" spans="2:13" x14ac:dyDescent="0.5">
      <c r="B39" s="12" t="s">
        <v>85</v>
      </c>
      <c r="C39" s="12" t="s">
        <v>86</v>
      </c>
      <c r="D39" s="1">
        <v>5144.3166210543295</v>
      </c>
      <c r="F39" s="12" t="s">
        <v>5</v>
      </c>
      <c r="G39" s="12" t="s">
        <v>80</v>
      </c>
      <c r="H39" s="12" t="s">
        <v>94</v>
      </c>
      <c r="I39" s="12" t="s">
        <v>95</v>
      </c>
      <c r="J39" s="8">
        <v>438974.42245346354</v>
      </c>
      <c r="K39" s="9" t="s">
        <v>222</v>
      </c>
      <c r="L39" s="10">
        <f>VLOOKUP(F39,[1]Sheet1!$B$3:$E$20,3,FALSE)</f>
        <v>1.4331917220176262E-2</v>
      </c>
      <c r="M39" s="11">
        <f t="shared" si="0"/>
        <v>6291.3450843777237</v>
      </c>
    </row>
    <row r="40" spans="2:13" x14ac:dyDescent="0.5">
      <c r="B40" s="12" t="s">
        <v>97</v>
      </c>
      <c r="C40" s="12" t="s">
        <v>98</v>
      </c>
      <c r="D40" s="1">
        <v>86181.477862772124</v>
      </c>
      <c r="F40" s="12" t="s">
        <v>5</v>
      </c>
      <c r="G40" s="12" t="s">
        <v>80</v>
      </c>
      <c r="H40" s="12" t="s">
        <v>85</v>
      </c>
      <c r="I40" s="12" t="s">
        <v>86</v>
      </c>
      <c r="J40" s="8">
        <v>358941.27366380795</v>
      </c>
      <c r="K40" s="9" t="s">
        <v>222</v>
      </c>
      <c r="L40" s="10">
        <f>VLOOKUP(F40,[1]Sheet1!$B$3:$E$20,3,FALSE)</f>
        <v>1.4331917220176262E-2</v>
      </c>
      <c r="M40" s="11">
        <f t="shared" si="0"/>
        <v>5144.3166210543295</v>
      </c>
    </row>
    <row r="41" spans="2:13" x14ac:dyDescent="0.5">
      <c r="B41" s="12" t="s">
        <v>109</v>
      </c>
      <c r="C41" s="12" t="s">
        <v>110</v>
      </c>
      <c r="D41" s="1">
        <v>9996.5280173421106</v>
      </c>
      <c r="F41" s="12" t="s">
        <v>9</v>
      </c>
      <c r="G41" s="12" t="s">
        <v>96</v>
      </c>
      <c r="H41" s="12" t="s">
        <v>97</v>
      </c>
      <c r="I41" s="12" t="s">
        <v>98</v>
      </c>
      <c r="J41" s="8">
        <v>558117.63277360669</v>
      </c>
      <c r="K41" s="9" t="s">
        <v>218</v>
      </c>
      <c r="L41" s="10">
        <f>VLOOKUP(F41,[1]Sheet1!$B$3:$E$20,3,FALSE)</f>
        <v>0.15441454059511955</v>
      </c>
      <c r="M41" s="11">
        <f t="shared" si="0"/>
        <v>86181.477862772124</v>
      </c>
    </row>
    <row r="42" spans="2:13" x14ac:dyDescent="0.5">
      <c r="B42" s="12" t="s">
        <v>107</v>
      </c>
      <c r="C42" s="12" t="s">
        <v>108</v>
      </c>
      <c r="D42" s="1">
        <v>11765.334033664882</v>
      </c>
      <c r="F42" s="12" t="s">
        <v>9</v>
      </c>
      <c r="G42" s="12" t="s">
        <v>96</v>
      </c>
      <c r="H42" s="12" t="s">
        <v>109</v>
      </c>
      <c r="I42" s="12" t="s">
        <v>110</v>
      </c>
      <c r="J42" s="8">
        <v>64738.255729124394</v>
      </c>
      <c r="K42" s="9" t="s">
        <v>218</v>
      </c>
      <c r="L42" s="10">
        <f>VLOOKUP(F42,[1]Sheet1!$B$3:$E$20,3,FALSE)</f>
        <v>0.15441454059511955</v>
      </c>
      <c r="M42" s="11">
        <f t="shared" si="0"/>
        <v>9996.5280173421106</v>
      </c>
    </row>
    <row r="43" spans="2:13" x14ac:dyDescent="0.5">
      <c r="B43" s="12" t="s">
        <v>103</v>
      </c>
      <c r="C43" s="12" t="s">
        <v>104</v>
      </c>
      <c r="D43" s="1">
        <v>45092.690808816165</v>
      </c>
      <c r="F43" s="12" t="s">
        <v>9</v>
      </c>
      <c r="G43" s="12" t="s">
        <v>96</v>
      </c>
      <c r="H43" s="12" t="s">
        <v>107</v>
      </c>
      <c r="I43" s="12" t="s">
        <v>108</v>
      </c>
      <c r="J43" s="8">
        <v>76193.174479040856</v>
      </c>
      <c r="K43" s="9" t="s">
        <v>218</v>
      </c>
      <c r="L43" s="10">
        <f>VLOOKUP(F43,[1]Sheet1!$B$3:$E$20,3,FALSE)</f>
        <v>0.15441454059511955</v>
      </c>
      <c r="M43" s="11">
        <f t="shared" si="0"/>
        <v>11765.334033664882</v>
      </c>
    </row>
    <row r="44" spans="2:13" x14ac:dyDescent="0.5">
      <c r="B44" s="12" t="s">
        <v>113</v>
      </c>
      <c r="C44" s="12" t="s">
        <v>114</v>
      </c>
      <c r="D44" s="1">
        <v>23094.671619435092</v>
      </c>
      <c r="F44" s="12" t="s">
        <v>9</v>
      </c>
      <c r="G44" s="12" t="s">
        <v>96</v>
      </c>
      <c r="H44" s="12" t="s">
        <v>103</v>
      </c>
      <c r="I44" s="12" t="s">
        <v>104</v>
      </c>
      <c r="J44" s="8">
        <v>292023.60499877285</v>
      </c>
      <c r="K44" s="9" t="s">
        <v>218</v>
      </c>
      <c r="L44" s="10">
        <f>VLOOKUP(F44,[1]Sheet1!$B$3:$E$20,3,FALSE)</f>
        <v>0.15441454059511955</v>
      </c>
      <c r="M44" s="11">
        <f t="shared" si="0"/>
        <v>45092.690808816165</v>
      </c>
    </row>
    <row r="45" spans="2:13" x14ac:dyDescent="0.5">
      <c r="B45" s="12" t="s">
        <v>115</v>
      </c>
      <c r="C45" s="12" t="s">
        <v>116</v>
      </c>
      <c r="D45" s="1">
        <v>11551.442096899476</v>
      </c>
      <c r="F45" s="12" t="s">
        <v>9</v>
      </c>
      <c r="G45" s="12" t="s">
        <v>96</v>
      </c>
      <c r="H45" s="12" t="s">
        <v>113</v>
      </c>
      <c r="I45" s="12" t="s">
        <v>114</v>
      </c>
      <c r="J45" s="8">
        <v>149562.80367397619</v>
      </c>
      <c r="K45" s="9" t="s">
        <v>218</v>
      </c>
      <c r="L45" s="10">
        <f>VLOOKUP(F45,[1]Sheet1!$B$3:$E$20,3,FALSE)</f>
        <v>0.15441454059511955</v>
      </c>
      <c r="M45" s="11">
        <f t="shared" si="0"/>
        <v>23094.671619435092</v>
      </c>
    </row>
    <row r="46" spans="2:13" x14ac:dyDescent="0.5">
      <c r="B46" s="12" t="s">
        <v>105</v>
      </c>
      <c r="C46" s="12" t="s">
        <v>106</v>
      </c>
      <c r="D46" s="1">
        <v>58317.855561070166</v>
      </c>
      <c r="F46" s="12" t="s">
        <v>9</v>
      </c>
      <c r="G46" s="12" t="s">
        <v>96</v>
      </c>
      <c r="H46" s="12" t="s">
        <v>115</v>
      </c>
      <c r="I46" s="12" t="s">
        <v>116</v>
      </c>
      <c r="J46" s="8">
        <v>74807.994456867702</v>
      </c>
      <c r="K46" s="9" t="s">
        <v>218</v>
      </c>
      <c r="L46" s="10">
        <f>VLOOKUP(F46,[1]Sheet1!$B$3:$E$20,3,FALSE)</f>
        <v>0.15441454059511955</v>
      </c>
      <c r="M46" s="11">
        <f t="shared" si="0"/>
        <v>11551.442096899476</v>
      </c>
    </row>
    <row r="47" spans="2:13" x14ac:dyDescent="0.5">
      <c r="B47" s="12" t="s">
        <v>83</v>
      </c>
      <c r="C47" s="12" t="s">
        <v>84</v>
      </c>
      <c r="D47" s="1">
        <v>3194.2021817382461</v>
      </c>
      <c r="F47" s="12" t="s">
        <v>9</v>
      </c>
      <c r="G47" s="12" t="s">
        <v>96</v>
      </c>
      <c r="H47" s="12" t="s">
        <v>105</v>
      </c>
      <c r="I47" s="12" t="s">
        <v>106</v>
      </c>
      <c r="J47" s="8">
        <v>377670.75131856703</v>
      </c>
      <c r="K47" s="9" t="s">
        <v>218</v>
      </c>
      <c r="L47" s="10">
        <f>VLOOKUP(F47,[1]Sheet1!$B$3:$E$20,3,FALSE)</f>
        <v>0.15441454059511955</v>
      </c>
      <c r="M47" s="11">
        <f t="shared" si="0"/>
        <v>58317.855561070166</v>
      </c>
    </row>
    <row r="48" spans="2:13" x14ac:dyDescent="0.5">
      <c r="B48" s="12" t="s">
        <v>154</v>
      </c>
      <c r="C48" s="12" t="s">
        <v>155</v>
      </c>
      <c r="D48" s="1">
        <v>3613.2113318495312</v>
      </c>
      <c r="F48" s="12" t="s">
        <v>7</v>
      </c>
      <c r="G48" s="12" t="s">
        <v>54</v>
      </c>
      <c r="H48" s="12" t="s">
        <v>83</v>
      </c>
      <c r="I48" s="12" t="s">
        <v>84</v>
      </c>
      <c r="J48" s="8">
        <v>149338.24377277066</v>
      </c>
      <c r="K48" s="9" t="s">
        <v>222</v>
      </c>
      <c r="L48" s="10">
        <f>VLOOKUP(F48,[1]Sheet1!$B$3:$E$20,3,FALSE)</f>
        <v>2.1389043429481228E-2</v>
      </c>
      <c r="M48" s="11">
        <f t="shared" si="0"/>
        <v>3194.2021817382461</v>
      </c>
    </row>
    <row r="49" spans="2:13" x14ac:dyDescent="0.5">
      <c r="B49" s="12" t="s">
        <v>55</v>
      </c>
      <c r="C49" s="12" t="s">
        <v>56</v>
      </c>
      <c r="D49" s="1">
        <v>2392.5864864122223</v>
      </c>
      <c r="F49" s="12" t="s">
        <v>7</v>
      </c>
      <c r="G49" s="12" t="s">
        <v>54</v>
      </c>
      <c r="H49" s="12" t="s">
        <v>154</v>
      </c>
      <c r="I49" s="12" t="s">
        <v>155</v>
      </c>
      <c r="J49" s="8">
        <v>168928.14041741213</v>
      </c>
      <c r="K49" s="9" t="s">
        <v>222</v>
      </c>
      <c r="L49" s="10">
        <f>VLOOKUP(F49,[1]Sheet1!$B$3:$E$20,3,FALSE)</f>
        <v>2.1389043429481228E-2</v>
      </c>
      <c r="M49" s="11">
        <f t="shared" si="0"/>
        <v>3613.2113318495312</v>
      </c>
    </row>
    <row r="50" spans="2:13" x14ac:dyDescent="0.5">
      <c r="B50" s="12" t="s">
        <v>148</v>
      </c>
      <c r="C50" s="12" t="s">
        <v>149</v>
      </c>
      <c r="D50" s="1">
        <v>6125.0007289522346</v>
      </c>
      <c r="F50" s="12" t="s">
        <v>7</v>
      </c>
      <c r="G50" s="12" t="s">
        <v>54</v>
      </c>
      <c r="H50" s="12" t="s">
        <v>55</v>
      </c>
      <c r="I50" s="12" t="s">
        <v>56</v>
      </c>
      <c r="J50" s="8">
        <v>111860.37815578235</v>
      </c>
      <c r="K50" s="9" t="s">
        <v>222</v>
      </c>
      <c r="L50" s="10">
        <f>VLOOKUP(F50,[1]Sheet1!$B$3:$E$20,3,FALSE)</f>
        <v>2.1389043429481228E-2</v>
      </c>
      <c r="M50" s="11">
        <f t="shared" si="0"/>
        <v>2392.5864864122223</v>
      </c>
    </row>
    <row r="51" spans="2:13" x14ac:dyDescent="0.5">
      <c r="B51" s="12" t="s">
        <v>101</v>
      </c>
      <c r="C51" s="12" t="s">
        <v>102</v>
      </c>
      <c r="D51" s="1">
        <v>23845.814356276864</v>
      </c>
      <c r="F51" s="12" t="s">
        <v>6</v>
      </c>
      <c r="G51" s="12" t="s">
        <v>77</v>
      </c>
      <c r="H51" s="12" t="s">
        <v>148</v>
      </c>
      <c r="I51" s="12" t="s">
        <v>149</v>
      </c>
      <c r="J51" s="8">
        <v>101583.80794008657</v>
      </c>
      <c r="K51" s="9" t="s">
        <v>223</v>
      </c>
      <c r="L51" s="10">
        <f>VLOOKUP(F51,[1]Sheet1!$B$3:$E$20,3,FALSE)</f>
        <v>6.0295049507936516E-2</v>
      </c>
      <c r="M51" s="11">
        <f t="shared" si="0"/>
        <v>6125.0007289522346</v>
      </c>
    </row>
    <row r="52" spans="2:13" x14ac:dyDescent="0.5">
      <c r="B52" s="12" t="s">
        <v>150</v>
      </c>
      <c r="C52" s="12" t="s">
        <v>151</v>
      </c>
      <c r="D52" s="1">
        <v>5054.2836149032837</v>
      </c>
      <c r="F52" s="12" t="s">
        <v>6</v>
      </c>
      <c r="G52" s="12" t="s">
        <v>77</v>
      </c>
      <c r="H52" s="12" t="s">
        <v>101</v>
      </c>
      <c r="I52" s="12" t="s">
        <v>102</v>
      </c>
      <c r="J52" s="8">
        <v>395485.44284946786</v>
      </c>
      <c r="K52" s="9" t="s">
        <v>223</v>
      </c>
      <c r="L52" s="10">
        <f>VLOOKUP(F52,[1]Sheet1!$B$3:$E$20,3,FALSE)</f>
        <v>6.0295049507936516E-2</v>
      </c>
      <c r="M52" s="11">
        <f t="shared" si="0"/>
        <v>23845.814356276864</v>
      </c>
    </row>
    <row r="53" spans="2:13" x14ac:dyDescent="0.5">
      <c r="B53" s="12" t="s">
        <v>78</v>
      </c>
      <c r="C53" s="12" t="s">
        <v>79</v>
      </c>
      <c r="D53" s="1">
        <v>26074.901299867623</v>
      </c>
      <c r="F53" s="12" t="s">
        <v>6</v>
      </c>
      <c r="G53" s="12" t="s">
        <v>77</v>
      </c>
      <c r="H53" s="12" t="s">
        <v>150</v>
      </c>
      <c r="I53" s="12" t="s">
        <v>151</v>
      </c>
      <c r="J53" s="8">
        <v>83825.847331595578</v>
      </c>
      <c r="K53" s="9" t="s">
        <v>223</v>
      </c>
      <c r="L53" s="10">
        <f>VLOOKUP(F53,[1]Sheet1!$B$3:$E$20,3,FALSE)</f>
        <v>6.0295049507936516E-2</v>
      </c>
      <c r="M53" s="11">
        <f t="shared" si="0"/>
        <v>5054.2836149032837</v>
      </c>
    </row>
    <row r="54" spans="2:13" x14ac:dyDescent="0.5">
      <c r="B54" s="12" t="s">
        <v>42</v>
      </c>
      <c r="C54" s="12" t="s">
        <v>43</v>
      </c>
      <c r="D54" s="1">
        <v>4702.6457646383587</v>
      </c>
      <c r="F54" s="12" t="s">
        <v>6</v>
      </c>
      <c r="G54" s="12" t="s">
        <v>77</v>
      </c>
      <c r="H54" s="12" t="s">
        <v>78</v>
      </c>
      <c r="I54" s="12" t="s">
        <v>79</v>
      </c>
      <c r="J54" s="8">
        <v>432455.09395320149</v>
      </c>
      <c r="K54" s="9" t="s">
        <v>223</v>
      </c>
      <c r="L54" s="10">
        <f>VLOOKUP(F54,[1]Sheet1!$B$3:$E$20,3,FALSE)</f>
        <v>6.0295049507936516E-2</v>
      </c>
      <c r="M54" s="11">
        <f t="shared" si="0"/>
        <v>26074.901299867623</v>
      </c>
    </row>
    <row r="55" spans="2:13" x14ac:dyDescent="0.5">
      <c r="B55" s="13" t="s">
        <v>166</v>
      </c>
      <c r="C55" s="13" t="s">
        <v>167</v>
      </c>
      <c r="D55" s="1">
        <v>1052.67896330141</v>
      </c>
      <c r="F55" s="12" t="s">
        <v>4</v>
      </c>
      <c r="G55" s="12" t="s">
        <v>41</v>
      </c>
      <c r="H55" s="12" t="s">
        <v>42</v>
      </c>
      <c r="I55" s="12" t="s">
        <v>43</v>
      </c>
      <c r="J55" s="8">
        <v>823134.9549168708</v>
      </c>
      <c r="K55" s="9" t="s">
        <v>221</v>
      </c>
      <c r="L55" s="10">
        <f>VLOOKUP(F55,[1]Sheet1!$B$3:$E$20,3,FALSE)</f>
        <v>5.7130920471155106E-3</v>
      </c>
      <c r="M55" s="11">
        <f t="shared" si="0"/>
        <v>4702.6457646383587</v>
      </c>
    </row>
    <row r="56" spans="2:13" x14ac:dyDescent="0.5">
      <c r="B56" s="12" t="s">
        <v>146</v>
      </c>
      <c r="C56" s="12" t="s">
        <v>147</v>
      </c>
      <c r="D56" s="1">
        <v>1073.7190380265363</v>
      </c>
      <c r="F56" s="13" t="s">
        <v>4</v>
      </c>
      <c r="G56" s="13" t="s">
        <v>41</v>
      </c>
      <c r="H56" s="13" t="s">
        <v>166</v>
      </c>
      <c r="I56" s="13" t="s">
        <v>167</v>
      </c>
      <c r="J56" s="8">
        <v>184257.30841023265</v>
      </c>
      <c r="K56" s="9" t="s">
        <v>221</v>
      </c>
      <c r="L56" s="10">
        <f>VLOOKUP(F56,[1]Sheet1!$B$3:$E$20,3,FALSE)</f>
        <v>5.7130920471155106E-3</v>
      </c>
      <c r="M56" s="11">
        <f t="shared" si="0"/>
        <v>1052.67896330141</v>
      </c>
    </row>
    <row r="57" spans="2:13" x14ac:dyDescent="0.5">
      <c r="B57" s="13" t="s">
        <v>119</v>
      </c>
      <c r="C57" s="13" t="s">
        <v>120</v>
      </c>
      <c r="D57" s="1">
        <v>1103.0373963245138</v>
      </c>
      <c r="F57" s="12" t="s">
        <v>4</v>
      </c>
      <c r="G57" s="12" t="s">
        <v>41</v>
      </c>
      <c r="H57" s="12" t="s">
        <v>146</v>
      </c>
      <c r="I57" s="12" t="s">
        <v>147</v>
      </c>
      <c r="J57" s="8">
        <v>187940.09079000354</v>
      </c>
      <c r="K57" s="9" t="s">
        <v>221</v>
      </c>
      <c r="L57" s="10">
        <f>VLOOKUP(F57,[1]Sheet1!$B$3:$E$20,3,FALSE)</f>
        <v>5.7130920471155106E-3</v>
      </c>
      <c r="M57" s="11">
        <f t="shared" si="0"/>
        <v>1073.7190380265363</v>
      </c>
    </row>
    <row r="58" spans="2:13" x14ac:dyDescent="0.5">
      <c r="B58" s="12" t="s">
        <v>69</v>
      </c>
      <c r="C58" s="12" t="s">
        <v>70</v>
      </c>
      <c r="D58" s="1">
        <v>467.91883770917968</v>
      </c>
      <c r="F58" s="13" t="s">
        <v>4</v>
      </c>
      <c r="G58" s="13" t="s">
        <v>41</v>
      </c>
      <c r="H58" s="13" t="s">
        <v>119</v>
      </c>
      <c r="I58" s="13" t="s">
        <v>120</v>
      </c>
      <c r="J58" s="8">
        <v>193071.87547965863</v>
      </c>
      <c r="K58" s="9" t="s">
        <v>221</v>
      </c>
      <c r="L58" s="10">
        <f>VLOOKUP(F58,[1]Sheet1!$B$3:$E$20,3,FALSE)</f>
        <v>5.7130920471155106E-3</v>
      </c>
      <c r="M58" s="11">
        <f t="shared" si="0"/>
        <v>1103.0373963245138</v>
      </c>
    </row>
    <row r="59" spans="2:13" x14ac:dyDescent="0.5">
      <c r="B59" s="12" t="s">
        <v>168</v>
      </c>
      <c r="C59" s="12" t="s">
        <v>169</v>
      </c>
      <c r="D59" s="1">
        <v>2164.1933577016462</v>
      </c>
      <c r="F59" s="12" t="s">
        <v>4</v>
      </c>
      <c r="G59" s="12" t="s">
        <v>41</v>
      </c>
      <c r="H59" s="12" t="s">
        <v>69</v>
      </c>
      <c r="I59" s="12" t="s">
        <v>70</v>
      </c>
      <c r="J59" s="8">
        <v>81902.905440746006</v>
      </c>
      <c r="K59" s="9" t="s">
        <v>221</v>
      </c>
      <c r="L59" s="10">
        <f>VLOOKUP(F59,[1]Sheet1!$B$3:$E$20,3,FALSE)</f>
        <v>5.7130920471155106E-3</v>
      </c>
      <c r="M59" s="11">
        <f t="shared" si="0"/>
        <v>467.91883770917968</v>
      </c>
    </row>
    <row r="60" spans="2:13" x14ac:dyDescent="0.5">
      <c r="B60" s="13" t="s">
        <v>63</v>
      </c>
      <c r="C60" s="13" t="s">
        <v>64</v>
      </c>
      <c r="D60" s="1">
        <v>2825.1598469061346</v>
      </c>
      <c r="F60" s="12" t="s">
        <v>18</v>
      </c>
      <c r="G60" s="12" t="s">
        <v>62</v>
      </c>
      <c r="H60" s="12" t="s">
        <v>168</v>
      </c>
      <c r="I60" s="12" t="s">
        <v>169</v>
      </c>
      <c r="J60" s="8">
        <v>130224.6504975283</v>
      </c>
      <c r="K60" s="9" t="s">
        <v>220</v>
      </c>
      <c r="L60" s="10">
        <f>VLOOKUP(F60,[1]Sheet1!$B$3:$E$20,3,FALSE)</f>
        <v>1.6618922373247014E-2</v>
      </c>
      <c r="M60" s="11">
        <f t="shared" si="0"/>
        <v>2164.1933577016462</v>
      </c>
    </row>
    <row r="61" spans="2:13" x14ac:dyDescent="0.5">
      <c r="B61" s="12" t="s">
        <v>170</v>
      </c>
      <c r="C61" s="12" t="s">
        <v>171</v>
      </c>
      <c r="D61" s="1">
        <v>5510.6467953922183</v>
      </c>
      <c r="F61" s="13" t="s">
        <v>18</v>
      </c>
      <c r="G61" s="13" t="s">
        <v>62</v>
      </c>
      <c r="H61" s="13" t="s">
        <v>63</v>
      </c>
      <c r="I61" s="13" t="s">
        <v>64</v>
      </c>
      <c r="J61" s="8">
        <v>169996.5727894638</v>
      </c>
      <c r="K61" s="9" t="s">
        <v>220</v>
      </c>
      <c r="L61" s="10">
        <f>VLOOKUP(F61,[1]Sheet1!$B$3:$E$20,3,FALSE)</f>
        <v>1.6618922373247014E-2</v>
      </c>
      <c r="M61" s="11">
        <f t="shared" si="0"/>
        <v>2825.1598469061346</v>
      </c>
    </row>
    <row r="62" spans="2:13" x14ac:dyDescent="0.5">
      <c r="B62" s="12" t="s">
        <v>182</v>
      </c>
      <c r="C62" s="12" t="s">
        <v>183</v>
      </c>
      <c r="D62" s="1">
        <v>3382.7962384519328</v>
      </c>
      <c r="F62" s="12" t="s">
        <v>18</v>
      </c>
      <c r="G62" s="12" t="s">
        <v>62</v>
      </c>
      <c r="H62" s="12" t="s">
        <v>170</v>
      </c>
      <c r="I62" s="12" t="s">
        <v>171</v>
      </c>
      <c r="J62" s="8">
        <v>331588.69580275589</v>
      </c>
      <c r="K62" s="9" t="s">
        <v>220</v>
      </c>
      <c r="L62" s="10">
        <f>VLOOKUP(F62,[1]Sheet1!$B$3:$E$20,3,FALSE)</f>
        <v>1.6618922373247014E-2</v>
      </c>
      <c r="M62" s="11">
        <f t="shared" si="0"/>
        <v>5510.6467953922183</v>
      </c>
    </row>
    <row r="63" spans="2:13" x14ac:dyDescent="0.5">
      <c r="B63" s="12" t="s">
        <v>126</v>
      </c>
      <c r="C63" s="12" t="s">
        <v>127</v>
      </c>
      <c r="D63" s="1">
        <v>6453.7842926971825</v>
      </c>
      <c r="F63" s="12" t="s">
        <v>12</v>
      </c>
      <c r="G63" s="12" t="s">
        <v>125</v>
      </c>
      <c r="H63" s="12" t="s">
        <v>182</v>
      </c>
      <c r="I63" s="12" t="s">
        <v>183</v>
      </c>
      <c r="J63" s="8">
        <v>92961.889628010569</v>
      </c>
      <c r="K63" s="9" t="s">
        <v>224</v>
      </c>
      <c r="L63" s="10">
        <f>VLOOKUP(F63,[1]Sheet1!$B$3:$E$20,3,FALSE)</f>
        <v>3.638906493820511E-2</v>
      </c>
      <c r="M63" s="11">
        <f t="shared" si="0"/>
        <v>3382.7962384519328</v>
      </c>
    </row>
    <row r="64" spans="2:13" x14ac:dyDescent="0.5">
      <c r="B64" s="12" t="s">
        <v>128</v>
      </c>
      <c r="C64" s="12" t="s">
        <v>129</v>
      </c>
      <c r="D64" s="1">
        <v>5763.4194688508878</v>
      </c>
      <c r="F64" s="12" t="s">
        <v>12</v>
      </c>
      <c r="G64" s="12" t="s">
        <v>125</v>
      </c>
      <c r="H64" s="12" t="s">
        <v>126</v>
      </c>
      <c r="I64" s="12" t="s">
        <v>127</v>
      </c>
      <c r="J64" s="8">
        <v>177355.04618370431</v>
      </c>
      <c r="K64" s="9" t="s">
        <v>224</v>
      </c>
      <c r="L64" s="10">
        <f>VLOOKUP(F64,[1]Sheet1!$B$3:$E$20,3,FALSE)</f>
        <v>3.638906493820511E-2</v>
      </c>
      <c r="M64" s="11">
        <f t="shared" si="0"/>
        <v>6453.7842926971825</v>
      </c>
    </row>
    <row r="65" spans="2:13" x14ac:dyDescent="0.5">
      <c r="B65" s="12" t="s">
        <v>184</v>
      </c>
      <c r="C65" s="12" t="s">
        <v>185</v>
      </c>
      <c r="D65" s="1">
        <v>10967.773048546032</v>
      </c>
      <c r="F65" s="12" t="s">
        <v>12</v>
      </c>
      <c r="G65" s="12" t="s">
        <v>125</v>
      </c>
      <c r="H65" s="12" t="s">
        <v>128</v>
      </c>
      <c r="I65" s="12" t="s">
        <v>129</v>
      </c>
      <c r="J65" s="8">
        <v>158383.28021448656</v>
      </c>
      <c r="K65" s="9" t="s">
        <v>224</v>
      </c>
      <c r="L65" s="10">
        <f>VLOOKUP(F65,[1]Sheet1!$B$3:$E$20,3,FALSE)</f>
        <v>3.638906493820511E-2</v>
      </c>
      <c r="M65" s="11">
        <f t="shared" si="0"/>
        <v>5763.4194688508878</v>
      </c>
    </row>
    <row r="66" spans="2:13" x14ac:dyDescent="0.5">
      <c r="B66" s="12" t="s">
        <v>131</v>
      </c>
      <c r="C66" s="12" t="s">
        <v>132</v>
      </c>
      <c r="D66" s="1">
        <v>30117.979189945043</v>
      </c>
      <c r="F66" s="12" t="s">
        <v>14</v>
      </c>
      <c r="G66" s="12" t="s">
        <v>130</v>
      </c>
      <c r="H66" s="12" t="s">
        <v>184</v>
      </c>
      <c r="I66" s="12" t="s">
        <v>185</v>
      </c>
      <c r="J66" s="8">
        <v>96182.551368984816</v>
      </c>
      <c r="K66" s="9" t="s">
        <v>224</v>
      </c>
      <c r="L66" s="10">
        <f>VLOOKUP(F66,[1]Sheet1!$B$3:$E$20,3,FALSE)</f>
        <v>0.11403079760767001</v>
      </c>
      <c r="M66" s="11">
        <f t="shared" si="0"/>
        <v>10967.773048546032</v>
      </c>
    </row>
    <row r="67" spans="2:13" x14ac:dyDescent="0.5">
      <c r="B67" s="12" t="s">
        <v>133</v>
      </c>
      <c r="C67" s="12" t="s">
        <v>134</v>
      </c>
      <c r="D67" s="1">
        <v>10584.61528525018</v>
      </c>
      <c r="F67" s="12" t="s">
        <v>14</v>
      </c>
      <c r="G67" s="12" t="s">
        <v>130</v>
      </c>
      <c r="H67" s="12" t="s">
        <v>131</v>
      </c>
      <c r="I67" s="12" t="s">
        <v>132</v>
      </c>
      <c r="J67" s="8">
        <v>264121.44632687571</v>
      </c>
      <c r="K67" s="9" t="s">
        <v>224</v>
      </c>
      <c r="L67" s="10">
        <f>VLOOKUP(F67,[1]Sheet1!$B$3:$E$20,3,FALSE)</f>
        <v>0.11403079760767001</v>
      </c>
      <c r="M67" s="11">
        <f t="shared" ref="M67:M76" si="1">L67*J67</f>
        <v>30117.979189945043</v>
      </c>
    </row>
    <row r="68" spans="2:13" x14ac:dyDescent="0.5">
      <c r="B68" s="12" t="s">
        <v>135</v>
      </c>
      <c r="C68" s="12" t="s">
        <v>136</v>
      </c>
      <c r="D68" s="1">
        <v>10929.632476258754</v>
      </c>
      <c r="F68" s="12" t="s">
        <v>14</v>
      </c>
      <c r="G68" s="12" t="s">
        <v>130</v>
      </c>
      <c r="H68" s="12" t="s">
        <v>133</v>
      </c>
      <c r="I68" s="12" t="s">
        <v>134</v>
      </c>
      <c r="J68" s="8">
        <v>92822.426110419765</v>
      </c>
      <c r="K68" s="9" t="s">
        <v>224</v>
      </c>
      <c r="L68" s="10">
        <f>VLOOKUP(F68,[1]Sheet1!$B$3:$E$20,3,FALSE)</f>
        <v>0.11403079760767001</v>
      </c>
      <c r="M68" s="11">
        <f t="shared" si="1"/>
        <v>10584.61528525018</v>
      </c>
    </row>
    <row r="69" spans="2:13" x14ac:dyDescent="0.5">
      <c r="B69" s="12" t="s">
        <v>186</v>
      </c>
      <c r="C69" s="12" t="s">
        <v>187</v>
      </c>
      <c r="D69" s="1">
        <v>2539.5205321439557</v>
      </c>
      <c r="F69" s="12" t="s">
        <v>14</v>
      </c>
      <c r="G69" s="12" t="s">
        <v>130</v>
      </c>
      <c r="H69" s="12" t="s">
        <v>135</v>
      </c>
      <c r="I69" s="12" t="s">
        <v>136</v>
      </c>
      <c r="J69" s="8">
        <v>95848.075305610226</v>
      </c>
      <c r="K69" s="9" t="s">
        <v>224</v>
      </c>
      <c r="L69" s="10">
        <f>VLOOKUP(F69,[1]Sheet1!$B$3:$E$20,3,FALSE)</f>
        <v>0.11403079760767001</v>
      </c>
      <c r="M69" s="11">
        <f t="shared" si="1"/>
        <v>10929.632476258754</v>
      </c>
    </row>
    <row r="70" spans="2:13" x14ac:dyDescent="0.5">
      <c r="B70" s="12" t="s">
        <v>138</v>
      </c>
      <c r="C70" s="12" t="s">
        <v>139</v>
      </c>
      <c r="D70" s="1">
        <v>475.2383881882497</v>
      </c>
      <c r="F70" s="12" t="s">
        <v>15</v>
      </c>
      <c r="G70" s="12" t="s">
        <v>137</v>
      </c>
      <c r="H70" s="12" t="s">
        <v>186</v>
      </c>
      <c r="I70" s="12" t="s">
        <v>187</v>
      </c>
      <c r="J70" s="8">
        <v>520410.47967854538</v>
      </c>
      <c r="K70" s="9" t="s">
        <v>217</v>
      </c>
      <c r="L70" s="10">
        <f>VLOOKUP(F70,[1]Sheet1!$B$3:$E$20,3,FALSE)</f>
        <v>4.8798412624446053E-3</v>
      </c>
      <c r="M70" s="11">
        <f t="shared" si="1"/>
        <v>2539.5205321439557</v>
      </c>
    </row>
    <row r="71" spans="2:13" x14ac:dyDescent="0.5">
      <c r="B71" s="12" t="s">
        <v>188</v>
      </c>
      <c r="C71" s="12" t="s">
        <v>189</v>
      </c>
      <c r="D71" s="1">
        <v>478.0586742540757</v>
      </c>
      <c r="F71" s="12" t="s">
        <v>15</v>
      </c>
      <c r="G71" s="12" t="s">
        <v>137</v>
      </c>
      <c r="H71" s="12" t="s">
        <v>138</v>
      </c>
      <c r="I71" s="12" t="s">
        <v>139</v>
      </c>
      <c r="J71" s="8">
        <v>97388.083470193509</v>
      </c>
      <c r="K71" s="9" t="s">
        <v>217</v>
      </c>
      <c r="L71" s="10">
        <f>VLOOKUP(F71,[1]Sheet1!$B$3:$E$20,3,FALSE)</f>
        <v>4.8798412624446053E-3</v>
      </c>
      <c r="M71" s="11">
        <f t="shared" si="1"/>
        <v>475.2383881882497</v>
      </c>
    </row>
    <row r="72" spans="2:13" x14ac:dyDescent="0.5">
      <c r="B72" s="12" t="s">
        <v>190</v>
      </c>
      <c r="C72" s="12" t="s">
        <v>191</v>
      </c>
      <c r="D72" s="1">
        <v>707.18240541371881</v>
      </c>
      <c r="F72" s="12" t="s">
        <v>15</v>
      </c>
      <c r="G72" s="12" t="s">
        <v>137</v>
      </c>
      <c r="H72" s="12" t="s">
        <v>188</v>
      </c>
      <c r="I72" s="12" t="s">
        <v>189</v>
      </c>
      <c r="J72" s="8">
        <v>97966.029742243583</v>
      </c>
      <c r="K72" s="9" t="s">
        <v>217</v>
      </c>
      <c r="L72" s="10">
        <f>VLOOKUP(F72,[1]Sheet1!$B$3:$E$20,3,FALSE)</f>
        <v>4.8798412624446053E-3</v>
      </c>
      <c r="M72" s="11">
        <f t="shared" si="1"/>
        <v>478.0586742540757</v>
      </c>
    </row>
    <row r="73" spans="2:13" x14ac:dyDescent="0.5">
      <c r="B73" s="12" t="s">
        <v>193</v>
      </c>
      <c r="C73" s="12" t="s">
        <v>194</v>
      </c>
      <c r="D73" s="1">
        <v>13909.570798104047</v>
      </c>
      <c r="F73" s="12" t="s">
        <v>15</v>
      </c>
      <c r="G73" s="12" t="s">
        <v>137</v>
      </c>
      <c r="H73" s="12" t="s">
        <v>190</v>
      </c>
      <c r="I73" s="12" t="s">
        <v>191</v>
      </c>
      <c r="J73" s="8">
        <v>144919.14129588893</v>
      </c>
      <c r="K73" s="9" t="s">
        <v>217</v>
      </c>
      <c r="L73" s="10">
        <f>VLOOKUP(F73,[1]Sheet1!$B$3:$E$20,3,FALSE)</f>
        <v>4.8798412624446053E-3</v>
      </c>
      <c r="M73" s="11">
        <f t="shared" si="1"/>
        <v>707.18240541371881</v>
      </c>
    </row>
    <row r="74" spans="2:13" x14ac:dyDescent="0.5">
      <c r="B74" s="12" t="s">
        <v>195</v>
      </c>
      <c r="C74" s="12" t="s">
        <v>196</v>
      </c>
      <c r="D74" s="1">
        <v>15527.637042087339</v>
      </c>
      <c r="F74" s="12" t="s">
        <v>16</v>
      </c>
      <c r="G74" s="12" t="s">
        <v>192</v>
      </c>
      <c r="H74" s="12" t="s">
        <v>193</v>
      </c>
      <c r="I74" s="12" t="s">
        <v>194</v>
      </c>
      <c r="J74" s="8">
        <v>189942.21959338349</v>
      </c>
      <c r="K74" s="9" t="s">
        <v>217</v>
      </c>
      <c r="L74" s="10">
        <f>VLOOKUP(F74,[1]Sheet1!$B$3:$E$20,3,FALSE)</f>
        <v>7.3230537306980995E-2</v>
      </c>
      <c r="M74" s="11">
        <f t="shared" si="1"/>
        <v>13909.570798104047</v>
      </c>
    </row>
    <row r="75" spans="2:13" x14ac:dyDescent="0.5">
      <c r="B75" s="14" t="s">
        <v>197</v>
      </c>
      <c r="C75" s="14" t="s">
        <v>198</v>
      </c>
      <c r="D75" s="1">
        <v>76562.792159808596</v>
      </c>
      <c r="F75" s="12" t="s">
        <v>16</v>
      </c>
      <c r="G75" s="12" t="s">
        <v>192</v>
      </c>
      <c r="H75" s="12" t="s">
        <v>195</v>
      </c>
      <c r="I75" s="12" t="s">
        <v>196</v>
      </c>
      <c r="J75" s="8">
        <v>212037.73197779208</v>
      </c>
      <c r="K75" s="9" t="s">
        <v>217</v>
      </c>
      <c r="L75" s="10">
        <f>VLOOKUP(F75,[1]Sheet1!$B$3:$E$20,3,FALSE)</f>
        <v>7.3230537306980995E-2</v>
      </c>
      <c r="M75" s="11">
        <f t="shared" si="1"/>
        <v>15527.637042087339</v>
      </c>
    </row>
    <row r="76" spans="2:13" x14ac:dyDescent="0.5">
      <c r="F76" s="14" t="s">
        <v>16</v>
      </c>
      <c r="G76" s="14" t="s">
        <v>192</v>
      </c>
      <c r="H76" s="14" t="s">
        <v>197</v>
      </c>
      <c r="I76" s="14" t="s">
        <v>198</v>
      </c>
      <c r="J76" s="8">
        <v>1045503.6242443348</v>
      </c>
      <c r="K76" s="9" t="s">
        <v>217</v>
      </c>
      <c r="L76" s="10">
        <f>VLOOKUP(F76,[1]Sheet1!$B$3:$E$20,3,FALSE)</f>
        <v>7.3230537306980995E-2</v>
      </c>
      <c r="M76" s="11">
        <f t="shared" si="1"/>
        <v>76562.792159808596</v>
      </c>
    </row>
    <row r="77" spans="2:13" x14ac:dyDescent="0.5">
      <c r="F77" s="15"/>
      <c r="G77" s="15"/>
      <c r="H77" s="15"/>
      <c r="I77" s="15"/>
      <c r="J77" s="16">
        <f>SUM(J3:J76)</f>
        <v>18706921.999999996</v>
      </c>
      <c r="K77" s="16"/>
      <c r="L77" s="16"/>
      <c r="M77" s="17">
        <f t="shared" ref="M77" si="2">SUM(M3:M76)</f>
        <v>767700.00000000023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9D0E8-2736-4BC6-8821-3387947238E5}">
  <dimension ref="A3:C78"/>
  <sheetViews>
    <sheetView workbookViewId="0">
      <selection activeCell="B14" sqref="B14"/>
    </sheetView>
  </sheetViews>
  <sheetFormatPr defaultRowHeight="14.35" x14ac:dyDescent="0.5"/>
  <cols>
    <col min="1" max="1" width="15.29296875" bestFit="1" customWidth="1"/>
    <col min="2" max="2" width="23.87890625" bestFit="1" customWidth="1"/>
    <col min="3" max="3" width="24.5859375" customWidth="1"/>
  </cols>
  <sheetData>
    <row r="3" spans="1:3" x14ac:dyDescent="0.5">
      <c r="A3" s="27" t="s">
        <v>226</v>
      </c>
      <c r="B3" t="s">
        <v>228</v>
      </c>
    </row>
    <row r="4" spans="1:3" x14ac:dyDescent="0.5">
      <c r="A4" s="31" t="s">
        <v>73</v>
      </c>
      <c r="B4" s="29">
        <v>63096</v>
      </c>
    </row>
    <row r="5" spans="1:3" x14ac:dyDescent="0.5">
      <c r="A5" s="31" t="s">
        <v>81</v>
      </c>
      <c r="B5" s="29">
        <v>60000</v>
      </c>
    </row>
    <row r="6" spans="1:3" x14ac:dyDescent="0.5">
      <c r="A6" s="31" t="s">
        <v>52</v>
      </c>
      <c r="B6" s="29">
        <v>40000</v>
      </c>
    </row>
    <row r="7" spans="1:3" x14ac:dyDescent="0.5">
      <c r="A7" s="32" t="s">
        <v>38</v>
      </c>
      <c r="B7" s="33">
        <v>15096</v>
      </c>
    </row>
    <row r="8" spans="1:3" x14ac:dyDescent="0.5">
      <c r="A8" s="32" t="s">
        <v>97</v>
      </c>
      <c r="B8" s="33">
        <v>8040</v>
      </c>
    </row>
    <row r="9" spans="1:3" x14ac:dyDescent="0.5">
      <c r="A9" s="30" t="s">
        <v>78</v>
      </c>
      <c r="B9" s="29">
        <v>7207</v>
      </c>
    </row>
    <row r="10" spans="1:3" x14ac:dyDescent="0.5">
      <c r="A10" s="30" t="s">
        <v>42</v>
      </c>
      <c r="B10" s="29">
        <v>6000</v>
      </c>
      <c r="C10" s="1">
        <v>1600</v>
      </c>
    </row>
    <row r="11" spans="1:3" x14ac:dyDescent="0.5">
      <c r="A11" s="28" t="s">
        <v>119</v>
      </c>
      <c r="B11" s="29">
        <v>1500</v>
      </c>
    </row>
    <row r="12" spans="1:3" x14ac:dyDescent="0.5">
      <c r="A12" s="28" t="s">
        <v>103</v>
      </c>
      <c r="B12" s="29">
        <v>1260</v>
      </c>
    </row>
    <row r="13" spans="1:3" x14ac:dyDescent="0.5">
      <c r="A13" s="28" t="s">
        <v>164</v>
      </c>
      <c r="B13" s="29">
        <v>900</v>
      </c>
    </row>
    <row r="14" spans="1:3" x14ac:dyDescent="0.5">
      <c r="A14" s="28" t="s">
        <v>13</v>
      </c>
      <c r="B14" s="29">
        <v>336</v>
      </c>
    </row>
    <row r="15" spans="1:3" x14ac:dyDescent="0.5">
      <c r="A15" s="28" t="s">
        <v>193</v>
      </c>
      <c r="B15" s="29">
        <v>3</v>
      </c>
    </row>
    <row r="16" spans="1:3" x14ac:dyDescent="0.5">
      <c r="A16" s="28" t="s">
        <v>190</v>
      </c>
      <c r="B16">
        <v>1</v>
      </c>
    </row>
    <row r="17" spans="1:1" x14ac:dyDescent="0.5">
      <c r="A17" s="28" t="s">
        <v>160</v>
      </c>
    </row>
    <row r="18" spans="1:1" x14ac:dyDescent="0.5">
      <c r="A18" s="28" t="s">
        <v>99</v>
      </c>
    </row>
    <row r="19" spans="1:1" x14ac:dyDescent="0.5">
      <c r="A19" s="28" t="s">
        <v>131</v>
      </c>
    </row>
    <row r="20" spans="1:1" x14ac:dyDescent="0.5">
      <c r="A20" s="28" t="s">
        <v>176</v>
      </c>
    </row>
    <row r="21" spans="1:1" x14ac:dyDescent="0.5">
      <c r="A21" s="28" t="s">
        <v>170</v>
      </c>
    </row>
    <row r="22" spans="1:1" x14ac:dyDescent="0.5">
      <c r="A22" s="28" t="s">
        <v>156</v>
      </c>
    </row>
    <row r="23" spans="1:1" x14ac:dyDescent="0.5">
      <c r="A23" s="28" t="s">
        <v>154</v>
      </c>
    </row>
    <row r="24" spans="1:1" x14ac:dyDescent="0.5">
      <c r="A24" s="28" t="s">
        <v>83</v>
      </c>
    </row>
    <row r="25" spans="1:1" x14ac:dyDescent="0.5">
      <c r="A25" s="28" t="s">
        <v>174</v>
      </c>
    </row>
    <row r="26" spans="1:1" x14ac:dyDescent="0.5">
      <c r="A26" s="28" t="s">
        <v>111</v>
      </c>
    </row>
    <row r="27" spans="1:1" x14ac:dyDescent="0.5">
      <c r="A27" s="28" t="s">
        <v>60</v>
      </c>
    </row>
    <row r="28" spans="1:1" x14ac:dyDescent="0.5">
      <c r="A28" s="28" t="s">
        <v>186</v>
      </c>
    </row>
    <row r="29" spans="1:1" x14ac:dyDescent="0.5">
      <c r="A29" s="28" t="s">
        <v>197</v>
      </c>
    </row>
    <row r="30" spans="1:1" x14ac:dyDescent="0.5">
      <c r="A30" s="28" t="s">
        <v>168</v>
      </c>
    </row>
    <row r="31" spans="1:1" x14ac:dyDescent="0.5">
      <c r="A31" s="28" t="s">
        <v>94</v>
      </c>
    </row>
    <row r="32" spans="1:1" x14ac:dyDescent="0.5">
      <c r="A32" s="28" t="s">
        <v>138</v>
      </c>
    </row>
    <row r="33" spans="1:1" x14ac:dyDescent="0.5">
      <c r="A33" s="28" t="s">
        <v>85</v>
      </c>
    </row>
    <row r="34" spans="1:1" x14ac:dyDescent="0.5">
      <c r="A34" s="28" t="s">
        <v>57</v>
      </c>
    </row>
    <row r="35" spans="1:1" x14ac:dyDescent="0.5">
      <c r="A35" s="28" t="s">
        <v>178</v>
      </c>
    </row>
    <row r="36" spans="1:1" x14ac:dyDescent="0.5">
      <c r="A36" s="28" t="s">
        <v>67</v>
      </c>
    </row>
    <row r="37" spans="1:1" x14ac:dyDescent="0.5">
      <c r="A37" s="28" t="s">
        <v>162</v>
      </c>
    </row>
    <row r="38" spans="1:1" x14ac:dyDescent="0.5">
      <c r="A38" s="28" t="s">
        <v>140</v>
      </c>
    </row>
    <row r="39" spans="1:1" x14ac:dyDescent="0.5">
      <c r="A39" s="28" t="s">
        <v>201</v>
      </c>
    </row>
    <row r="40" spans="1:1" x14ac:dyDescent="0.5">
      <c r="A40" s="28" t="s">
        <v>150</v>
      </c>
    </row>
    <row r="41" spans="1:1" x14ac:dyDescent="0.5">
      <c r="A41" s="28" t="s">
        <v>109</v>
      </c>
    </row>
    <row r="42" spans="1:1" x14ac:dyDescent="0.5">
      <c r="A42" s="28" t="s">
        <v>158</v>
      </c>
    </row>
    <row r="43" spans="1:1" x14ac:dyDescent="0.5">
      <c r="A43" s="28" t="s">
        <v>195</v>
      </c>
    </row>
    <row r="44" spans="1:1" x14ac:dyDescent="0.5">
      <c r="A44" s="28" t="s">
        <v>184</v>
      </c>
    </row>
    <row r="45" spans="1:1" x14ac:dyDescent="0.5">
      <c r="A45" s="28" t="s">
        <v>146</v>
      </c>
    </row>
    <row r="46" spans="1:1" x14ac:dyDescent="0.5">
      <c r="A46" s="28" t="s">
        <v>182</v>
      </c>
    </row>
    <row r="47" spans="1:1" x14ac:dyDescent="0.5">
      <c r="A47" s="28" t="s">
        <v>90</v>
      </c>
    </row>
    <row r="48" spans="1:1" x14ac:dyDescent="0.5">
      <c r="A48" s="28" t="s">
        <v>199</v>
      </c>
    </row>
    <row r="49" spans="1:1" x14ac:dyDescent="0.5">
      <c r="A49" s="28" t="s">
        <v>152</v>
      </c>
    </row>
    <row r="50" spans="1:1" x14ac:dyDescent="0.5">
      <c r="A50" s="28" t="s">
        <v>142</v>
      </c>
    </row>
    <row r="51" spans="1:1" x14ac:dyDescent="0.5">
      <c r="A51" s="28" t="s">
        <v>101</v>
      </c>
    </row>
    <row r="52" spans="1:1" x14ac:dyDescent="0.5">
      <c r="A52" s="28" t="s">
        <v>117</v>
      </c>
    </row>
    <row r="53" spans="1:1" x14ac:dyDescent="0.5">
      <c r="A53" s="28" t="s">
        <v>107</v>
      </c>
    </row>
    <row r="54" spans="1:1" x14ac:dyDescent="0.5">
      <c r="A54" s="28" t="s">
        <v>48</v>
      </c>
    </row>
    <row r="55" spans="1:1" x14ac:dyDescent="0.5">
      <c r="A55" s="28" t="s">
        <v>128</v>
      </c>
    </row>
    <row r="56" spans="1:1" x14ac:dyDescent="0.5">
      <c r="A56" s="28" t="s">
        <v>126</v>
      </c>
    </row>
    <row r="57" spans="1:1" x14ac:dyDescent="0.5">
      <c r="A57" s="28" t="s">
        <v>50</v>
      </c>
    </row>
    <row r="58" spans="1:1" x14ac:dyDescent="0.5">
      <c r="A58" s="28" t="s">
        <v>144</v>
      </c>
    </row>
    <row r="59" spans="1:1" x14ac:dyDescent="0.5">
      <c r="A59" s="28" t="s">
        <v>188</v>
      </c>
    </row>
    <row r="60" spans="1:1" x14ac:dyDescent="0.5">
      <c r="A60" s="28" t="s">
        <v>205</v>
      </c>
    </row>
    <row r="61" spans="1:1" x14ac:dyDescent="0.5">
      <c r="A61" s="28" t="s">
        <v>207</v>
      </c>
    </row>
    <row r="62" spans="1:1" x14ac:dyDescent="0.5">
      <c r="A62" s="28" t="s">
        <v>115</v>
      </c>
    </row>
    <row r="63" spans="1:1" x14ac:dyDescent="0.5">
      <c r="A63" s="28" t="s">
        <v>113</v>
      </c>
    </row>
    <row r="64" spans="1:1" x14ac:dyDescent="0.5">
      <c r="A64" s="28" t="s">
        <v>133</v>
      </c>
    </row>
    <row r="65" spans="1:2" x14ac:dyDescent="0.5">
      <c r="A65" s="28" t="s">
        <v>55</v>
      </c>
    </row>
    <row r="66" spans="1:2" x14ac:dyDescent="0.5">
      <c r="A66" s="28" t="s">
        <v>92</v>
      </c>
    </row>
    <row r="67" spans="1:2" x14ac:dyDescent="0.5">
      <c r="A67" s="28" t="s">
        <v>69</v>
      </c>
    </row>
    <row r="68" spans="1:2" x14ac:dyDescent="0.5">
      <c r="A68" s="28" t="s">
        <v>88</v>
      </c>
    </row>
    <row r="69" spans="1:2" x14ac:dyDescent="0.5">
      <c r="A69" s="28" t="s">
        <v>203</v>
      </c>
    </row>
    <row r="70" spans="1:2" x14ac:dyDescent="0.5">
      <c r="A70" s="28" t="s">
        <v>180</v>
      </c>
    </row>
    <row r="71" spans="1:2" x14ac:dyDescent="0.5">
      <c r="A71" s="28" t="s">
        <v>105</v>
      </c>
    </row>
    <row r="72" spans="1:2" x14ac:dyDescent="0.5">
      <c r="A72" s="28" t="s">
        <v>75</v>
      </c>
    </row>
    <row r="73" spans="1:2" x14ac:dyDescent="0.5">
      <c r="A73" s="28" t="s">
        <v>135</v>
      </c>
    </row>
    <row r="74" spans="1:2" x14ac:dyDescent="0.5">
      <c r="A74" s="28" t="s">
        <v>166</v>
      </c>
    </row>
    <row r="75" spans="1:2" x14ac:dyDescent="0.5">
      <c r="A75" s="28" t="s">
        <v>46</v>
      </c>
    </row>
    <row r="76" spans="1:2" x14ac:dyDescent="0.5">
      <c r="A76" s="28" t="s">
        <v>148</v>
      </c>
    </row>
    <row r="77" spans="1:2" x14ac:dyDescent="0.5">
      <c r="A77" s="28" t="s">
        <v>63</v>
      </c>
    </row>
    <row r="78" spans="1:2" x14ac:dyDescent="0.5">
      <c r="A78" s="28" t="s">
        <v>227</v>
      </c>
      <c r="B78">
        <v>203439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9A20-9553-43E8-A4BF-F8379294FA4F}">
  <dimension ref="B1:D11"/>
  <sheetViews>
    <sheetView workbookViewId="0">
      <selection activeCell="B2" sqref="B2:D11"/>
    </sheetView>
  </sheetViews>
  <sheetFormatPr defaultRowHeight="14.35" x14ac:dyDescent="0.5"/>
  <cols>
    <col min="2" max="2" width="67" customWidth="1"/>
    <col min="3" max="3" width="117.29296875" customWidth="1"/>
    <col min="4" max="4" width="20.703125" customWidth="1"/>
  </cols>
  <sheetData>
    <row r="1" spans="2:4" ht="14.7" thickBot="1" x14ac:dyDescent="0.55000000000000004"/>
    <row r="2" spans="2:4" ht="18" x14ac:dyDescent="0.5">
      <c r="B2" s="34" t="s">
        <v>229</v>
      </c>
      <c r="C2" s="35" t="s">
        <v>230</v>
      </c>
      <c r="D2" s="36"/>
    </row>
    <row r="3" spans="2:4" ht="54" x14ac:dyDescent="0.5">
      <c r="B3" s="37" t="s">
        <v>231</v>
      </c>
      <c r="C3" s="38" t="s">
        <v>240</v>
      </c>
      <c r="D3" s="39" t="s">
        <v>250</v>
      </c>
    </row>
    <row r="4" spans="2:4" ht="36" x14ac:dyDescent="0.5">
      <c r="B4" s="40" t="s">
        <v>232</v>
      </c>
      <c r="C4" s="41" t="s">
        <v>241</v>
      </c>
      <c r="D4" s="39" t="s">
        <v>249</v>
      </c>
    </row>
    <row r="5" spans="2:4" ht="36" x14ac:dyDescent="0.5">
      <c r="B5" s="42" t="s">
        <v>233</v>
      </c>
      <c r="C5" s="43" t="s">
        <v>241</v>
      </c>
      <c r="D5" s="39" t="s">
        <v>251</v>
      </c>
    </row>
    <row r="6" spans="2:4" ht="36" x14ac:dyDescent="0.5">
      <c r="B6" s="37" t="s">
        <v>234</v>
      </c>
      <c r="C6" s="38" t="s">
        <v>242</v>
      </c>
      <c r="D6" s="39"/>
    </row>
    <row r="7" spans="2:4" ht="36" x14ac:dyDescent="0.5">
      <c r="B7" s="44" t="s">
        <v>235</v>
      </c>
      <c r="C7" s="45" t="s">
        <v>243</v>
      </c>
      <c r="D7" s="39" t="s">
        <v>252</v>
      </c>
    </row>
    <row r="8" spans="2:4" ht="54" x14ac:dyDescent="0.5">
      <c r="B8" s="40" t="s">
        <v>236</v>
      </c>
      <c r="C8" s="41" t="s">
        <v>244</v>
      </c>
      <c r="D8" s="79" t="s">
        <v>248</v>
      </c>
    </row>
    <row r="9" spans="2:4" ht="36" x14ac:dyDescent="0.5">
      <c r="B9" s="40" t="s">
        <v>237</v>
      </c>
      <c r="C9" s="41" t="s">
        <v>245</v>
      </c>
      <c r="D9" s="79"/>
    </row>
    <row r="10" spans="2:4" ht="36" x14ac:dyDescent="0.5">
      <c r="B10" s="40" t="s">
        <v>238</v>
      </c>
      <c r="C10" s="41" t="s">
        <v>246</v>
      </c>
      <c r="D10" s="79"/>
    </row>
    <row r="11" spans="2:4" ht="54.35" thickBot="1" x14ac:dyDescent="0.55000000000000004">
      <c r="B11" s="46" t="s">
        <v>239</v>
      </c>
      <c r="C11" s="47" t="s">
        <v>247</v>
      </c>
      <c r="D11" s="48"/>
    </row>
  </sheetData>
  <mergeCells count="1">
    <mergeCell ref="D8: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DD692-E1D3-44AD-A5C8-37756126AB3A}">
  <dimension ref="A3:N78"/>
  <sheetViews>
    <sheetView workbookViewId="0">
      <selection activeCell="M14" sqref="M14"/>
    </sheetView>
  </sheetViews>
  <sheetFormatPr defaultRowHeight="14.35" x14ac:dyDescent="0.5"/>
  <cols>
    <col min="1" max="1" width="14.87890625" bestFit="1" customWidth="1"/>
    <col min="2" max="2" width="23.29296875" bestFit="1" customWidth="1"/>
    <col min="3" max="3" width="25.1171875" bestFit="1" customWidth="1"/>
    <col min="11" max="11" width="11.29296875" bestFit="1" customWidth="1"/>
    <col min="12" max="12" width="22.703125" customWidth="1"/>
    <col min="13" max="13" width="25.1171875" bestFit="1" customWidth="1"/>
    <col min="14" max="14" width="27.1171875" bestFit="1" customWidth="1"/>
  </cols>
  <sheetData>
    <row r="3" spans="1:14" x14ac:dyDescent="0.5">
      <c r="A3" s="27" t="s">
        <v>226</v>
      </c>
      <c r="B3" t="s">
        <v>228</v>
      </c>
      <c r="C3" t="s">
        <v>269</v>
      </c>
      <c r="L3" t="s">
        <v>270</v>
      </c>
      <c r="M3" t="s">
        <v>271</v>
      </c>
      <c r="N3" t="s">
        <v>272</v>
      </c>
    </row>
    <row r="4" spans="1:14" x14ac:dyDescent="0.5">
      <c r="A4" s="28" t="s">
        <v>73</v>
      </c>
      <c r="B4">
        <v>122016</v>
      </c>
      <c r="C4">
        <v>23520</v>
      </c>
      <c r="L4" s="1">
        <v>268359</v>
      </c>
      <c r="M4" s="1">
        <v>201265</v>
      </c>
      <c r="N4">
        <v>36</v>
      </c>
    </row>
    <row r="5" spans="1:14" x14ac:dyDescent="0.5">
      <c r="A5" s="28" t="s">
        <v>81</v>
      </c>
      <c r="B5">
        <v>60000</v>
      </c>
      <c r="C5">
        <v>6201</v>
      </c>
      <c r="L5" s="1">
        <v>268359</v>
      </c>
      <c r="M5" s="1">
        <f>SUM(C4:C16)</f>
        <v>135017</v>
      </c>
      <c r="N5">
        <v>13</v>
      </c>
    </row>
    <row r="6" spans="1:14" x14ac:dyDescent="0.5">
      <c r="A6" s="28" t="s">
        <v>52</v>
      </c>
      <c r="B6">
        <v>46000</v>
      </c>
      <c r="C6">
        <v>15334</v>
      </c>
    </row>
    <row r="7" spans="1:14" x14ac:dyDescent="0.5">
      <c r="A7" s="28" t="s">
        <v>38</v>
      </c>
      <c r="B7">
        <v>15096</v>
      </c>
      <c r="C7">
        <v>31547</v>
      </c>
    </row>
    <row r="8" spans="1:14" x14ac:dyDescent="0.5">
      <c r="A8" s="28" t="s">
        <v>97</v>
      </c>
      <c r="B8">
        <v>8040</v>
      </c>
      <c r="C8">
        <v>8584</v>
      </c>
    </row>
    <row r="9" spans="1:14" x14ac:dyDescent="0.5">
      <c r="A9" s="28" t="s">
        <v>78</v>
      </c>
      <c r="B9">
        <v>7207</v>
      </c>
      <c r="C9">
        <v>30480</v>
      </c>
    </row>
    <row r="10" spans="1:14" x14ac:dyDescent="0.5">
      <c r="A10" s="28" t="s">
        <v>42</v>
      </c>
      <c r="B10">
        <v>6000</v>
      </c>
      <c r="C10">
        <v>1139</v>
      </c>
    </row>
    <row r="11" spans="1:14" x14ac:dyDescent="0.5">
      <c r="A11" s="28" t="s">
        <v>119</v>
      </c>
      <c r="B11">
        <v>1500</v>
      </c>
      <c r="C11">
        <v>8</v>
      </c>
    </row>
    <row r="12" spans="1:14" x14ac:dyDescent="0.5">
      <c r="A12" s="28" t="s">
        <v>103</v>
      </c>
      <c r="B12">
        <v>1260</v>
      </c>
      <c r="C12">
        <v>9544</v>
      </c>
    </row>
    <row r="13" spans="1:14" x14ac:dyDescent="0.5">
      <c r="A13" s="28" t="s">
        <v>164</v>
      </c>
      <c r="B13">
        <v>900</v>
      </c>
      <c r="C13">
        <v>1500</v>
      </c>
    </row>
    <row r="14" spans="1:14" x14ac:dyDescent="0.5">
      <c r="A14" s="28" t="s">
        <v>13</v>
      </c>
      <c r="B14">
        <v>336</v>
      </c>
      <c r="C14">
        <v>7149</v>
      </c>
    </row>
    <row r="15" spans="1:14" x14ac:dyDescent="0.5">
      <c r="A15" s="28" t="s">
        <v>193</v>
      </c>
      <c r="B15">
        <v>3</v>
      </c>
      <c r="C15">
        <v>11</v>
      </c>
    </row>
    <row r="16" spans="1:14" x14ac:dyDescent="0.5">
      <c r="A16" s="28" t="s">
        <v>190</v>
      </c>
      <c r="B16">
        <v>1</v>
      </c>
      <c r="C16">
        <v>0</v>
      </c>
    </row>
    <row r="17" spans="1:3" x14ac:dyDescent="0.5">
      <c r="A17" s="28" t="s">
        <v>160</v>
      </c>
      <c r="C17">
        <v>0</v>
      </c>
    </row>
    <row r="18" spans="1:3" x14ac:dyDescent="0.5">
      <c r="A18" s="28" t="s">
        <v>99</v>
      </c>
      <c r="C18">
        <v>5329</v>
      </c>
    </row>
    <row r="19" spans="1:3" x14ac:dyDescent="0.5">
      <c r="A19" s="28" t="s">
        <v>131</v>
      </c>
      <c r="C19">
        <v>0</v>
      </c>
    </row>
    <row r="20" spans="1:3" x14ac:dyDescent="0.5">
      <c r="A20" s="28" t="s">
        <v>176</v>
      </c>
      <c r="C20">
        <v>0</v>
      </c>
    </row>
    <row r="21" spans="1:3" x14ac:dyDescent="0.5">
      <c r="A21" s="28" t="s">
        <v>170</v>
      </c>
      <c r="C21">
        <v>542</v>
      </c>
    </row>
    <row r="22" spans="1:3" x14ac:dyDescent="0.5">
      <c r="A22" s="28" t="s">
        <v>156</v>
      </c>
      <c r="C22">
        <v>0</v>
      </c>
    </row>
    <row r="23" spans="1:3" x14ac:dyDescent="0.5">
      <c r="A23" s="28" t="s">
        <v>154</v>
      </c>
      <c r="C23">
        <v>0</v>
      </c>
    </row>
    <row r="24" spans="1:3" x14ac:dyDescent="0.5">
      <c r="A24" s="28" t="s">
        <v>83</v>
      </c>
      <c r="C24">
        <v>0</v>
      </c>
    </row>
    <row r="25" spans="1:3" x14ac:dyDescent="0.5">
      <c r="A25" s="28" t="s">
        <v>174</v>
      </c>
      <c r="C25">
        <v>0</v>
      </c>
    </row>
    <row r="26" spans="1:3" x14ac:dyDescent="0.5">
      <c r="A26" s="28" t="s">
        <v>111</v>
      </c>
      <c r="C26">
        <v>1800</v>
      </c>
    </row>
    <row r="27" spans="1:3" x14ac:dyDescent="0.5">
      <c r="A27" s="28" t="s">
        <v>60</v>
      </c>
      <c r="C27">
        <v>1050</v>
      </c>
    </row>
    <row r="28" spans="1:3" x14ac:dyDescent="0.5">
      <c r="A28" s="28" t="s">
        <v>186</v>
      </c>
      <c r="C28">
        <v>0</v>
      </c>
    </row>
    <row r="29" spans="1:3" x14ac:dyDescent="0.5">
      <c r="A29" s="28" t="s">
        <v>197</v>
      </c>
      <c r="C29">
        <v>245</v>
      </c>
    </row>
    <row r="30" spans="1:3" x14ac:dyDescent="0.5">
      <c r="A30" s="28" t="s">
        <v>168</v>
      </c>
      <c r="C30">
        <v>0</v>
      </c>
    </row>
    <row r="31" spans="1:3" x14ac:dyDescent="0.5">
      <c r="A31" s="28" t="s">
        <v>94</v>
      </c>
      <c r="C31">
        <v>2420</v>
      </c>
    </row>
    <row r="32" spans="1:3" x14ac:dyDescent="0.5">
      <c r="A32" s="28" t="s">
        <v>138</v>
      </c>
      <c r="C32">
        <v>0</v>
      </c>
    </row>
    <row r="33" spans="1:3" x14ac:dyDescent="0.5">
      <c r="A33" s="28" t="s">
        <v>85</v>
      </c>
      <c r="C33">
        <v>12246</v>
      </c>
    </row>
    <row r="34" spans="1:3" x14ac:dyDescent="0.5">
      <c r="A34" s="28" t="s">
        <v>57</v>
      </c>
      <c r="C34">
        <v>0</v>
      </c>
    </row>
    <row r="35" spans="1:3" x14ac:dyDescent="0.5">
      <c r="A35" s="28" t="s">
        <v>178</v>
      </c>
      <c r="C35">
        <v>0</v>
      </c>
    </row>
    <row r="36" spans="1:3" x14ac:dyDescent="0.5">
      <c r="A36" s="28" t="s">
        <v>67</v>
      </c>
      <c r="C36">
        <v>0</v>
      </c>
    </row>
    <row r="37" spans="1:3" x14ac:dyDescent="0.5">
      <c r="A37" s="28" t="s">
        <v>162</v>
      </c>
      <c r="C37">
        <v>0</v>
      </c>
    </row>
    <row r="38" spans="1:3" x14ac:dyDescent="0.5">
      <c r="A38" s="28" t="s">
        <v>140</v>
      </c>
      <c r="C38">
        <v>1429</v>
      </c>
    </row>
    <row r="39" spans="1:3" x14ac:dyDescent="0.5">
      <c r="A39" s="28" t="s">
        <v>201</v>
      </c>
      <c r="C39">
        <v>0</v>
      </c>
    </row>
    <row r="40" spans="1:3" x14ac:dyDescent="0.5">
      <c r="A40" s="28" t="s">
        <v>150</v>
      </c>
      <c r="C40">
        <v>0</v>
      </c>
    </row>
    <row r="41" spans="1:3" x14ac:dyDescent="0.5">
      <c r="A41" s="28" t="s">
        <v>109</v>
      </c>
      <c r="C41">
        <v>766</v>
      </c>
    </row>
    <row r="42" spans="1:3" x14ac:dyDescent="0.5">
      <c r="A42" s="28" t="s">
        <v>158</v>
      </c>
      <c r="C42">
        <v>0</v>
      </c>
    </row>
    <row r="43" spans="1:3" x14ac:dyDescent="0.5">
      <c r="A43" s="28" t="s">
        <v>195</v>
      </c>
      <c r="C43">
        <v>0</v>
      </c>
    </row>
    <row r="44" spans="1:3" x14ac:dyDescent="0.5">
      <c r="A44" s="28" t="s">
        <v>184</v>
      </c>
      <c r="C44">
        <v>0</v>
      </c>
    </row>
    <row r="45" spans="1:3" x14ac:dyDescent="0.5">
      <c r="A45" s="28" t="s">
        <v>146</v>
      </c>
      <c r="C45">
        <v>0</v>
      </c>
    </row>
    <row r="46" spans="1:3" x14ac:dyDescent="0.5">
      <c r="A46" s="28" t="s">
        <v>182</v>
      </c>
      <c r="C46">
        <v>0</v>
      </c>
    </row>
    <row r="47" spans="1:3" x14ac:dyDescent="0.5">
      <c r="A47" s="28" t="s">
        <v>90</v>
      </c>
      <c r="C47">
        <v>300</v>
      </c>
    </row>
    <row r="48" spans="1:3" x14ac:dyDescent="0.5">
      <c r="A48" s="28" t="s">
        <v>199</v>
      </c>
      <c r="C48">
        <v>8</v>
      </c>
    </row>
    <row r="49" spans="1:3" x14ac:dyDescent="0.5">
      <c r="A49" s="28" t="s">
        <v>152</v>
      </c>
      <c r="C49">
        <v>0</v>
      </c>
    </row>
    <row r="50" spans="1:3" x14ac:dyDescent="0.5">
      <c r="A50" s="28" t="s">
        <v>142</v>
      </c>
      <c r="C50">
        <v>0</v>
      </c>
    </row>
    <row r="51" spans="1:3" x14ac:dyDescent="0.5">
      <c r="A51" s="28" t="s">
        <v>101</v>
      </c>
      <c r="C51">
        <v>3495</v>
      </c>
    </row>
    <row r="52" spans="1:3" x14ac:dyDescent="0.5">
      <c r="A52" s="28" t="s">
        <v>117</v>
      </c>
      <c r="C52">
        <v>0</v>
      </c>
    </row>
    <row r="53" spans="1:3" x14ac:dyDescent="0.5">
      <c r="A53" s="28" t="s">
        <v>107</v>
      </c>
      <c r="C53">
        <v>414</v>
      </c>
    </row>
    <row r="54" spans="1:3" x14ac:dyDescent="0.5">
      <c r="A54" s="28" t="s">
        <v>48</v>
      </c>
      <c r="C54">
        <v>0</v>
      </c>
    </row>
    <row r="55" spans="1:3" x14ac:dyDescent="0.5">
      <c r="A55" s="28" t="s">
        <v>128</v>
      </c>
      <c r="C55">
        <v>768</v>
      </c>
    </row>
    <row r="56" spans="1:3" x14ac:dyDescent="0.5">
      <c r="A56" s="28" t="s">
        <v>126</v>
      </c>
      <c r="C56">
        <v>0</v>
      </c>
    </row>
    <row r="57" spans="1:3" x14ac:dyDescent="0.5">
      <c r="A57" s="28" t="s">
        <v>50</v>
      </c>
      <c r="C57">
        <v>11094</v>
      </c>
    </row>
    <row r="58" spans="1:3" x14ac:dyDescent="0.5">
      <c r="A58" s="28" t="s">
        <v>144</v>
      </c>
      <c r="C58">
        <v>0</v>
      </c>
    </row>
    <row r="59" spans="1:3" x14ac:dyDescent="0.5">
      <c r="A59" s="28" t="s">
        <v>188</v>
      </c>
      <c r="C59">
        <v>0</v>
      </c>
    </row>
    <row r="60" spans="1:3" x14ac:dyDescent="0.5">
      <c r="A60" s="28" t="s">
        <v>205</v>
      </c>
      <c r="C60">
        <v>23</v>
      </c>
    </row>
    <row r="61" spans="1:3" x14ac:dyDescent="0.5">
      <c r="A61" s="28" t="s">
        <v>207</v>
      </c>
      <c r="C61">
        <v>0</v>
      </c>
    </row>
    <row r="62" spans="1:3" x14ac:dyDescent="0.5">
      <c r="A62" s="28" t="s">
        <v>115</v>
      </c>
      <c r="C62">
        <v>0</v>
      </c>
    </row>
    <row r="63" spans="1:3" x14ac:dyDescent="0.5">
      <c r="A63" s="28" t="s">
        <v>113</v>
      </c>
      <c r="C63">
        <v>456</v>
      </c>
    </row>
    <row r="64" spans="1:3" x14ac:dyDescent="0.5">
      <c r="A64" s="28" t="s">
        <v>133</v>
      </c>
      <c r="C64">
        <v>0</v>
      </c>
    </row>
    <row r="65" spans="1:3" x14ac:dyDescent="0.5">
      <c r="A65" s="28" t="s">
        <v>55</v>
      </c>
      <c r="C65">
        <v>0</v>
      </c>
    </row>
    <row r="66" spans="1:3" x14ac:dyDescent="0.5">
      <c r="A66" s="28" t="s">
        <v>92</v>
      </c>
      <c r="C66">
        <v>210</v>
      </c>
    </row>
    <row r="67" spans="1:3" x14ac:dyDescent="0.5">
      <c r="A67" s="28" t="s">
        <v>69</v>
      </c>
      <c r="C67">
        <v>0</v>
      </c>
    </row>
    <row r="68" spans="1:3" x14ac:dyDescent="0.5">
      <c r="A68" s="28" t="s">
        <v>88</v>
      </c>
      <c r="C68">
        <v>308</v>
      </c>
    </row>
    <row r="69" spans="1:3" x14ac:dyDescent="0.5">
      <c r="A69" s="28" t="s">
        <v>203</v>
      </c>
      <c r="C69">
        <v>0</v>
      </c>
    </row>
    <row r="70" spans="1:3" x14ac:dyDescent="0.5">
      <c r="A70" s="28" t="s">
        <v>180</v>
      </c>
      <c r="C70">
        <v>0</v>
      </c>
    </row>
    <row r="71" spans="1:3" x14ac:dyDescent="0.5">
      <c r="A71" s="28" t="s">
        <v>105</v>
      </c>
      <c r="C71">
        <v>228</v>
      </c>
    </row>
    <row r="72" spans="1:3" x14ac:dyDescent="0.5">
      <c r="A72" s="28" t="s">
        <v>75</v>
      </c>
      <c r="C72">
        <v>19392</v>
      </c>
    </row>
    <row r="73" spans="1:3" x14ac:dyDescent="0.5">
      <c r="A73" s="28" t="s">
        <v>135</v>
      </c>
      <c r="C73">
        <v>0</v>
      </c>
    </row>
    <row r="74" spans="1:3" x14ac:dyDescent="0.5">
      <c r="A74" s="28" t="s">
        <v>166</v>
      </c>
      <c r="C74">
        <v>0</v>
      </c>
    </row>
    <row r="75" spans="1:3" x14ac:dyDescent="0.5">
      <c r="A75" s="28" t="s">
        <v>46</v>
      </c>
      <c r="C75">
        <v>1195</v>
      </c>
    </row>
    <row r="76" spans="1:3" x14ac:dyDescent="0.5">
      <c r="A76" s="28" t="s">
        <v>148</v>
      </c>
      <c r="C76">
        <v>58</v>
      </c>
    </row>
    <row r="77" spans="1:3" x14ac:dyDescent="0.5">
      <c r="A77" s="28" t="s">
        <v>63</v>
      </c>
      <c r="C77">
        <v>2472</v>
      </c>
    </row>
    <row r="78" spans="1:3" x14ac:dyDescent="0.5">
      <c r="A78" s="28" t="s">
        <v>227</v>
      </c>
      <c r="B78">
        <v>268359</v>
      </c>
      <c r="C78">
        <v>201265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1889-C0F5-4103-B0BF-73361749F37E}">
  <dimension ref="A1:AI76"/>
  <sheetViews>
    <sheetView tabSelected="1" zoomScale="80" zoomScaleNormal="80" workbookViewId="0">
      <pane ySplit="2" topLeftCell="A3" activePane="bottomLeft" state="frozen"/>
      <selection pane="bottomLeft" activeCell="J32" sqref="J32"/>
    </sheetView>
  </sheetViews>
  <sheetFormatPr defaultColWidth="11.5859375" defaultRowHeight="14" x14ac:dyDescent="0.45"/>
  <cols>
    <col min="1" max="6" width="11.5859375" style="19"/>
    <col min="7" max="7" width="11.5859375" style="21"/>
    <col min="8" max="20" width="11.5859375" style="22"/>
    <col min="21" max="30" width="11.5859375" style="19"/>
    <col min="31" max="31" width="11.5859375" style="23"/>
    <col min="32" max="16384" width="11.5859375" style="19"/>
  </cols>
  <sheetData>
    <row r="1" spans="1:35" x14ac:dyDescent="0.45">
      <c r="F1" s="25" t="s">
        <v>225</v>
      </c>
      <c r="G1" s="24">
        <f>SUM(Floods_data!$G$3:$G$76)</f>
        <v>268359</v>
      </c>
      <c r="H1" s="24">
        <f>SUM(Floods_data!$H$3:$H$76)</f>
        <v>81327</v>
      </c>
      <c r="I1" s="24"/>
      <c r="J1" s="24">
        <f>SUM(Floods_data!$J$3:$J$76)</f>
        <v>45600</v>
      </c>
      <c r="K1" s="24">
        <f>SUM(Floods_data!$K$3:$K$76)</f>
        <v>10</v>
      </c>
      <c r="L1" s="24">
        <f>SUM(Floods_data!$L$3:$L$76)</f>
        <v>870</v>
      </c>
      <c r="M1" s="24">
        <f>SUM(Floods_data!$M$3:$M$76)</f>
        <v>3367</v>
      </c>
      <c r="N1" s="24">
        <f>SUM(Floods_data!$N$3:$N$76)</f>
        <v>5002</v>
      </c>
      <c r="O1" s="24">
        <f>SUM(Floods_data!$O$3:$O$76)</f>
        <v>29</v>
      </c>
      <c r="P1" s="24">
        <f>SUM(Floods_data!$P$3:$P$76)</f>
        <v>5899</v>
      </c>
      <c r="Q1" s="24">
        <f>SUM(Floods_data!$Q$3:$Q$76)</f>
        <v>0</v>
      </c>
      <c r="R1" s="24">
        <f>SUM(Floods_data!$R$3:$R$76)</f>
        <v>0</v>
      </c>
      <c r="S1" s="24">
        <f>SUM(Floods_data!$S$3:$S$76)</f>
        <v>100</v>
      </c>
      <c r="T1" s="24">
        <f>SUM(Floods_data!$T$3:$T$76)</f>
        <v>7</v>
      </c>
      <c r="U1" s="24">
        <f>SUM(Floods_data!$U$3:$U$76)</f>
        <v>0</v>
      </c>
      <c r="V1" s="24">
        <f>SUM(Floods_data!$V$3:$V$76)</f>
        <v>146378.88819437445</v>
      </c>
      <c r="W1" s="24">
        <f>SUM(Floods_data!$W$3:$W$76)</f>
        <v>77476</v>
      </c>
      <c r="X1" s="24">
        <f>SUM(Floods_data!$X$3:$X$76)</f>
        <v>76596</v>
      </c>
      <c r="Y1" s="24">
        <f>SUM(Floods_data!$Y$3:$Y$76)</f>
        <v>16358</v>
      </c>
      <c r="Z1" s="24">
        <f>SUM(Floods_data!$Z$3:$Z$76)</f>
        <v>68742</v>
      </c>
      <c r="AA1" s="24">
        <f>SUM(Floods_data!$AA$3:$AA$76)</f>
        <v>10680</v>
      </c>
      <c r="AB1" s="24">
        <f>SUM(Floods_data!$AB$3:$AB$76)</f>
        <v>0</v>
      </c>
      <c r="AC1" s="24">
        <f>SUM(Floods_data!$AC$3:$AC$76)</f>
        <v>8722</v>
      </c>
      <c r="AD1" s="24">
        <f>SUM(Floods_data!$AD$3:$AD$76)</f>
        <v>0</v>
      </c>
      <c r="AE1" s="24">
        <f>SUM(Floods_data!$AE$3:$AE$76)</f>
        <v>0</v>
      </c>
      <c r="AF1" s="24">
        <f>SUM(Floods_data!$AF$3:$AF$76)</f>
        <v>54000</v>
      </c>
      <c r="AG1" s="24">
        <f>SUM(Floods_data!$AG$3:$AG$76)</f>
        <v>37608</v>
      </c>
      <c r="AH1" s="24">
        <f>SUM(Floods_data!$AH$3:$AH$76)</f>
        <v>9132</v>
      </c>
      <c r="AI1" s="24">
        <f>SUM(Floods_data!$AI$3:$AI$76)</f>
        <v>201265</v>
      </c>
    </row>
    <row r="2" spans="1:35" s="18" customFormat="1" ht="39" x14ac:dyDescent="0.5">
      <c r="A2" s="49" t="s">
        <v>19</v>
      </c>
      <c r="B2" s="50" t="s">
        <v>2</v>
      </c>
      <c r="C2" s="50" t="s">
        <v>20</v>
      </c>
      <c r="D2" s="50" t="s">
        <v>21</v>
      </c>
      <c r="E2" s="50" t="s">
        <v>22</v>
      </c>
      <c r="F2" s="51" t="s">
        <v>23</v>
      </c>
      <c r="G2" s="52" t="s">
        <v>24</v>
      </c>
      <c r="H2" s="52" t="s">
        <v>25</v>
      </c>
      <c r="I2" s="52" t="s">
        <v>268</v>
      </c>
      <c r="J2" s="52" t="s">
        <v>26</v>
      </c>
      <c r="K2" s="52" t="s">
        <v>27</v>
      </c>
      <c r="L2" s="52" t="s">
        <v>28</v>
      </c>
      <c r="M2" s="52" t="s">
        <v>29</v>
      </c>
      <c r="N2" s="52" t="s">
        <v>30</v>
      </c>
      <c r="O2" s="52" t="s">
        <v>31</v>
      </c>
      <c r="P2" s="52" t="s">
        <v>32</v>
      </c>
      <c r="Q2" s="52" t="s">
        <v>33</v>
      </c>
      <c r="R2" s="52" t="s">
        <v>34</v>
      </c>
      <c r="S2" s="51" t="s">
        <v>35</v>
      </c>
      <c r="T2" s="51" t="s">
        <v>209</v>
      </c>
      <c r="U2" s="53" t="s">
        <v>253</v>
      </c>
      <c r="V2" s="53" t="s">
        <v>254</v>
      </c>
      <c r="W2" s="53" t="s">
        <v>255</v>
      </c>
      <c r="X2" s="53" t="s">
        <v>256</v>
      </c>
      <c r="Y2" s="53" t="s">
        <v>257</v>
      </c>
      <c r="Z2" s="53" t="s">
        <v>258</v>
      </c>
      <c r="AA2" s="53" t="s">
        <v>259</v>
      </c>
      <c r="AB2" s="53" t="s">
        <v>260</v>
      </c>
      <c r="AC2" s="53" t="s">
        <v>261</v>
      </c>
      <c r="AD2" s="53" t="s">
        <v>262</v>
      </c>
      <c r="AE2" s="54" t="s">
        <v>263</v>
      </c>
      <c r="AF2" s="55" t="s">
        <v>264</v>
      </c>
      <c r="AG2" s="50" t="s">
        <v>265</v>
      </c>
      <c r="AH2" s="50" t="s">
        <v>266</v>
      </c>
      <c r="AI2" s="56" t="s">
        <v>267</v>
      </c>
    </row>
    <row r="3" spans="1:35" ht="14.35" x14ac:dyDescent="0.5">
      <c r="A3" s="57" t="s">
        <v>71</v>
      </c>
      <c r="B3" s="57" t="s">
        <v>6</v>
      </c>
      <c r="C3" s="57" t="s">
        <v>77</v>
      </c>
      <c r="D3" s="57" t="s">
        <v>148</v>
      </c>
      <c r="E3" s="57" t="s">
        <v>149</v>
      </c>
      <c r="F3" s="58"/>
      <c r="G3" s="59"/>
      <c r="H3" s="60"/>
      <c r="I3" s="60"/>
      <c r="J3" s="59"/>
      <c r="K3" s="60"/>
      <c r="L3" s="59"/>
      <c r="M3" s="59"/>
      <c r="N3" s="59"/>
      <c r="O3" s="59"/>
      <c r="P3" s="59"/>
      <c r="Q3" s="59"/>
      <c r="R3" s="59"/>
      <c r="S3" s="59"/>
      <c r="T3" s="59"/>
      <c r="U3" s="61" t="s">
        <v>149</v>
      </c>
      <c r="V3" s="61">
        <v>0</v>
      </c>
      <c r="W3" s="61">
        <v>0</v>
      </c>
      <c r="X3" s="61">
        <v>0</v>
      </c>
      <c r="Y3" s="61">
        <v>0</v>
      </c>
      <c r="Z3" s="61">
        <v>0</v>
      </c>
      <c r="AA3" s="61">
        <v>0</v>
      </c>
      <c r="AB3" s="61">
        <v>0</v>
      </c>
      <c r="AC3" s="61">
        <v>58</v>
      </c>
      <c r="AD3" s="61">
        <v>0</v>
      </c>
      <c r="AE3" s="61">
        <v>0</v>
      </c>
      <c r="AF3" s="61">
        <v>0</v>
      </c>
      <c r="AG3" s="61">
        <v>0</v>
      </c>
      <c r="AH3" s="61">
        <v>0</v>
      </c>
      <c r="AI3" s="62">
        <v>58</v>
      </c>
    </row>
    <row r="4" spans="1:35" ht="14.35" x14ac:dyDescent="0.5">
      <c r="A4" s="63" t="s">
        <v>36</v>
      </c>
      <c r="B4" s="63" t="s">
        <v>9</v>
      </c>
      <c r="C4" s="63" t="s">
        <v>96</v>
      </c>
      <c r="D4" s="63" t="s">
        <v>97</v>
      </c>
      <c r="E4" s="63" t="s">
        <v>98</v>
      </c>
      <c r="F4" s="64"/>
      <c r="G4" s="65">
        <v>8040</v>
      </c>
      <c r="H4" s="66">
        <v>3240</v>
      </c>
      <c r="I4" s="66"/>
      <c r="J4" s="67"/>
      <c r="K4" s="66"/>
      <c r="L4" s="67"/>
      <c r="M4" s="67"/>
      <c r="N4" s="67"/>
      <c r="O4" s="67"/>
      <c r="P4" s="67"/>
      <c r="Q4" s="67"/>
      <c r="R4" s="67"/>
      <c r="S4" s="67"/>
      <c r="T4" s="67">
        <v>4</v>
      </c>
      <c r="U4" s="68" t="s">
        <v>98</v>
      </c>
      <c r="V4" s="68">
        <v>0</v>
      </c>
      <c r="W4" s="68">
        <v>8584</v>
      </c>
      <c r="X4" s="68">
        <v>0</v>
      </c>
      <c r="Y4" s="68">
        <v>0</v>
      </c>
      <c r="Z4" s="68">
        <v>8526</v>
      </c>
      <c r="AA4" s="68">
        <v>0</v>
      </c>
      <c r="AB4" s="68">
        <v>0</v>
      </c>
      <c r="AC4" s="68">
        <v>287</v>
      </c>
      <c r="AD4" s="68">
        <v>0</v>
      </c>
      <c r="AE4" s="68">
        <v>0</v>
      </c>
      <c r="AF4" s="68">
        <v>0</v>
      </c>
      <c r="AG4" s="68">
        <v>0</v>
      </c>
      <c r="AH4" s="68">
        <v>0</v>
      </c>
      <c r="AI4" s="26">
        <v>8584</v>
      </c>
    </row>
    <row r="5" spans="1:35" ht="14.35" x14ac:dyDescent="0.5">
      <c r="A5" s="57" t="s">
        <v>44</v>
      </c>
      <c r="B5" s="57" t="s">
        <v>5</v>
      </c>
      <c r="C5" s="57" t="s">
        <v>80</v>
      </c>
      <c r="D5" s="57" t="s">
        <v>81</v>
      </c>
      <c r="E5" s="57" t="s">
        <v>82</v>
      </c>
      <c r="F5" s="58"/>
      <c r="G5" s="69">
        <v>60000</v>
      </c>
      <c r="H5" s="60">
        <v>24123</v>
      </c>
      <c r="I5" s="60">
        <v>24123</v>
      </c>
      <c r="J5" s="59"/>
      <c r="K5" s="60"/>
      <c r="L5" s="59"/>
      <c r="M5" s="59">
        <v>344</v>
      </c>
      <c r="N5" s="59">
        <v>4100</v>
      </c>
      <c r="O5" s="59"/>
      <c r="P5" s="59"/>
      <c r="Q5" s="59"/>
      <c r="R5" s="59"/>
      <c r="S5" s="59"/>
      <c r="T5" s="59"/>
      <c r="U5" s="61" t="s">
        <v>82</v>
      </c>
      <c r="V5" s="61">
        <v>0</v>
      </c>
      <c r="W5" s="61">
        <v>14</v>
      </c>
      <c r="X5" s="61">
        <v>0</v>
      </c>
      <c r="Y5" s="61">
        <v>0</v>
      </c>
      <c r="Z5" s="61">
        <v>6201</v>
      </c>
      <c r="AA5" s="61">
        <v>0</v>
      </c>
      <c r="AB5" s="61">
        <v>0</v>
      </c>
      <c r="AC5" s="61">
        <v>0</v>
      </c>
      <c r="AD5" s="61">
        <v>0</v>
      </c>
      <c r="AE5" s="61">
        <v>0</v>
      </c>
      <c r="AF5" s="61">
        <v>0</v>
      </c>
      <c r="AG5" s="61">
        <v>0</v>
      </c>
      <c r="AH5" s="61">
        <v>0</v>
      </c>
      <c r="AI5" s="62">
        <v>6201</v>
      </c>
    </row>
    <row r="6" spans="1:35" ht="14.35" x14ac:dyDescent="0.5">
      <c r="A6" s="63" t="s">
        <v>44</v>
      </c>
      <c r="B6" s="63" t="s">
        <v>1</v>
      </c>
      <c r="C6" s="63" t="s">
        <v>45</v>
      </c>
      <c r="D6" s="63" t="s">
        <v>75</v>
      </c>
      <c r="E6" s="63" t="s">
        <v>76</v>
      </c>
      <c r="F6" s="64"/>
      <c r="G6" s="65"/>
      <c r="H6" s="66"/>
      <c r="I6" s="66"/>
      <c r="J6" s="67"/>
      <c r="K6" s="66"/>
      <c r="L6" s="67"/>
      <c r="M6" s="67"/>
      <c r="N6" s="67"/>
      <c r="O6" s="67"/>
      <c r="P6" s="67"/>
      <c r="Q6" s="67"/>
      <c r="R6" s="67"/>
      <c r="S6" s="67"/>
      <c r="T6" s="67"/>
      <c r="U6" s="68" t="s">
        <v>76</v>
      </c>
      <c r="V6" s="68">
        <v>2368.8881943744327</v>
      </c>
      <c r="W6" s="68">
        <v>0</v>
      </c>
      <c r="X6" s="68">
        <v>19392</v>
      </c>
      <c r="Y6" s="68">
        <v>0</v>
      </c>
      <c r="Z6" s="68">
        <v>0</v>
      </c>
      <c r="AA6" s="68">
        <v>0</v>
      </c>
      <c r="AB6" s="68">
        <v>0</v>
      </c>
      <c r="AC6" s="68">
        <v>0</v>
      </c>
      <c r="AD6" s="68">
        <v>0</v>
      </c>
      <c r="AE6" s="68">
        <v>0</v>
      </c>
      <c r="AF6" s="68">
        <v>0</v>
      </c>
      <c r="AG6" s="68">
        <v>0</v>
      </c>
      <c r="AH6" s="68">
        <v>0</v>
      </c>
      <c r="AI6" s="26">
        <v>19392</v>
      </c>
    </row>
    <row r="7" spans="1:35" ht="14.35" x14ac:dyDescent="0.5">
      <c r="A7" s="57" t="s">
        <v>44</v>
      </c>
      <c r="B7" s="57" t="s">
        <v>5</v>
      </c>
      <c r="C7" s="57" t="s">
        <v>80</v>
      </c>
      <c r="D7" s="57" t="s">
        <v>152</v>
      </c>
      <c r="E7" s="57" t="s">
        <v>153</v>
      </c>
      <c r="F7" s="58"/>
      <c r="G7" s="69"/>
      <c r="H7" s="60"/>
      <c r="I7" s="60"/>
      <c r="J7" s="59"/>
      <c r="K7" s="60"/>
      <c r="L7" s="59"/>
      <c r="M7" s="59"/>
      <c r="N7" s="59"/>
      <c r="O7" s="59"/>
      <c r="P7" s="59"/>
      <c r="Q7" s="59"/>
      <c r="R7" s="59"/>
      <c r="S7" s="59"/>
      <c r="T7" s="59"/>
      <c r="U7" s="61" t="s">
        <v>153</v>
      </c>
      <c r="V7" s="61">
        <v>0</v>
      </c>
      <c r="W7" s="61">
        <v>0</v>
      </c>
      <c r="X7" s="61">
        <v>0</v>
      </c>
      <c r="Y7" s="61">
        <v>0</v>
      </c>
      <c r="Z7" s="61">
        <v>0</v>
      </c>
      <c r="AA7" s="61">
        <v>0</v>
      </c>
      <c r="AB7" s="61">
        <v>0</v>
      </c>
      <c r="AC7" s="61">
        <v>0</v>
      </c>
      <c r="AD7" s="61">
        <v>0</v>
      </c>
      <c r="AE7" s="61">
        <v>0</v>
      </c>
      <c r="AF7" s="61">
        <v>0</v>
      </c>
      <c r="AG7" s="61">
        <v>0</v>
      </c>
      <c r="AH7" s="61">
        <v>0</v>
      </c>
      <c r="AI7" s="62">
        <v>0</v>
      </c>
    </row>
    <row r="8" spans="1:35" ht="14.35" x14ac:dyDescent="0.5">
      <c r="A8" s="63" t="s">
        <v>172</v>
      </c>
      <c r="B8" s="63" t="s">
        <v>17</v>
      </c>
      <c r="C8" s="63" t="s">
        <v>173</v>
      </c>
      <c r="D8" s="63" t="s">
        <v>174</v>
      </c>
      <c r="E8" s="63" t="s">
        <v>175</v>
      </c>
      <c r="F8" s="64"/>
      <c r="G8" s="67"/>
      <c r="H8" s="66"/>
      <c r="I8" s="66"/>
      <c r="J8" s="67"/>
      <c r="K8" s="66"/>
      <c r="L8" s="67"/>
      <c r="M8" s="67"/>
      <c r="N8" s="67"/>
      <c r="O8" s="67"/>
      <c r="P8" s="67"/>
      <c r="Q8" s="67"/>
      <c r="R8" s="67"/>
      <c r="S8" s="67"/>
      <c r="T8" s="67">
        <v>1</v>
      </c>
      <c r="U8" s="68" t="s">
        <v>175</v>
      </c>
      <c r="V8" s="68">
        <v>0</v>
      </c>
      <c r="W8" s="68">
        <v>0</v>
      </c>
      <c r="X8" s="68">
        <v>0</v>
      </c>
      <c r="Y8" s="68">
        <v>0</v>
      </c>
      <c r="Z8" s="68">
        <v>0</v>
      </c>
      <c r="AA8" s="68">
        <v>0</v>
      </c>
      <c r="AB8" s="68">
        <v>0</v>
      </c>
      <c r="AC8" s="68">
        <v>0</v>
      </c>
      <c r="AD8" s="68">
        <v>0</v>
      </c>
      <c r="AE8" s="68">
        <v>0</v>
      </c>
      <c r="AF8" s="68">
        <v>0</v>
      </c>
      <c r="AG8" s="68">
        <v>0</v>
      </c>
      <c r="AH8" s="68">
        <v>0</v>
      </c>
      <c r="AI8" s="26">
        <v>0</v>
      </c>
    </row>
    <row r="9" spans="1:35" ht="14.35" x14ac:dyDescent="0.5">
      <c r="A9" s="57" t="s">
        <v>71</v>
      </c>
      <c r="B9" s="57" t="s">
        <v>6</v>
      </c>
      <c r="C9" s="57" t="s">
        <v>77</v>
      </c>
      <c r="D9" s="57" t="s">
        <v>101</v>
      </c>
      <c r="E9" s="57" t="s">
        <v>102</v>
      </c>
      <c r="F9" s="58"/>
      <c r="G9" s="69"/>
      <c r="H9" s="60"/>
      <c r="I9" s="60"/>
      <c r="J9" s="59"/>
      <c r="K9" s="60"/>
      <c r="L9" s="59"/>
      <c r="M9" s="59"/>
      <c r="N9" s="59"/>
      <c r="O9" s="59"/>
      <c r="P9" s="59"/>
      <c r="Q9" s="59"/>
      <c r="R9" s="59"/>
      <c r="S9" s="59"/>
      <c r="T9" s="59"/>
      <c r="U9" s="61" t="s">
        <v>102</v>
      </c>
      <c r="V9" s="61">
        <v>0</v>
      </c>
      <c r="W9" s="61">
        <v>3495</v>
      </c>
      <c r="X9" s="61">
        <v>540</v>
      </c>
      <c r="Y9" s="61">
        <v>0</v>
      </c>
      <c r="Z9" s="61">
        <v>0</v>
      </c>
      <c r="AA9" s="61">
        <v>1800</v>
      </c>
      <c r="AB9" s="61">
        <v>0</v>
      </c>
      <c r="AC9" s="61">
        <v>100</v>
      </c>
      <c r="AD9" s="61">
        <v>0</v>
      </c>
      <c r="AE9" s="61">
        <v>0</v>
      </c>
      <c r="AF9" s="61">
        <v>0</v>
      </c>
      <c r="AG9" s="61">
        <v>0</v>
      </c>
      <c r="AH9" s="61">
        <v>0</v>
      </c>
      <c r="AI9" s="62">
        <v>3495</v>
      </c>
    </row>
    <row r="10" spans="1:35" ht="14.35" x14ac:dyDescent="0.5">
      <c r="A10" s="63" t="s">
        <v>121</v>
      </c>
      <c r="B10" s="63" t="s">
        <v>13</v>
      </c>
      <c r="C10" s="63" t="s">
        <v>122</v>
      </c>
      <c r="D10" s="63" t="s">
        <v>13</v>
      </c>
      <c r="E10" s="63" t="s">
        <v>123</v>
      </c>
      <c r="F10" s="70"/>
      <c r="G10" s="67">
        <v>336</v>
      </c>
      <c r="H10" s="66">
        <v>336</v>
      </c>
      <c r="I10" s="66"/>
      <c r="J10" s="67"/>
      <c r="K10" s="66"/>
      <c r="L10" s="67"/>
      <c r="M10" s="67">
        <v>34</v>
      </c>
      <c r="N10" s="67">
        <v>30</v>
      </c>
      <c r="O10" s="67"/>
      <c r="P10" s="67"/>
      <c r="Q10" s="67"/>
      <c r="R10" s="67"/>
      <c r="S10" s="67"/>
      <c r="T10" s="67"/>
      <c r="U10" s="68" t="s">
        <v>123</v>
      </c>
      <c r="V10" s="68">
        <v>9783</v>
      </c>
      <c r="W10" s="68">
        <v>7149</v>
      </c>
      <c r="X10" s="68">
        <v>1098</v>
      </c>
      <c r="Y10" s="68">
        <v>0</v>
      </c>
      <c r="Z10" s="68">
        <v>0</v>
      </c>
      <c r="AA10" s="68">
        <v>0</v>
      </c>
      <c r="AB10" s="68">
        <v>0</v>
      </c>
      <c r="AC10" s="68">
        <v>1177</v>
      </c>
      <c r="AD10" s="68">
        <v>0</v>
      </c>
      <c r="AE10" s="68">
        <v>0</v>
      </c>
      <c r="AF10" s="68">
        <v>0</v>
      </c>
      <c r="AG10" s="68">
        <v>0</v>
      </c>
      <c r="AH10" s="68">
        <v>0</v>
      </c>
      <c r="AI10" s="26">
        <v>7149</v>
      </c>
    </row>
    <row r="11" spans="1:35" ht="14.35" x14ac:dyDescent="0.5">
      <c r="A11" s="57" t="s">
        <v>40</v>
      </c>
      <c r="B11" s="57" t="s">
        <v>11</v>
      </c>
      <c r="C11" s="57" t="s">
        <v>59</v>
      </c>
      <c r="D11" s="57" t="s">
        <v>60</v>
      </c>
      <c r="E11" s="57" t="s">
        <v>61</v>
      </c>
      <c r="F11" s="58"/>
      <c r="G11" s="69"/>
      <c r="H11" s="60"/>
      <c r="I11" s="60"/>
      <c r="J11" s="59"/>
      <c r="K11" s="60"/>
      <c r="L11" s="59"/>
      <c r="M11" s="59"/>
      <c r="N11" s="59"/>
      <c r="O11" s="59"/>
      <c r="P11" s="59"/>
      <c r="Q11" s="59"/>
      <c r="R11" s="59"/>
      <c r="S11" s="59"/>
      <c r="T11" s="59"/>
      <c r="U11" s="61" t="s">
        <v>61</v>
      </c>
      <c r="V11" s="61">
        <v>0</v>
      </c>
      <c r="W11" s="61">
        <v>0</v>
      </c>
      <c r="X11" s="61">
        <v>1050</v>
      </c>
      <c r="Y11" s="61">
        <v>0</v>
      </c>
      <c r="Z11" s="61">
        <v>0</v>
      </c>
      <c r="AA11" s="61">
        <v>0</v>
      </c>
      <c r="AB11" s="61">
        <v>0</v>
      </c>
      <c r="AC11" s="61">
        <v>0</v>
      </c>
      <c r="AD11" s="61">
        <v>0</v>
      </c>
      <c r="AE11" s="61">
        <v>0</v>
      </c>
      <c r="AF11" s="61">
        <v>0</v>
      </c>
      <c r="AG11" s="61">
        <v>0</v>
      </c>
      <c r="AH11" s="61">
        <v>0</v>
      </c>
      <c r="AI11" s="62">
        <v>1050</v>
      </c>
    </row>
    <row r="12" spans="1:35" ht="14.35" x14ac:dyDescent="0.5">
      <c r="A12" s="63" t="s">
        <v>36</v>
      </c>
      <c r="B12" s="63" t="s">
        <v>9</v>
      </c>
      <c r="C12" s="63" t="s">
        <v>96</v>
      </c>
      <c r="D12" s="63" t="s">
        <v>109</v>
      </c>
      <c r="E12" s="63" t="s">
        <v>110</v>
      </c>
      <c r="F12" s="64"/>
      <c r="G12" s="67"/>
      <c r="H12" s="66"/>
      <c r="I12" s="66"/>
      <c r="J12" s="67"/>
      <c r="K12" s="66"/>
      <c r="L12" s="67"/>
      <c r="M12" s="67"/>
      <c r="N12" s="67"/>
      <c r="O12" s="67"/>
      <c r="P12" s="67"/>
      <c r="Q12" s="67"/>
      <c r="R12" s="67"/>
      <c r="S12" s="67"/>
      <c r="T12" s="67"/>
      <c r="U12" s="68" t="s">
        <v>110</v>
      </c>
      <c r="V12" s="68">
        <v>0</v>
      </c>
      <c r="W12" s="68">
        <v>0</v>
      </c>
      <c r="X12" s="68">
        <v>0</v>
      </c>
      <c r="Y12" s="68">
        <v>0</v>
      </c>
      <c r="Z12" s="68">
        <v>0</v>
      </c>
      <c r="AA12" s="68">
        <v>0</v>
      </c>
      <c r="AB12" s="68">
        <v>0</v>
      </c>
      <c r="AC12" s="68">
        <v>766</v>
      </c>
      <c r="AD12" s="68">
        <v>0</v>
      </c>
      <c r="AE12" s="68">
        <v>0</v>
      </c>
      <c r="AF12" s="68">
        <v>0</v>
      </c>
      <c r="AG12" s="68">
        <v>0</v>
      </c>
      <c r="AH12" s="68">
        <v>0</v>
      </c>
      <c r="AI12" s="26">
        <v>766</v>
      </c>
    </row>
    <row r="13" spans="1:35" ht="14.35" x14ac:dyDescent="0.5">
      <c r="A13" s="57" t="s">
        <v>36</v>
      </c>
      <c r="B13" s="57" t="s">
        <v>0</v>
      </c>
      <c r="C13" s="57" t="s">
        <v>37</v>
      </c>
      <c r="D13" s="57" t="s">
        <v>38</v>
      </c>
      <c r="E13" s="57" t="s">
        <v>39</v>
      </c>
      <c r="F13" s="58"/>
      <c r="G13" s="69">
        <v>15096</v>
      </c>
      <c r="H13" s="60">
        <v>0</v>
      </c>
      <c r="I13" s="60"/>
      <c r="J13" s="59">
        <v>0</v>
      </c>
      <c r="K13" s="60">
        <v>0</v>
      </c>
      <c r="L13" s="59">
        <v>0</v>
      </c>
      <c r="M13" s="59">
        <v>657</v>
      </c>
      <c r="N13" s="59">
        <v>129</v>
      </c>
      <c r="O13" s="59">
        <v>0</v>
      </c>
      <c r="P13" s="59">
        <v>0</v>
      </c>
      <c r="Q13" s="59">
        <v>0</v>
      </c>
      <c r="R13" s="59">
        <v>0</v>
      </c>
      <c r="S13" s="59">
        <v>0</v>
      </c>
      <c r="T13" s="59">
        <v>0</v>
      </c>
      <c r="U13" s="61" t="s">
        <v>39</v>
      </c>
      <c r="V13" s="61">
        <v>15711</v>
      </c>
      <c r="W13" s="61">
        <v>4173</v>
      </c>
      <c r="X13" s="61">
        <v>228</v>
      </c>
      <c r="Y13" s="61">
        <v>0</v>
      </c>
      <c r="Z13" s="61">
        <v>31547</v>
      </c>
      <c r="AA13" s="61">
        <v>0</v>
      </c>
      <c r="AB13" s="61">
        <v>0</v>
      </c>
      <c r="AC13" s="61">
        <v>1942</v>
      </c>
      <c r="AD13" s="61">
        <v>0</v>
      </c>
      <c r="AE13" s="61">
        <v>0</v>
      </c>
      <c r="AF13" s="61">
        <v>0</v>
      </c>
      <c r="AG13" s="61">
        <v>0</v>
      </c>
      <c r="AH13" s="61">
        <v>6677</v>
      </c>
      <c r="AI13" s="62">
        <v>31547</v>
      </c>
    </row>
    <row r="14" spans="1:35" ht="14.35" x14ac:dyDescent="0.5">
      <c r="A14" s="63" t="s">
        <v>71</v>
      </c>
      <c r="B14" s="63" t="s">
        <v>3</v>
      </c>
      <c r="C14" s="63" t="s">
        <v>72</v>
      </c>
      <c r="D14" s="63" t="s">
        <v>73</v>
      </c>
      <c r="E14" s="63" t="s">
        <v>74</v>
      </c>
      <c r="F14" s="64"/>
      <c r="G14" s="65">
        <v>122016</v>
      </c>
      <c r="H14" s="66">
        <v>45000</v>
      </c>
      <c r="I14" s="66">
        <v>0</v>
      </c>
      <c r="J14" s="67">
        <v>42600</v>
      </c>
      <c r="K14" s="66">
        <v>5</v>
      </c>
      <c r="L14" s="67"/>
      <c r="M14" s="71">
        <v>1942</v>
      </c>
      <c r="N14" s="67">
        <v>343</v>
      </c>
      <c r="O14" s="67">
        <v>4</v>
      </c>
      <c r="P14" s="67"/>
      <c r="Q14" s="67"/>
      <c r="R14" s="67"/>
      <c r="S14" s="67">
        <v>100</v>
      </c>
      <c r="T14" s="67"/>
      <c r="U14" s="68" t="s">
        <v>74</v>
      </c>
      <c r="V14" s="68">
        <v>62471</v>
      </c>
      <c r="W14" s="68">
        <v>6550</v>
      </c>
      <c r="X14" s="68">
        <v>13434</v>
      </c>
      <c r="Y14" s="68">
        <v>11125</v>
      </c>
      <c r="Z14" s="68">
        <v>7531</v>
      </c>
      <c r="AA14" s="68">
        <v>3600</v>
      </c>
      <c r="AB14" s="68">
        <v>0</v>
      </c>
      <c r="AC14" s="68">
        <v>103</v>
      </c>
      <c r="AD14" s="68">
        <v>0</v>
      </c>
      <c r="AE14" s="68">
        <v>0</v>
      </c>
      <c r="AF14" s="68">
        <v>23520</v>
      </c>
      <c r="AG14" s="68">
        <v>12150</v>
      </c>
      <c r="AH14" s="68">
        <v>0</v>
      </c>
      <c r="AI14" s="26">
        <v>23520</v>
      </c>
    </row>
    <row r="15" spans="1:35" ht="14.35" x14ac:dyDescent="0.5">
      <c r="A15" s="57" t="s">
        <v>44</v>
      </c>
      <c r="B15" s="57" t="s">
        <v>1</v>
      </c>
      <c r="C15" s="57" t="s">
        <v>45</v>
      </c>
      <c r="D15" s="57" t="s">
        <v>99</v>
      </c>
      <c r="E15" s="57" t="s">
        <v>100</v>
      </c>
      <c r="F15" s="58"/>
      <c r="G15" s="69"/>
      <c r="H15" s="60"/>
      <c r="I15" s="60"/>
      <c r="J15" s="59"/>
      <c r="K15" s="60"/>
      <c r="L15" s="59"/>
      <c r="M15" s="59"/>
      <c r="N15" s="59"/>
      <c r="O15" s="59"/>
      <c r="P15" s="59"/>
      <c r="Q15" s="59"/>
      <c r="R15" s="59"/>
      <c r="S15" s="59"/>
      <c r="T15" s="59"/>
      <c r="U15" s="61" t="s">
        <v>100</v>
      </c>
      <c r="V15" s="61">
        <v>138</v>
      </c>
      <c r="W15" s="61">
        <v>5329</v>
      </c>
      <c r="X15" s="61">
        <v>0</v>
      </c>
      <c r="Y15" s="61">
        <v>0</v>
      </c>
      <c r="Z15" s="61">
        <v>0</v>
      </c>
      <c r="AA15" s="61">
        <v>0</v>
      </c>
      <c r="AB15" s="61">
        <v>0</v>
      </c>
      <c r="AC15" s="61">
        <v>0</v>
      </c>
      <c r="AD15" s="61">
        <v>0</v>
      </c>
      <c r="AE15" s="61">
        <v>0</v>
      </c>
      <c r="AF15" s="61">
        <v>0</v>
      </c>
      <c r="AG15" s="61">
        <v>0</v>
      </c>
      <c r="AH15" s="61">
        <v>0</v>
      </c>
      <c r="AI15" s="62">
        <v>5329</v>
      </c>
    </row>
    <row r="16" spans="1:35" ht="14.35" x14ac:dyDescent="0.5">
      <c r="A16" s="63" t="s">
        <v>172</v>
      </c>
      <c r="B16" s="63" t="s">
        <v>16</v>
      </c>
      <c r="C16" s="63" t="s">
        <v>192</v>
      </c>
      <c r="D16" s="63" t="s">
        <v>193</v>
      </c>
      <c r="E16" s="63" t="s">
        <v>194</v>
      </c>
      <c r="F16" s="64"/>
      <c r="G16" s="67">
        <v>3</v>
      </c>
      <c r="H16" s="66"/>
      <c r="I16" s="66"/>
      <c r="J16" s="67"/>
      <c r="K16" s="66">
        <v>3</v>
      </c>
      <c r="L16" s="67"/>
      <c r="M16" s="67"/>
      <c r="N16" s="67"/>
      <c r="O16" s="67"/>
      <c r="P16" s="67">
        <v>70</v>
      </c>
      <c r="Q16" s="67"/>
      <c r="R16" s="67"/>
      <c r="S16" s="67"/>
      <c r="T16" s="67"/>
      <c r="U16" s="68" t="s">
        <v>194</v>
      </c>
      <c r="V16" s="68">
        <v>0</v>
      </c>
      <c r="W16" s="68">
        <v>0</v>
      </c>
      <c r="X16" s="68">
        <v>0</v>
      </c>
      <c r="Y16" s="68">
        <v>0</v>
      </c>
      <c r="Z16" s="68">
        <v>11</v>
      </c>
      <c r="AA16" s="68">
        <v>0</v>
      </c>
      <c r="AB16" s="68">
        <v>0</v>
      </c>
      <c r="AC16" s="68">
        <v>0</v>
      </c>
      <c r="AD16" s="68">
        <v>0</v>
      </c>
      <c r="AE16" s="68">
        <v>0</v>
      </c>
      <c r="AF16" s="68">
        <v>0</v>
      </c>
      <c r="AG16" s="68">
        <v>0</v>
      </c>
      <c r="AH16" s="68">
        <v>0</v>
      </c>
      <c r="AI16" s="26">
        <v>11</v>
      </c>
    </row>
    <row r="17" spans="1:35" ht="14.35" x14ac:dyDescent="0.5">
      <c r="A17" s="57" t="s">
        <v>172</v>
      </c>
      <c r="B17" s="57" t="s">
        <v>17</v>
      </c>
      <c r="C17" s="57" t="s">
        <v>173</v>
      </c>
      <c r="D17" s="57" t="s">
        <v>176</v>
      </c>
      <c r="E17" s="57" t="s">
        <v>177</v>
      </c>
      <c r="F17" s="58"/>
      <c r="G17" s="59"/>
      <c r="H17" s="60"/>
      <c r="I17" s="60"/>
      <c r="J17" s="59"/>
      <c r="K17" s="60"/>
      <c r="L17" s="59"/>
      <c r="M17" s="59"/>
      <c r="N17" s="59"/>
      <c r="O17" s="59"/>
      <c r="P17" s="59"/>
      <c r="Q17" s="59"/>
      <c r="R17" s="59"/>
      <c r="S17" s="59"/>
      <c r="T17" s="59"/>
      <c r="U17" s="61" t="s">
        <v>177</v>
      </c>
      <c r="V17" s="61">
        <v>0</v>
      </c>
      <c r="W17" s="61">
        <v>0</v>
      </c>
      <c r="X17" s="61">
        <v>0</v>
      </c>
      <c r="Y17" s="61">
        <v>0</v>
      </c>
      <c r="Z17" s="61">
        <v>0</v>
      </c>
      <c r="AA17" s="61">
        <v>0</v>
      </c>
      <c r="AB17" s="61">
        <v>0</v>
      </c>
      <c r="AC17" s="61">
        <v>0</v>
      </c>
      <c r="AD17" s="61">
        <v>0</v>
      </c>
      <c r="AE17" s="61">
        <v>0</v>
      </c>
      <c r="AF17" s="61">
        <v>0</v>
      </c>
      <c r="AG17" s="61">
        <v>0</v>
      </c>
      <c r="AH17" s="61">
        <v>0</v>
      </c>
      <c r="AI17" s="62">
        <v>0</v>
      </c>
    </row>
    <row r="18" spans="1:35" ht="14.35" x14ac:dyDescent="0.5">
      <c r="A18" s="63" t="s">
        <v>40</v>
      </c>
      <c r="B18" s="63" t="s">
        <v>11</v>
      </c>
      <c r="C18" s="63" t="s">
        <v>59</v>
      </c>
      <c r="D18" s="63" t="s">
        <v>156</v>
      </c>
      <c r="E18" s="63" t="s">
        <v>157</v>
      </c>
      <c r="F18" s="64"/>
      <c r="G18" s="67"/>
      <c r="H18" s="66"/>
      <c r="I18" s="66"/>
      <c r="J18" s="67"/>
      <c r="K18" s="66"/>
      <c r="L18" s="67"/>
      <c r="M18" s="67"/>
      <c r="N18" s="67"/>
      <c r="O18" s="67"/>
      <c r="P18" s="67"/>
      <c r="Q18" s="67"/>
      <c r="R18" s="67"/>
      <c r="S18" s="67"/>
      <c r="T18" s="67"/>
      <c r="U18" s="68" t="s">
        <v>157</v>
      </c>
      <c r="V18" s="68">
        <v>0</v>
      </c>
      <c r="W18" s="68">
        <v>0</v>
      </c>
      <c r="X18" s="68">
        <v>0</v>
      </c>
      <c r="Y18" s="68">
        <v>0</v>
      </c>
      <c r="Z18" s="68">
        <v>0</v>
      </c>
      <c r="AA18" s="68">
        <v>0</v>
      </c>
      <c r="AB18" s="68">
        <v>0</v>
      </c>
      <c r="AC18" s="68">
        <v>0</v>
      </c>
      <c r="AD18" s="68">
        <v>0</v>
      </c>
      <c r="AE18" s="68">
        <v>0</v>
      </c>
      <c r="AF18" s="68">
        <v>0</v>
      </c>
      <c r="AG18" s="68">
        <v>0</v>
      </c>
      <c r="AH18" s="68">
        <v>0</v>
      </c>
      <c r="AI18" s="26">
        <v>0</v>
      </c>
    </row>
    <row r="19" spans="1:35" ht="14.35" x14ac:dyDescent="0.5">
      <c r="A19" s="57" t="s">
        <v>44</v>
      </c>
      <c r="B19" s="57" t="s">
        <v>7</v>
      </c>
      <c r="C19" s="57" t="s">
        <v>54</v>
      </c>
      <c r="D19" s="57" t="s">
        <v>83</v>
      </c>
      <c r="E19" s="57" t="s">
        <v>84</v>
      </c>
      <c r="F19" s="58"/>
      <c r="G19" s="69"/>
      <c r="H19" s="60"/>
      <c r="I19" s="60"/>
      <c r="J19" s="59"/>
      <c r="K19" s="60"/>
      <c r="L19" s="59"/>
      <c r="M19" s="59"/>
      <c r="N19" s="59"/>
      <c r="O19" s="59"/>
      <c r="P19" s="59"/>
      <c r="Q19" s="59"/>
      <c r="R19" s="59"/>
      <c r="S19" s="59"/>
      <c r="T19" s="59"/>
      <c r="U19" s="61" t="s">
        <v>84</v>
      </c>
      <c r="V19" s="61">
        <v>0</v>
      </c>
      <c r="W19" s="61">
        <v>0</v>
      </c>
      <c r="X19" s="61">
        <v>0</v>
      </c>
      <c r="Y19" s="61">
        <v>0</v>
      </c>
      <c r="Z19" s="61">
        <v>0</v>
      </c>
      <c r="AA19" s="61">
        <v>0</v>
      </c>
      <c r="AB19" s="61">
        <v>0</v>
      </c>
      <c r="AC19" s="61">
        <v>0</v>
      </c>
      <c r="AD19" s="61">
        <v>0</v>
      </c>
      <c r="AE19" s="61">
        <v>0</v>
      </c>
      <c r="AF19" s="61">
        <v>0</v>
      </c>
      <c r="AG19" s="61">
        <v>0</v>
      </c>
      <c r="AH19" s="61">
        <v>0</v>
      </c>
      <c r="AI19" s="62">
        <v>0</v>
      </c>
    </row>
    <row r="20" spans="1:35" ht="14.35" x14ac:dyDescent="0.5">
      <c r="A20" s="63" t="s">
        <v>71</v>
      </c>
      <c r="B20" s="63" t="s">
        <v>3</v>
      </c>
      <c r="C20" s="63" t="s">
        <v>72</v>
      </c>
      <c r="D20" s="63" t="s">
        <v>111</v>
      </c>
      <c r="E20" s="63" t="s">
        <v>112</v>
      </c>
      <c r="F20" s="64"/>
      <c r="G20" s="65"/>
      <c r="H20" s="66"/>
      <c r="I20" s="66"/>
      <c r="J20" s="67"/>
      <c r="K20" s="66"/>
      <c r="L20" s="67"/>
      <c r="M20" s="67"/>
      <c r="N20" s="67"/>
      <c r="O20" s="67"/>
      <c r="P20" s="67"/>
      <c r="Q20" s="67"/>
      <c r="R20" s="67"/>
      <c r="S20" s="67"/>
      <c r="T20" s="67"/>
      <c r="U20" s="68" t="s">
        <v>112</v>
      </c>
      <c r="V20" s="68">
        <v>0</v>
      </c>
      <c r="W20" s="68">
        <v>864</v>
      </c>
      <c r="X20" s="68">
        <v>570</v>
      </c>
      <c r="Y20" s="68">
        <v>0</v>
      </c>
      <c r="Z20" s="68">
        <v>0</v>
      </c>
      <c r="AA20" s="68">
        <v>1800</v>
      </c>
      <c r="AB20" s="68">
        <v>0</v>
      </c>
      <c r="AC20" s="68">
        <v>82</v>
      </c>
      <c r="AD20" s="68">
        <v>0</v>
      </c>
      <c r="AE20" s="68">
        <v>0</v>
      </c>
      <c r="AF20" s="68">
        <v>0</v>
      </c>
      <c r="AG20" s="68">
        <v>0</v>
      </c>
      <c r="AH20" s="68">
        <v>0</v>
      </c>
      <c r="AI20" s="26">
        <v>1800</v>
      </c>
    </row>
    <row r="21" spans="1:35" ht="14.35" x14ac:dyDescent="0.5">
      <c r="A21" s="57" t="s">
        <v>172</v>
      </c>
      <c r="B21" s="57" t="s">
        <v>15</v>
      </c>
      <c r="C21" s="57" t="s">
        <v>137</v>
      </c>
      <c r="D21" s="57" t="s">
        <v>186</v>
      </c>
      <c r="E21" s="57" t="s">
        <v>187</v>
      </c>
      <c r="F21" s="58"/>
      <c r="G21" s="59"/>
      <c r="H21" s="60"/>
      <c r="I21" s="60"/>
      <c r="J21" s="59"/>
      <c r="K21" s="60"/>
      <c r="L21" s="59"/>
      <c r="M21" s="59"/>
      <c r="N21" s="59"/>
      <c r="O21" s="59"/>
      <c r="P21" s="59"/>
      <c r="Q21" s="59"/>
      <c r="R21" s="59"/>
      <c r="S21" s="59"/>
      <c r="T21" s="59"/>
      <c r="U21" s="61" t="s">
        <v>187</v>
      </c>
      <c r="V21" s="61">
        <v>0</v>
      </c>
      <c r="W21" s="61">
        <v>0</v>
      </c>
      <c r="X21" s="61">
        <v>0</v>
      </c>
      <c r="Y21" s="61">
        <v>0</v>
      </c>
      <c r="Z21" s="61">
        <v>0</v>
      </c>
      <c r="AA21" s="61">
        <v>0</v>
      </c>
      <c r="AB21" s="61">
        <v>0</v>
      </c>
      <c r="AC21" s="61">
        <v>0</v>
      </c>
      <c r="AD21" s="61">
        <v>0</v>
      </c>
      <c r="AE21" s="61">
        <v>0</v>
      </c>
      <c r="AF21" s="61">
        <v>0</v>
      </c>
      <c r="AG21" s="61">
        <v>0</v>
      </c>
      <c r="AH21" s="61">
        <v>0</v>
      </c>
      <c r="AI21" s="62">
        <v>0</v>
      </c>
    </row>
    <row r="22" spans="1:35" ht="14.35" x14ac:dyDescent="0.5">
      <c r="A22" s="63" t="s">
        <v>40</v>
      </c>
      <c r="B22" s="63" t="s">
        <v>18</v>
      </c>
      <c r="C22" s="63" t="s">
        <v>62</v>
      </c>
      <c r="D22" s="63" t="s">
        <v>168</v>
      </c>
      <c r="E22" s="63" t="s">
        <v>169</v>
      </c>
      <c r="F22" s="64"/>
      <c r="G22" s="65"/>
      <c r="H22" s="66"/>
      <c r="I22" s="66"/>
      <c r="J22" s="67"/>
      <c r="K22" s="66"/>
      <c r="L22" s="67"/>
      <c r="M22" s="67"/>
      <c r="N22" s="67"/>
      <c r="O22" s="67"/>
      <c r="P22" s="67"/>
      <c r="Q22" s="67"/>
      <c r="R22" s="67"/>
      <c r="S22" s="67"/>
      <c r="T22" s="67"/>
      <c r="U22" s="68" t="s">
        <v>169</v>
      </c>
      <c r="V22" s="68">
        <v>0</v>
      </c>
      <c r="W22" s="68">
        <v>0</v>
      </c>
      <c r="X22" s="68">
        <v>0</v>
      </c>
      <c r="Y22" s="68">
        <v>0</v>
      </c>
      <c r="Z22" s="68">
        <v>0</v>
      </c>
      <c r="AA22" s="68">
        <v>0</v>
      </c>
      <c r="AB22" s="68">
        <v>0</v>
      </c>
      <c r="AC22" s="68">
        <v>0</v>
      </c>
      <c r="AD22" s="68">
        <v>0</v>
      </c>
      <c r="AE22" s="68">
        <v>0</v>
      </c>
      <c r="AF22" s="68">
        <v>0</v>
      </c>
      <c r="AG22" s="68">
        <v>0</v>
      </c>
      <c r="AH22" s="68">
        <v>0</v>
      </c>
      <c r="AI22" s="26">
        <v>0</v>
      </c>
    </row>
    <row r="23" spans="1:35" ht="14.35" x14ac:dyDescent="0.5">
      <c r="A23" s="57" t="s">
        <v>124</v>
      </c>
      <c r="B23" s="57" t="s">
        <v>15</v>
      </c>
      <c r="C23" s="57" t="s">
        <v>137</v>
      </c>
      <c r="D23" s="57" t="s">
        <v>138</v>
      </c>
      <c r="E23" s="57" t="s">
        <v>139</v>
      </c>
      <c r="F23" s="58"/>
      <c r="G23" s="59"/>
      <c r="H23" s="60"/>
      <c r="I23" s="60"/>
      <c r="J23" s="59"/>
      <c r="K23" s="60"/>
      <c r="L23" s="59"/>
      <c r="M23" s="59"/>
      <c r="N23" s="59"/>
      <c r="O23" s="59"/>
      <c r="P23" s="59"/>
      <c r="Q23" s="59"/>
      <c r="R23" s="59"/>
      <c r="S23" s="59"/>
      <c r="T23" s="59"/>
      <c r="U23" s="61" t="s">
        <v>139</v>
      </c>
      <c r="V23" s="61">
        <v>0</v>
      </c>
      <c r="W23" s="61">
        <v>0</v>
      </c>
      <c r="X23" s="61">
        <v>0</v>
      </c>
      <c r="Y23" s="61">
        <v>0</v>
      </c>
      <c r="Z23" s="61">
        <v>0</v>
      </c>
      <c r="AA23" s="61">
        <v>0</v>
      </c>
      <c r="AB23" s="61">
        <v>0</v>
      </c>
      <c r="AC23" s="61">
        <v>0</v>
      </c>
      <c r="AD23" s="61">
        <v>0</v>
      </c>
      <c r="AE23" s="61">
        <v>0</v>
      </c>
      <c r="AF23" s="61">
        <v>0</v>
      </c>
      <c r="AG23" s="61">
        <v>0</v>
      </c>
      <c r="AH23" s="61">
        <v>0</v>
      </c>
      <c r="AI23" s="62">
        <v>0</v>
      </c>
    </row>
    <row r="24" spans="1:35" ht="14.35" x14ac:dyDescent="0.5">
      <c r="A24" s="63" t="s">
        <v>36</v>
      </c>
      <c r="B24" s="63" t="s">
        <v>0</v>
      </c>
      <c r="C24" s="63" t="s">
        <v>37</v>
      </c>
      <c r="D24" s="63" t="s">
        <v>57</v>
      </c>
      <c r="E24" s="63" t="s">
        <v>58</v>
      </c>
      <c r="F24" s="64"/>
      <c r="G24" s="65"/>
      <c r="H24" s="66"/>
      <c r="I24" s="66"/>
      <c r="J24" s="67"/>
      <c r="K24" s="66"/>
      <c r="L24" s="67"/>
      <c r="M24" s="67"/>
      <c r="N24" s="67"/>
      <c r="O24" s="67"/>
      <c r="P24" s="67"/>
      <c r="Q24" s="67"/>
      <c r="R24" s="67"/>
      <c r="S24" s="67"/>
      <c r="T24" s="67"/>
      <c r="U24" s="68" t="s">
        <v>58</v>
      </c>
      <c r="V24" s="68">
        <v>0</v>
      </c>
      <c r="W24" s="68">
        <v>0</v>
      </c>
      <c r="X24" s="68">
        <v>0</v>
      </c>
      <c r="Y24" s="68">
        <v>0</v>
      </c>
      <c r="Z24" s="68">
        <v>0</v>
      </c>
      <c r="AA24" s="68">
        <v>0</v>
      </c>
      <c r="AB24" s="68">
        <v>0</v>
      </c>
      <c r="AC24" s="68">
        <v>0</v>
      </c>
      <c r="AD24" s="68">
        <v>0</v>
      </c>
      <c r="AE24" s="68">
        <v>0</v>
      </c>
      <c r="AF24" s="68">
        <v>0</v>
      </c>
      <c r="AG24" s="68">
        <v>0</v>
      </c>
      <c r="AH24" s="68">
        <v>0</v>
      </c>
      <c r="AI24" s="26">
        <v>0</v>
      </c>
    </row>
    <row r="25" spans="1:35" ht="14.35" x14ac:dyDescent="0.5">
      <c r="A25" s="57" t="s">
        <v>65</v>
      </c>
      <c r="B25" s="57" t="s">
        <v>10</v>
      </c>
      <c r="C25" s="57" t="s">
        <v>66</v>
      </c>
      <c r="D25" s="57" t="s">
        <v>67</v>
      </c>
      <c r="E25" s="57" t="s">
        <v>68</v>
      </c>
      <c r="F25" s="58"/>
      <c r="G25" s="69"/>
      <c r="H25" s="60"/>
      <c r="I25" s="60"/>
      <c r="J25" s="59"/>
      <c r="K25" s="60"/>
      <c r="L25" s="59"/>
      <c r="M25" s="59"/>
      <c r="N25" s="59"/>
      <c r="O25" s="59"/>
      <c r="P25" s="59"/>
      <c r="Q25" s="59"/>
      <c r="R25" s="59"/>
      <c r="S25" s="59"/>
      <c r="T25" s="59"/>
      <c r="U25" s="61" t="s">
        <v>68</v>
      </c>
      <c r="V25" s="61">
        <v>0</v>
      </c>
      <c r="W25" s="61">
        <v>0</v>
      </c>
      <c r="X25" s="61">
        <v>0</v>
      </c>
      <c r="Y25" s="61">
        <v>0</v>
      </c>
      <c r="Z25" s="61">
        <v>0</v>
      </c>
      <c r="AA25" s="61">
        <v>0</v>
      </c>
      <c r="AB25" s="61">
        <v>0</v>
      </c>
      <c r="AC25" s="61">
        <v>0</v>
      </c>
      <c r="AD25" s="61">
        <v>0</v>
      </c>
      <c r="AE25" s="61">
        <v>0</v>
      </c>
      <c r="AF25" s="61">
        <v>0</v>
      </c>
      <c r="AG25" s="61">
        <v>0</v>
      </c>
      <c r="AH25" s="61">
        <v>0</v>
      </c>
      <c r="AI25" s="62">
        <v>0</v>
      </c>
    </row>
    <row r="26" spans="1:35" ht="14.35" x14ac:dyDescent="0.5">
      <c r="A26" s="63" t="s">
        <v>65</v>
      </c>
      <c r="B26" s="63" t="s">
        <v>10</v>
      </c>
      <c r="C26" s="63" t="s">
        <v>66</v>
      </c>
      <c r="D26" s="63" t="s">
        <v>140</v>
      </c>
      <c r="E26" s="63" t="s">
        <v>141</v>
      </c>
      <c r="F26" s="64"/>
      <c r="G26" s="67"/>
      <c r="H26" s="66"/>
      <c r="I26" s="66"/>
      <c r="J26" s="67"/>
      <c r="K26" s="66"/>
      <c r="L26" s="67"/>
      <c r="M26" s="67"/>
      <c r="N26" s="67"/>
      <c r="O26" s="67"/>
      <c r="P26" s="67"/>
      <c r="Q26" s="67"/>
      <c r="R26" s="67"/>
      <c r="S26" s="67"/>
      <c r="T26" s="67"/>
      <c r="U26" s="68" t="s">
        <v>141</v>
      </c>
      <c r="V26" s="68">
        <v>0</v>
      </c>
      <c r="W26" s="68">
        <v>1429</v>
      </c>
      <c r="X26" s="68">
        <v>0</v>
      </c>
      <c r="Y26" s="68">
        <v>0</v>
      </c>
      <c r="Z26" s="68">
        <v>0</v>
      </c>
      <c r="AA26" s="68">
        <v>0</v>
      </c>
      <c r="AB26" s="68">
        <v>0</v>
      </c>
      <c r="AC26" s="68">
        <v>128</v>
      </c>
      <c r="AD26" s="68">
        <v>0</v>
      </c>
      <c r="AE26" s="68">
        <v>0</v>
      </c>
      <c r="AF26" s="68">
        <v>0</v>
      </c>
      <c r="AG26" s="68">
        <v>0</v>
      </c>
      <c r="AH26" s="68">
        <v>0</v>
      </c>
      <c r="AI26" s="26">
        <v>1429</v>
      </c>
    </row>
    <row r="27" spans="1:35" ht="14.35" x14ac:dyDescent="0.5">
      <c r="A27" s="57" t="s">
        <v>71</v>
      </c>
      <c r="B27" s="57" t="s">
        <v>6</v>
      </c>
      <c r="C27" s="57" t="s">
        <v>77</v>
      </c>
      <c r="D27" s="57" t="s">
        <v>150</v>
      </c>
      <c r="E27" s="57" t="s">
        <v>151</v>
      </c>
      <c r="F27" s="58"/>
      <c r="G27" s="59"/>
      <c r="H27" s="60"/>
      <c r="I27" s="60"/>
      <c r="J27" s="59"/>
      <c r="K27" s="60"/>
      <c r="L27" s="59"/>
      <c r="M27" s="59"/>
      <c r="N27" s="59"/>
      <c r="O27" s="59"/>
      <c r="P27" s="59"/>
      <c r="Q27" s="59"/>
      <c r="R27" s="59"/>
      <c r="S27" s="59"/>
      <c r="T27" s="59"/>
      <c r="U27" s="61" t="s">
        <v>151</v>
      </c>
      <c r="V27" s="61">
        <v>0</v>
      </c>
      <c r="W27" s="61">
        <v>0</v>
      </c>
      <c r="X27" s="61">
        <v>0</v>
      </c>
      <c r="Y27" s="61">
        <v>0</v>
      </c>
      <c r="Z27" s="61">
        <v>0</v>
      </c>
      <c r="AA27" s="61">
        <v>0</v>
      </c>
      <c r="AB27" s="61">
        <v>0</v>
      </c>
      <c r="AC27" s="61">
        <v>0</v>
      </c>
      <c r="AD27" s="61">
        <v>0</v>
      </c>
      <c r="AE27" s="61">
        <v>0</v>
      </c>
      <c r="AF27" s="61">
        <v>0</v>
      </c>
      <c r="AG27" s="61">
        <v>0</v>
      </c>
      <c r="AH27" s="61">
        <v>0</v>
      </c>
      <c r="AI27" s="62">
        <v>0</v>
      </c>
    </row>
    <row r="28" spans="1:35" ht="14.35" x14ac:dyDescent="0.5">
      <c r="A28" s="63" t="s">
        <v>40</v>
      </c>
      <c r="B28" s="63" t="s">
        <v>11</v>
      </c>
      <c r="C28" s="63" t="s">
        <v>59</v>
      </c>
      <c r="D28" s="63" t="s">
        <v>158</v>
      </c>
      <c r="E28" s="63" t="s">
        <v>159</v>
      </c>
      <c r="F28" s="64"/>
      <c r="G28" s="67"/>
      <c r="H28" s="66"/>
      <c r="I28" s="66"/>
      <c r="J28" s="67"/>
      <c r="K28" s="66"/>
      <c r="L28" s="67"/>
      <c r="M28" s="67"/>
      <c r="N28" s="67"/>
      <c r="O28" s="67"/>
      <c r="P28" s="67"/>
      <c r="Q28" s="67"/>
      <c r="R28" s="67"/>
      <c r="S28" s="67"/>
      <c r="T28" s="67"/>
      <c r="U28" s="68" t="s">
        <v>159</v>
      </c>
      <c r="V28" s="68">
        <v>0</v>
      </c>
      <c r="W28" s="68">
        <v>0</v>
      </c>
      <c r="X28" s="68">
        <v>0</v>
      </c>
      <c r="Y28" s="68">
        <v>0</v>
      </c>
      <c r="Z28" s="68">
        <v>0</v>
      </c>
      <c r="AA28" s="68">
        <v>0</v>
      </c>
      <c r="AB28" s="68">
        <v>0</v>
      </c>
      <c r="AC28" s="68">
        <v>0</v>
      </c>
      <c r="AD28" s="68">
        <v>0</v>
      </c>
      <c r="AE28" s="68">
        <v>0</v>
      </c>
      <c r="AF28" s="68">
        <v>0</v>
      </c>
      <c r="AG28" s="68">
        <v>0</v>
      </c>
      <c r="AH28" s="68">
        <v>0</v>
      </c>
      <c r="AI28" s="26">
        <v>0</v>
      </c>
    </row>
    <row r="29" spans="1:35" ht="14.35" x14ac:dyDescent="0.5">
      <c r="A29" s="57" t="s">
        <v>172</v>
      </c>
      <c r="B29" s="57" t="s">
        <v>14</v>
      </c>
      <c r="C29" s="57" t="s">
        <v>130</v>
      </c>
      <c r="D29" s="57" t="s">
        <v>184</v>
      </c>
      <c r="E29" s="57" t="s">
        <v>185</v>
      </c>
      <c r="F29" s="58"/>
      <c r="G29" s="59"/>
      <c r="H29" s="60"/>
      <c r="I29" s="60"/>
      <c r="J29" s="59"/>
      <c r="K29" s="60"/>
      <c r="L29" s="59"/>
      <c r="M29" s="59"/>
      <c r="N29" s="59"/>
      <c r="O29" s="59"/>
      <c r="P29" s="59"/>
      <c r="Q29" s="59"/>
      <c r="R29" s="59"/>
      <c r="S29" s="59"/>
      <c r="T29" s="59"/>
      <c r="U29" s="61" t="s">
        <v>185</v>
      </c>
      <c r="V29" s="61">
        <v>0</v>
      </c>
      <c r="W29" s="61">
        <v>0</v>
      </c>
      <c r="X29" s="61">
        <v>0</v>
      </c>
      <c r="Y29" s="61">
        <v>0</v>
      </c>
      <c r="Z29" s="61">
        <v>0</v>
      </c>
      <c r="AA29" s="61">
        <v>0</v>
      </c>
      <c r="AB29" s="61">
        <v>0</v>
      </c>
      <c r="AC29" s="61">
        <v>0</v>
      </c>
      <c r="AD29" s="61">
        <v>0</v>
      </c>
      <c r="AE29" s="61">
        <v>0</v>
      </c>
      <c r="AF29" s="61">
        <v>0</v>
      </c>
      <c r="AG29" s="61">
        <v>0</v>
      </c>
      <c r="AH29" s="61">
        <v>0</v>
      </c>
      <c r="AI29" s="62">
        <v>0</v>
      </c>
    </row>
    <row r="30" spans="1:35" ht="14.35" x14ac:dyDescent="0.5">
      <c r="A30" s="63" t="s">
        <v>172</v>
      </c>
      <c r="B30" s="63" t="s">
        <v>12</v>
      </c>
      <c r="C30" s="63" t="s">
        <v>125</v>
      </c>
      <c r="D30" s="63" t="s">
        <v>182</v>
      </c>
      <c r="E30" s="63" t="s">
        <v>183</v>
      </c>
      <c r="F30" s="64"/>
      <c r="G30" s="67"/>
      <c r="H30" s="66"/>
      <c r="I30" s="66"/>
      <c r="J30" s="67"/>
      <c r="K30" s="66"/>
      <c r="L30" s="67"/>
      <c r="M30" s="67"/>
      <c r="N30" s="67"/>
      <c r="O30" s="67"/>
      <c r="P30" s="67"/>
      <c r="Q30" s="67"/>
      <c r="R30" s="67"/>
      <c r="S30" s="67"/>
      <c r="T30" s="67"/>
      <c r="U30" s="68" t="s">
        <v>183</v>
      </c>
      <c r="V30" s="68">
        <v>0</v>
      </c>
      <c r="W30" s="68">
        <v>0</v>
      </c>
      <c r="X30" s="68">
        <v>0</v>
      </c>
      <c r="Y30" s="68">
        <v>0</v>
      </c>
      <c r="Z30" s="68">
        <v>0</v>
      </c>
      <c r="AA30" s="68">
        <v>0</v>
      </c>
      <c r="AB30" s="68">
        <v>0</v>
      </c>
      <c r="AC30" s="68">
        <v>0</v>
      </c>
      <c r="AD30" s="68">
        <v>0</v>
      </c>
      <c r="AE30" s="68">
        <v>0</v>
      </c>
      <c r="AF30" s="68">
        <v>0</v>
      </c>
      <c r="AG30" s="68">
        <v>0</v>
      </c>
      <c r="AH30" s="68">
        <v>0</v>
      </c>
      <c r="AI30" s="26">
        <v>0</v>
      </c>
    </row>
    <row r="31" spans="1:35" ht="14.35" x14ac:dyDescent="0.5">
      <c r="A31" s="57" t="s">
        <v>36</v>
      </c>
      <c r="B31" s="57" t="s">
        <v>8</v>
      </c>
      <c r="C31" s="57" t="s">
        <v>87</v>
      </c>
      <c r="D31" s="57" t="s">
        <v>199</v>
      </c>
      <c r="E31" s="57" t="s">
        <v>200</v>
      </c>
      <c r="F31" s="58"/>
      <c r="G31" s="59"/>
      <c r="H31" s="60"/>
      <c r="I31" s="60"/>
      <c r="J31" s="59"/>
      <c r="K31" s="60"/>
      <c r="L31" s="59"/>
      <c r="M31" s="59"/>
      <c r="N31" s="59"/>
      <c r="O31" s="59"/>
      <c r="P31" s="59"/>
      <c r="Q31" s="59"/>
      <c r="R31" s="59"/>
      <c r="S31" s="59"/>
      <c r="T31" s="59"/>
      <c r="U31" s="61" t="s">
        <v>200</v>
      </c>
      <c r="V31" s="61">
        <v>0</v>
      </c>
      <c r="W31" s="61">
        <v>0</v>
      </c>
      <c r="X31" s="61">
        <v>0</v>
      </c>
      <c r="Y31" s="61">
        <v>0</v>
      </c>
      <c r="Z31" s="61">
        <v>0</v>
      </c>
      <c r="AA31" s="61">
        <v>0</v>
      </c>
      <c r="AB31" s="61">
        <v>0</v>
      </c>
      <c r="AC31" s="61">
        <v>8</v>
      </c>
      <c r="AD31" s="61">
        <v>0</v>
      </c>
      <c r="AE31" s="61">
        <v>0</v>
      </c>
      <c r="AF31" s="61">
        <v>0</v>
      </c>
      <c r="AG31" s="61">
        <v>0</v>
      </c>
      <c r="AH31" s="61">
        <v>0</v>
      </c>
      <c r="AI31" s="62">
        <v>8</v>
      </c>
    </row>
    <row r="32" spans="1:35" ht="14.35" x14ac:dyDescent="0.5">
      <c r="A32" s="63" t="s">
        <v>65</v>
      </c>
      <c r="B32" s="63" t="s">
        <v>10</v>
      </c>
      <c r="C32" s="63" t="s">
        <v>66</v>
      </c>
      <c r="D32" s="63" t="s">
        <v>142</v>
      </c>
      <c r="E32" s="63" t="s">
        <v>143</v>
      </c>
      <c r="F32" s="64"/>
      <c r="G32" s="67"/>
      <c r="H32" s="66"/>
      <c r="I32" s="66"/>
      <c r="J32" s="67"/>
      <c r="K32" s="66"/>
      <c r="L32" s="67"/>
      <c r="M32" s="67"/>
      <c r="N32" s="67"/>
      <c r="O32" s="67"/>
      <c r="P32" s="67"/>
      <c r="Q32" s="67"/>
      <c r="R32" s="67"/>
      <c r="S32" s="67"/>
      <c r="T32" s="67"/>
      <c r="U32" s="68" t="s">
        <v>143</v>
      </c>
      <c r="V32" s="68">
        <v>0</v>
      </c>
      <c r="W32" s="68">
        <v>0</v>
      </c>
      <c r="X32" s="68">
        <v>0</v>
      </c>
      <c r="Y32" s="68">
        <v>0</v>
      </c>
      <c r="Z32" s="68">
        <v>0</v>
      </c>
      <c r="AA32" s="68">
        <v>0</v>
      </c>
      <c r="AB32" s="68">
        <v>0</v>
      </c>
      <c r="AC32" s="68">
        <v>0</v>
      </c>
      <c r="AD32" s="68">
        <v>0</v>
      </c>
      <c r="AE32" s="68">
        <v>0</v>
      </c>
      <c r="AF32" s="68">
        <v>0</v>
      </c>
      <c r="AG32" s="68">
        <v>0</v>
      </c>
      <c r="AH32" s="68">
        <v>0</v>
      </c>
      <c r="AI32" s="26">
        <v>0</v>
      </c>
    </row>
    <row r="33" spans="1:35" ht="14.35" x14ac:dyDescent="0.5">
      <c r="A33" s="57" t="s">
        <v>65</v>
      </c>
      <c r="B33" s="57" t="s">
        <v>10</v>
      </c>
      <c r="C33" s="57" t="s">
        <v>66</v>
      </c>
      <c r="D33" s="57" t="s">
        <v>117</v>
      </c>
      <c r="E33" s="57" t="s">
        <v>118</v>
      </c>
      <c r="F33" s="58"/>
      <c r="G33" s="69"/>
      <c r="H33" s="60"/>
      <c r="I33" s="60"/>
      <c r="J33" s="59"/>
      <c r="K33" s="60"/>
      <c r="L33" s="59"/>
      <c r="M33" s="59"/>
      <c r="N33" s="59"/>
      <c r="O33" s="59"/>
      <c r="P33" s="59"/>
      <c r="Q33" s="59"/>
      <c r="R33" s="59"/>
      <c r="S33" s="59"/>
      <c r="T33" s="59"/>
      <c r="U33" s="61" t="s">
        <v>118</v>
      </c>
      <c r="V33" s="61">
        <v>0</v>
      </c>
      <c r="W33" s="61">
        <v>0</v>
      </c>
      <c r="X33" s="61">
        <v>0</v>
      </c>
      <c r="Y33" s="61">
        <v>0</v>
      </c>
      <c r="Z33" s="61">
        <v>0</v>
      </c>
      <c r="AA33" s="61">
        <v>0</v>
      </c>
      <c r="AB33" s="61">
        <v>0</v>
      </c>
      <c r="AC33" s="61">
        <v>0</v>
      </c>
      <c r="AD33" s="61">
        <v>0</v>
      </c>
      <c r="AE33" s="61">
        <v>0</v>
      </c>
      <c r="AF33" s="61">
        <v>0</v>
      </c>
      <c r="AG33" s="61">
        <v>0</v>
      </c>
      <c r="AH33" s="61">
        <v>0</v>
      </c>
      <c r="AI33" s="62">
        <v>0</v>
      </c>
    </row>
    <row r="34" spans="1:35" ht="14.35" x14ac:dyDescent="0.5">
      <c r="A34" s="63" t="s">
        <v>44</v>
      </c>
      <c r="B34" s="63" t="s">
        <v>1</v>
      </c>
      <c r="C34" s="63" t="s">
        <v>45</v>
      </c>
      <c r="D34" s="63" t="s">
        <v>48</v>
      </c>
      <c r="E34" s="63" t="s">
        <v>49</v>
      </c>
      <c r="F34" s="64"/>
      <c r="G34" s="65"/>
      <c r="H34" s="66"/>
      <c r="I34" s="66"/>
      <c r="J34" s="67"/>
      <c r="K34" s="66"/>
      <c r="L34" s="67"/>
      <c r="M34" s="67"/>
      <c r="N34" s="67"/>
      <c r="O34" s="67"/>
      <c r="P34" s="67"/>
      <c r="Q34" s="67"/>
      <c r="R34" s="67"/>
      <c r="S34" s="67"/>
      <c r="T34" s="67"/>
      <c r="U34" s="68" t="s">
        <v>49</v>
      </c>
      <c r="V34" s="68">
        <v>0</v>
      </c>
      <c r="W34" s="68">
        <v>0</v>
      </c>
      <c r="X34" s="68">
        <v>0</v>
      </c>
      <c r="Y34" s="68">
        <v>0</v>
      </c>
      <c r="Z34" s="68">
        <v>0</v>
      </c>
      <c r="AA34" s="68">
        <v>0</v>
      </c>
      <c r="AB34" s="68">
        <v>0</v>
      </c>
      <c r="AC34" s="68">
        <v>0</v>
      </c>
      <c r="AD34" s="68">
        <v>0</v>
      </c>
      <c r="AE34" s="68">
        <v>0</v>
      </c>
      <c r="AF34" s="68">
        <v>0</v>
      </c>
      <c r="AG34" s="68">
        <v>0</v>
      </c>
      <c r="AH34" s="68">
        <v>0</v>
      </c>
      <c r="AI34" s="26">
        <v>0</v>
      </c>
    </row>
    <row r="35" spans="1:35" ht="14.35" x14ac:dyDescent="0.5">
      <c r="A35" s="57" t="s">
        <v>124</v>
      </c>
      <c r="B35" s="57" t="s">
        <v>12</v>
      </c>
      <c r="C35" s="57" t="s">
        <v>125</v>
      </c>
      <c r="D35" s="57" t="s">
        <v>126</v>
      </c>
      <c r="E35" s="57" t="s">
        <v>127</v>
      </c>
      <c r="F35" s="58"/>
      <c r="G35" s="59"/>
      <c r="H35" s="60"/>
      <c r="I35" s="60"/>
      <c r="J35" s="59"/>
      <c r="K35" s="60"/>
      <c r="L35" s="59"/>
      <c r="M35" s="59"/>
      <c r="N35" s="59"/>
      <c r="O35" s="59"/>
      <c r="P35" s="59"/>
      <c r="Q35" s="59"/>
      <c r="R35" s="59"/>
      <c r="S35" s="59"/>
      <c r="T35" s="59"/>
      <c r="U35" s="61" t="s">
        <v>127</v>
      </c>
      <c r="V35" s="61">
        <v>0</v>
      </c>
      <c r="W35" s="61">
        <v>0</v>
      </c>
      <c r="X35" s="61">
        <v>0</v>
      </c>
      <c r="Y35" s="61">
        <v>0</v>
      </c>
      <c r="Z35" s="61">
        <v>0</v>
      </c>
      <c r="AA35" s="61">
        <v>0</v>
      </c>
      <c r="AB35" s="61">
        <v>0</v>
      </c>
      <c r="AC35" s="61">
        <v>0</v>
      </c>
      <c r="AD35" s="61">
        <v>0</v>
      </c>
      <c r="AE35" s="61">
        <v>0</v>
      </c>
      <c r="AF35" s="61">
        <v>0</v>
      </c>
      <c r="AG35" s="61">
        <v>0</v>
      </c>
      <c r="AH35" s="61">
        <v>0</v>
      </c>
      <c r="AI35" s="62">
        <v>0</v>
      </c>
    </row>
    <row r="36" spans="1:35" ht="14.35" x14ac:dyDescent="0.5">
      <c r="A36" s="63" t="s">
        <v>65</v>
      </c>
      <c r="B36" s="63" t="s">
        <v>10</v>
      </c>
      <c r="C36" s="63" t="s">
        <v>66</v>
      </c>
      <c r="D36" s="63" t="s">
        <v>144</v>
      </c>
      <c r="E36" s="63" t="s">
        <v>145</v>
      </c>
      <c r="F36" s="64"/>
      <c r="G36" s="67"/>
      <c r="H36" s="66"/>
      <c r="I36" s="66"/>
      <c r="J36" s="67"/>
      <c r="K36" s="66"/>
      <c r="L36" s="67"/>
      <c r="M36" s="67"/>
      <c r="N36" s="67"/>
      <c r="O36" s="67"/>
      <c r="P36" s="67"/>
      <c r="Q36" s="67"/>
      <c r="R36" s="67"/>
      <c r="S36" s="67"/>
      <c r="T36" s="67"/>
      <c r="U36" s="68" t="s">
        <v>145</v>
      </c>
      <c r="V36" s="68">
        <v>0</v>
      </c>
      <c r="W36" s="68">
        <v>0</v>
      </c>
      <c r="X36" s="68">
        <v>0</v>
      </c>
      <c r="Y36" s="68">
        <v>0</v>
      </c>
      <c r="Z36" s="68">
        <v>0</v>
      </c>
      <c r="AA36" s="68">
        <v>0</v>
      </c>
      <c r="AB36" s="68">
        <v>0</v>
      </c>
      <c r="AC36" s="68">
        <v>0</v>
      </c>
      <c r="AD36" s="68">
        <v>0</v>
      </c>
      <c r="AE36" s="68">
        <v>0</v>
      </c>
      <c r="AF36" s="68">
        <v>0</v>
      </c>
      <c r="AG36" s="68">
        <v>0</v>
      </c>
      <c r="AH36" s="68">
        <v>0</v>
      </c>
      <c r="AI36" s="26">
        <v>0</v>
      </c>
    </row>
    <row r="37" spans="1:35" ht="14.35" x14ac:dyDescent="0.5">
      <c r="A37" s="57" t="s">
        <v>36</v>
      </c>
      <c r="B37" s="57" t="s">
        <v>0</v>
      </c>
      <c r="C37" s="57" t="s">
        <v>37</v>
      </c>
      <c r="D37" s="57" t="s">
        <v>205</v>
      </c>
      <c r="E37" s="57" t="s">
        <v>206</v>
      </c>
      <c r="F37" s="58"/>
      <c r="G37" s="59"/>
      <c r="H37" s="60"/>
      <c r="I37" s="60"/>
      <c r="J37" s="59"/>
      <c r="K37" s="60"/>
      <c r="L37" s="59"/>
      <c r="M37" s="59"/>
      <c r="N37" s="59"/>
      <c r="O37" s="59"/>
      <c r="P37" s="59"/>
      <c r="Q37" s="59"/>
      <c r="R37" s="59"/>
      <c r="S37" s="59"/>
      <c r="T37" s="59"/>
      <c r="U37" s="61" t="s">
        <v>206</v>
      </c>
      <c r="V37" s="61">
        <v>0</v>
      </c>
      <c r="W37" s="61">
        <v>0</v>
      </c>
      <c r="X37" s="61">
        <v>0</v>
      </c>
      <c r="Y37" s="61">
        <v>0</v>
      </c>
      <c r="Z37" s="61">
        <v>0</v>
      </c>
      <c r="AA37" s="61">
        <v>0</v>
      </c>
      <c r="AB37" s="61">
        <v>0</v>
      </c>
      <c r="AC37" s="61">
        <v>23</v>
      </c>
      <c r="AD37" s="61">
        <v>0</v>
      </c>
      <c r="AE37" s="61">
        <v>0</v>
      </c>
      <c r="AF37" s="61">
        <v>0</v>
      </c>
      <c r="AG37" s="61">
        <v>0</v>
      </c>
      <c r="AH37" s="61">
        <v>0</v>
      </c>
      <c r="AI37" s="62">
        <v>23</v>
      </c>
    </row>
    <row r="38" spans="1:35" ht="14.35" x14ac:dyDescent="0.5">
      <c r="A38" s="63" t="s">
        <v>44</v>
      </c>
      <c r="B38" s="63" t="s">
        <v>1</v>
      </c>
      <c r="C38" s="63" t="s">
        <v>45</v>
      </c>
      <c r="D38" s="63" t="s">
        <v>52</v>
      </c>
      <c r="E38" s="63" t="s">
        <v>53</v>
      </c>
      <c r="F38" s="64"/>
      <c r="G38" s="65">
        <v>46000</v>
      </c>
      <c r="H38" s="66"/>
      <c r="I38" s="66"/>
      <c r="J38" s="67"/>
      <c r="K38" s="66"/>
      <c r="L38" s="67">
        <v>750</v>
      </c>
      <c r="M38" s="67"/>
      <c r="N38" s="67">
        <v>250</v>
      </c>
      <c r="O38" s="67">
        <v>25</v>
      </c>
      <c r="P38" s="67"/>
      <c r="Q38" s="67"/>
      <c r="R38" s="67"/>
      <c r="S38" s="67"/>
      <c r="T38" s="67"/>
      <c r="U38" s="68" t="s">
        <v>53</v>
      </c>
      <c r="V38" s="68">
        <v>35088</v>
      </c>
      <c r="W38" s="68">
        <v>4705</v>
      </c>
      <c r="X38" s="68">
        <v>0</v>
      </c>
      <c r="Y38" s="68">
        <v>0</v>
      </c>
      <c r="Z38" s="68">
        <v>0</v>
      </c>
      <c r="AA38" s="68">
        <v>0</v>
      </c>
      <c r="AB38" s="68">
        <v>0</v>
      </c>
      <c r="AC38" s="68">
        <v>153</v>
      </c>
      <c r="AD38" s="68">
        <v>0</v>
      </c>
      <c r="AE38" s="68">
        <v>0</v>
      </c>
      <c r="AF38" s="68">
        <v>0</v>
      </c>
      <c r="AG38" s="68">
        <v>15334</v>
      </c>
      <c r="AH38" s="68">
        <v>0</v>
      </c>
      <c r="AI38" s="26">
        <v>15334</v>
      </c>
    </row>
    <row r="39" spans="1:35" ht="14.35" x14ac:dyDescent="0.5">
      <c r="A39" s="57" t="s">
        <v>40</v>
      </c>
      <c r="B39" s="57" t="s">
        <v>18</v>
      </c>
      <c r="C39" s="57" t="s">
        <v>62</v>
      </c>
      <c r="D39" s="57" t="s">
        <v>63</v>
      </c>
      <c r="E39" s="57" t="s">
        <v>64</v>
      </c>
      <c r="F39" s="58"/>
      <c r="G39" s="69"/>
      <c r="H39" s="60"/>
      <c r="I39" s="60"/>
      <c r="J39" s="59"/>
      <c r="K39" s="60"/>
      <c r="L39" s="59"/>
      <c r="M39" s="59"/>
      <c r="N39" s="59"/>
      <c r="O39" s="59"/>
      <c r="P39" s="59"/>
      <c r="Q39" s="59"/>
      <c r="R39" s="59"/>
      <c r="S39" s="59"/>
      <c r="T39" s="59"/>
      <c r="U39" s="61" t="s">
        <v>64</v>
      </c>
      <c r="V39" s="61">
        <v>0</v>
      </c>
      <c r="W39" s="61">
        <v>903</v>
      </c>
      <c r="X39" s="61">
        <v>2472</v>
      </c>
      <c r="Y39" s="61">
        <v>0</v>
      </c>
      <c r="Z39" s="61">
        <v>0</v>
      </c>
      <c r="AA39" s="61">
        <v>0</v>
      </c>
      <c r="AB39" s="61">
        <v>0</v>
      </c>
      <c r="AC39" s="61">
        <v>0</v>
      </c>
      <c r="AD39" s="61">
        <v>0</v>
      </c>
      <c r="AE39" s="61">
        <v>0</v>
      </c>
      <c r="AF39" s="61">
        <v>0</v>
      </c>
      <c r="AG39" s="61">
        <v>0</v>
      </c>
      <c r="AH39" s="61">
        <v>0</v>
      </c>
      <c r="AI39" s="62">
        <v>2472</v>
      </c>
    </row>
    <row r="40" spans="1:35" ht="14.35" x14ac:dyDescent="0.5">
      <c r="A40" s="63" t="s">
        <v>40</v>
      </c>
      <c r="B40" s="63" t="s">
        <v>4</v>
      </c>
      <c r="C40" s="63" t="s">
        <v>41</v>
      </c>
      <c r="D40" s="63" t="s">
        <v>42</v>
      </c>
      <c r="E40" s="63" t="s">
        <v>43</v>
      </c>
      <c r="F40" s="64"/>
      <c r="G40" s="65">
        <v>6000</v>
      </c>
      <c r="H40" s="66">
        <v>1728</v>
      </c>
      <c r="I40" s="66"/>
      <c r="J40" s="67"/>
      <c r="K40" s="66"/>
      <c r="L40" s="67"/>
      <c r="M40" s="67">
        <v>270</v>
      </c>
      <c r="N40" s="67">
        <v>40</v>
      </c>
      <c r="O40" s="67"/>
      <c r="P40" s="67"/>
      <c r="Q40" s="67"/>
      <c r="R40" s="67"/>
      <c r="S40" s="67"/>
      <c r="T40" s="67">
        <v>2</v>
      </c>
      <c r="U40" s="68" t="s">
        <v>43</v>
      </c>
      <c r="V40" s="68">
        <v>41.999999999999993</v>
      </c>
      <c r="W40" s="68">
        <v>1139</v>
      </c>
      <c r="X40" s="68">
        <v>0</v>
      </c>
      <c r="Y40" s="68">
        <v>0</v>
      </c>
      <c r="Z40" s="68">
        <v>166</v>
      </c>
      <c r="AA40" s="68">
        <v>0</v>
      </c>
      <c r="AB40" s="68">
        <v>0</v>
      </c>
      <c r="AC40" s="68">
        <v>0</v>
      </c>
      <c r="AD40" s="68">
        <v>0</v>
      </c>
      <c r="AE40" s="68">
        <v>0</v>
      </c>
      <c r="AF40" s="68">
        <v>0</v>
      </c>
      <c r="AG40" s="68">
        <v>0</v>
      </c>
      <c r="AH40" s="68">
        <v>0</v>
      </c>
      <c r="AI40" s="26">
        <v>1139</v>
      </c>
    </row>
    <row r="41" spans="1:35" ht="14.35" x14ac:dyDescent="0.5">
      <c r="A41" s="57" t="s">
        <v>40</v>
      </c>
      <c r="B41" s="57" t="s">
        <v>4</v>
      </c>
      <c r="C41" s="57" t="s">
        <v>41</v>
      </c>
      <c r="D41" s="57" t="s">
        <v>166</v>
      </c>
      <c r="E41" s="57" t="s">
        <v>167</v>
      </c>
      <c r="F41" s="58"/>
      <c r="G41" s="59"/>
      <c r="H41" s="60"/>
      <c r="I41" s="60"/>
      <c r="J41" s="59"/>
      <c r="K41" s="60"/>
      <c r="L41" s="59"/>
      <c r="M41" s="59"/>
      <c r="N41" s="59"/>
      <c r="O41" s="59"/>
      <c r="P41" s="59"/>
      <c r="Q41" s="59"/>
      <c r="R41" s="59"/>
      <c r="S41" s="59"/>
      <c r="T41" s="59"/>
      <c r="U41" s="61" t="s">
        <v>167</v>
      </c>
      <c r="V41" s="61">
        <v>0</v>
      </c>
      <c r="W41" s="61">
        <v>0</v>
      </c>
      <c r="X41" s="61">
        <v>0</v>
      </c>
      <c r="Y41" s="61">
        <v>0</v>
      </c>
      <c r="Z41" s="61">
        <v>0</v>
      </c>
      <c r="AA41" s="61">
        <v>0</v>
      </c>
      <c r="AB41" s="61">
        <v>0</v>
      </c>
      <c r="AC41" s="61">
        <v>0</v>
      </c>
      <c r="AD41" s="61">
        <v>0</v>
      </c>
      <c r="AE41" s="61">
        <v>0</v>
      </c>
      <c r="AF41" s="61">
        <v>0</v>
      </c>
      <c r="AG41" s="61">
        <v>0</v>
      </c>
      <c r="AH41" s="61">
        <v>0</v>
      </c>
      <c r="AI41" s="62">
        <v>0</v>
      </c>
    </row>
    <row r="42" spans="1:35" ht="14.35" x14ac:dyDescent="0.5">
      <c r="A42" s="63" t="s">
        <v>44</v>
      </c>
      <c r="B42" s="63" t="s">
        <v>1</v>
      </c>
      <c r="C42" s="63" t="s">
        <v>45</v>
      </c>
      <c r="D42" s="63" t="s">
        <v>46</v>
      </c>
      <c r="E42" s="63" t="s">
        <v>47</v>
      </c>
      <c r="F42" s="64"/>
      <c r="G42" s="65"/>
      <c r="H42" s="66"/>
      <c r="I42" s="66"/>
      <c r="J42" s="67"/>
      <c r="K42" s="66"/>
      <c r="L42" s="67"/>
      <c r="M42" s="67"/>
      <c r="N42" s="67"/>
      <c r="O42" s="67"/>
      <c r="P42" s="67"/>
      <c r="Q42" s="67"/>
      <c r="R42" s="67"/>
      <c r="S42" s="67"/>
      <c r="T42" s="67"/>
      <c r="U42" s="68" t="s">
        <v>47</v>
      </c>
      <c r="V42" s="68">
        <v>0</v>
      </c>
      <c r="W42" s="68">
        <v>1195</v>
      </c>
      <c r="X42" s="68">
        <v>0</v>
      </c>
      <c r="Y42" s="68">
        <v>0</v>
      </c>
      <c r="Z42" s="68">
        <v>0</v>
      </c>
      <c r="AA42" s="68">
        <v>0</v>
      </c>
      <c r="AB42" s="68">
        <v>0</v>
      </c>
      <c r="AC42" s="68">
        <v>0</v>
      </c>
      <c r="AD42" s="68">
        <v>0</v>
      </c>
      <c r="AE42" s="68">
        <v>0</v>
      </c>
      <c r="AF42" s="68">
        <v>0</v>
      </c>
      <c r="AG42" s="68">
        <v>0</v>
      </c>
      <c r="AH42" s="68">
        <v>0</v>
      </c>
      <c r="AI42" s="26">
        <v>1195</v>
      </c>
    </row>
    <row r="43" spans="1:35" ht="14.35" x14ac:dyDescent="0.5">
      <c r="A43" s="57" t="s">
        <v>40</v>
      </c>
      <c r="B43" s="57" t="s">
        <v>18</v>
      </c>
      <c r="C43" s="57" t="s">
        <v>62</v>
      </c>
      <c r="D43" s="57" t="s">
        <v>170</v>
      </c>
      <c r="E43" s="57" t="s">
        <v>171</v>
      </c>
      <c r="F43" s="58"/>
      <c r="G43" s="59"/>
      <c r="H43" s="60"/>
      <c r="I43" s="60"/>
      <c r="J43" s="59"/>
      <c r="K43" s="60"/>
      <c r="L43" s="59"/>
      <c r="M43" s="59"/>
      <c r="N43" s="59"/>
      <c r="O43" s="59"/>
      <c r="P43" s="59"/>
      <c r="Q43" s="59"/>
      <c r="R43" s="59"/>
      <c r="S43" s="59"/>
      <c r="T43" s="59"/>
      <c r="U43" s="61" t="s">
        <v>171</v>
      </c>
      <c r="V43" s="61">
        <v>0</v>
      </c>
      <c r="W43" s="61">
        <v>542</v>
      </c>
      <c r="X43" s="61">
        <v>0</v>
      </c>
      <c r="Y43" s="61">
        <v>0</v>
      </c>
      <c r="Z43" s="61">
        <v>0</v>
      </c>
      <c r="AA43" s="61">
        <v>0</v>
      </c>
      <c r="AB43" s="61">
        <v>0</v>
      </c>
      <c r="AC43" s="61">
        <v>148</v>
      </c>
      <c r="AD43" s="61">
        <v>0</v>
      </c>
      <c r="AE43" s="61">
        <v>0</v>
      </c>
      <c r="AF43" s="61">
        <v>0</v>
      </c>
      <c r="AG43" s="61">
        <v>0</v>
      </c>
      <c r="AH43" s="61">
        <v>0</v>
      </c>
      <c r="AI43" s="62">
        <v>542</v>
      </c>
    </row>
    <row r="44" spans="1:35" ht="14.35" x14ac:dyDescent="0.5">
      <c r="A44" s="63" t="s">
        <v>172</v>
      </c>
      <c r="B44" s="63" t="s">
        <v>16</v>
      </c>
      <c r="C44" s="63" t="s">
        <v>192</v>
      </c>
      <c r="D44" s="63" t="s">
        <v>195</v>
      </c>
      <c r="E44" s="63" t="s">
        <v>196</v>
      </c>
      <c r="F44" s="64"/>
      <c r="G44" s="67"/>
      <c r="H44" s="66"/>
      <c r="I44" s="66"/>
      <c r="J44" s="67"/>
      <c r="K44" s="66"/>
      <c r="L44" s="67"/>
      <c r="M44" s="67"/>
      <c r="N44" s="67"/>
      <c r="O44" s="67"/>
      <c r="P44" s="67"/>
      <c r="Q44" s="67"/>
      <c r="R44" s="67"/>
      <c r="S44" s="67"/>
      <c r="T44" s="67"/>
      <c r="U44" s="68" t="s">
        <v>196</v>
      </c>
      <c r="V44" s="68">
        <v>0</v>
      </c>
      <c r="W44" s="68">
        <v>0</v>
      </c>
      <c r="X44" s="68">
        <v>0</v>
      </c>
      <c r="Y44" s="68">
        <v>0</v>
      </c>
      <c r="Z44" s="68">
        <v>0</v>
      </c>
      <c r="AA44" s="68">
        <v>0</v>
      </c>
      <c r="AB44" s="68">
        <v>0</v>
      </c>
      <c r="AC44" s="68">
        <v>0</v>
      </c>
      <c r="AD44" s="68">
        <v>0</v>
      </c>
      <c r="AE44" s="68">
        <v>0</v>
      </c>
      <c r="AF44" s="68">
        <v>0</v>
      </c>
      <c r="AG44" s="68">
        <v>0</v>
      </c>
      <c r="AH44" s="68">
        <v>0</v>
      </c>
      <c r="AI44" s="26">
        <v>0</v>
      </c>
    </row>
    <row r="45" spans="1:35" ht="14.35" x14ac:dyDescent="0.5">
      <c r="A45" s="57" t="s">
        <v>172</v>
      </c>
      <c r="B45" s="57" t="s">
        <v>16</v>
      </c>
      <c r="C45" s="57" t="s">
        <v>192</v>
      </c>
      <c r="D45" s="57" t="s">
        <v>197</v>
      </c>
      <c r="E45" s="57" t="s">
        <v>198</v>
      </c>
      <c r="F45" s="72"/>
      <c r="G45" s="59"/>
      <c r="H45" s="60"/>
      <c r="I45" s="60"/>
      <c r="J45" s="59"/>
      <c r="K45" s="60"/>
      <c r="L45" s="59"/>
      <c r="M45" s="59"/>
      <c r="N45" s="59"/>
      <c r="O45" s="59"/>
      <c r="P45" s="59">
        <v>7</v>
      </c>
      <c r="Q45" s="59"/>
      <c r="R45" s="59"/>
      <c r="S45" s="59"/>
      <c r="T45" s="59"/>
      <c r="U45" s="61" t="s">
        <v>198</v>
      </c>
      <c r="V45" s="61">
        <v>0</v>
      </c>
      <c r="W45" s="61">
        <v>0</v>
      </c>
      <c r="X45" s="61">
        <v>0</v>
      </c>
      <c r="Y45" s="61">
        <v>0</v>
      </c>
      <c r="Z45" s="61">
        <v>0</v>
      </c>
      <c r="AA45" s="61">
        <v>0</v>
      </c>
      <c r="AB45" s="61">
        <v>0</v>
      </c>
      <c r="AC45" s="61">
        <v>245</v>
      </c>
      <c r="AD45" s="61">
        <v>0</v>
      </c>
      <c r="AE45" s="61">
        <v>0</v>
      </c>
      <c r="AF45" s="61">
        <v>0</v>
      </c>
      <c r="AG45" s="61">
        <v>0</v>
      </c>
      <c r="AH45" s="61">
        <v>0</v>
      </c>
      <c r="AI45" s="62">
        <v>245</v>
      </c>
    </row>
    <row r="46" spans="1:35" ht="14.35" x14ac:dyDescent="0.5">
      <c r="A46" s="63" t="s">
        <v>65</v>
      </c>
      <c r="B46" s="63" t="s">
        <v>4</v>
      </c>
      <c r="C46" s="63" t="s">
        <v>41</v>
      </c>
      <c r="D46" s="63" t="s">
        <v>146</v>
      </c>
      <c r="E46" s="63" t="s">
        <v>147</v>
      </c>
      <c r="F46" s="64"/>
      <c r="G46" s="67"/>
      <c r="H46" s="66"/>
      <c r="I46" s="66"/>
      <c r="J46" s="67"/>
      <c r="K46" s="66"/>
      <c r="L46" s="67"/>
      <c r="M46" s="67"/>
      <c r="N46" s="67"/>
      <c r="O46" s="67"/>
      <c r="P46" s="67"/>
      <c r="Q46" s="67"/>
      <c r="R46" s="67"/>
      <c r="S46" s="67"/>
      <c r="T46" s="67"/>
      <c r="U46" s="68" t="s">
        <v>147</v>
      </c>
      <c r="V46" s="68">
        <v>0</v>
      </c>
      <c r="W46" s="68">
        <v>0</v>
      </c>
      <c r="X46" s="68">
        <v>0</v>
      </c>
      <c r="Y46" s="68">
        <v>0</v>
      </c>
      <c r="Z46" s="68">
        <v>0</v>
      </c>
      <c r="AA46" s="68">
        <v>0</v>
      </c>
      <c r="AB46" s="68">
        <v>0</v>
      </c>
      <c r="AC46" s="68">
        <v>0</v>
      </c>
      <c r="AD46" s="68">
        <v>0</v>
      </c>
      <c r="AE46" s="68">
        <v>0</v>
      </c>
      <c r="AF46" s="68">
        <v>0</v>
      </c>
      <c r="AG46" s="68">
        <v>0</v>
      </c>
      <c r="AH46" s="68">
        <v>0</v>
      </c>
      <c r="AI46" s="26">
        <v>0</v>
      </c>
    </row>
    <row r="47" spans="1:35" ht="14.35" x14ac:dyDescent="0.5">
      <c r="A47" s="57" t="s">
        <v>40</v>
      </c>
      <c r="B47" s="57" t="s">
        <v>11</v>
      </c>
      <c r="C47" s="57" t="s">
        <v>59</v>
      </c>
      <c r="D47" s="57" t="s">
        <v>160</v>
      </c>
      <c r="E47" s="57" t="s">
        <v>161</v>
      </c>
      <c r="F47" s="58"/>
      <c r="G47" s="59"/>
      <c r="H47" s="60"/>
      <c r="I47" s="60"/>
      <c r="J47" s="59"/>
      <c r="K47" s="60"/>
      <c r="L47" s="59"/>
      <c r="M47" s="59"/>
      <c r="N47" s="59"/>
      <c r="O47" s="59"/>
      <c r="P47" s="59"/>
      <c r="Q47" s="59"/>
      <c r="R47" s="59"/>
      <c r="S47" s="59"/>
      <c r="T47" s="59"/>
      <c r="U47" s="61" t="s">
        <v>161</v>
      </c>
      <c r="V47" s="61">
        <v>0</v>
      </c>
      <c r="W47" s="61">
        <v>0</v>
      </c>
      <c r="X47" s="61">
        <v>0</v>
      </c>
      <c r="Y47" s="61">
        <v>0</v>
      </c>
      <c r="Z47" s="61">
        <v>0</v>
      </c>
      <c r="AA47" s="61">
        <v>0</v>
      </c>
      <c r="AB47" s="61">
        <v>0</v>
      </c>
      <c r="AC47" s="61">
        <v>0</v>
      </c>
      <c r="AD47" s="61">
        <v>0</v>
      </c>
      <c r="AE47" s="61">
        <v>0</v>
      </c>
      <c r="AF47" s="61">
        <v>0</v>
      </c>
      <c r="AG47" s="61">
        <v>0</v>
      </c>
      <c r="AH47" s="61">
        <v>0</v>
      </c>
      <c r="AI47" s="62">
        <v>0</v>
      </c>
    </row>
    <row r="48" spans="1:35" ht="14.35" x14ac:dyDescent="0.5">
      <c r="A48" s="63" t="s">
        <v>71</v>
      </c>
      <c r="B48" s="63" t="s">
        <v>3</v>
      </c>
      <c r="C48" s="63" t="s">
        <v>72</v>
      </c>
      <c r="D48" s="63" t="s">
        <v>90</v>
      </c>
      <c r="E48" s="63" t="s">
        <v>91</v>
      </c>
      <c r="F48" s="64"/>
      <c r="G48" s="65"/>
      <c r="H48" s="66"/>
      <c r="I48" s="66"/>
      <c r="J48" s="67"/>
      <c r="K48" s="66"/>
      <c r="L48" s="67"/>
      <c r="M48" s="67"/>
      <c r="N48" s="67"/>
      <c r="O48" s="67"/>
      <c r="P48" s="67"/>
      <c r="Q48" s="67"/>
      <c r="R48" s="67"/>
      <c r="S48" s="67"/>
      <c r="T48" s="67"/>
      <c r="U48" s="68" t="s">
        <v>91</v>
      </c>
      <c r="V48" s="68">
        <v>0</v>
      </c>
      <c r="W48" s="68">
        <v>0</v>
      </c>
      <c r="X48" s="68">
        <v>0</v>
      </c>
      <c r="Y48" s="68">
        <v>0</v>
      </c>
      <c r="Z48" s="68">
        <v>0</v>
      </c>
      <c r="AA48" s="68">
        <v>300</v>
      </c>
      <c r="AB48" s="68">
        <v>0</v>
      </c>
      <c r="AC48" s="68">
        <v>114</v>
      </c>
      <c r="AD48" s="68">
        <v>0</v>
      </c>
      <c r="AE48" s="68">
        <v>0</v>
      </c>
      <c r="AF48" s="68">
        <v>0</v>
      </c>
      <c r="AG48" s="68">
        <v>0</v>
      </c>
      <c r="AH48" s="68">
        <v>0</v>
      </c>
      <c r="AI48" s="26">
        <v>300</v>
      </c>
    </row>
    <row r="49" spans="1:35" ht="14.35" x14ac:dyDescent="0.5">
      <c r="A49" s="57" t="s">
        <v>44</v>
      </c>
      <c r="B49" s="57" t="s">
        <v>5</v>
      </c>
      <c r="C49" s="57" t="s">
        <v>80</v>
      </c>
      <c r="D49" s="57" t="s">
        <v>94</v>
      </c>
      <c r="E49" s="57" t="s">
        <v>95</v>
      </c>
      <c r="F49" s="58"/>
      <c r="G49" s="69"/>
      <c r="H49" s="60"/>
      <c r="I49" s="60"/>
      <c r="J49" s="59"/>
      <c r="K49" s="60"/>
      <c r="L49" s="59"/>
      <c r="M49" s="59"/>
      <c r="N49" s="59"/>
      <c r="O49" s="59"/>
      <c r="P49" s="59"/>
      <c r="Q49" s="59"/>
      <c r="R49" s="59"/>
      <c r="S49" s="59"/>
      <c r="T49" s="59"/>
      <c r="U49" s="61" t="s">
        <v>95</v>
      </c>
      <c r="V49" s="61">
        <v>0</v>
      </c>
      <c r="W49" s="61">
        <v>0</v>
      </c>
      <c r="X49" s="61">
        <v>1620</v>
      </c>
      <c r="Y49" s="61">
        <v>0</v>
      </c>
      <c r="Z49" s="61">
        <v>0</v>
      </c>
      <c r="AA49" s="61">
        <v>0</v>
      </c>
      <c r="AB49" s="61">
        <v>0</v>
      </c>
      <c r="AC49" s="61">
        <v>0</v>
      </c>
      <c r="AD49" s="61">
        <v>0</v>
      </c>
      <c r="AE49" s="61">
        <v>0</v>
      </c>
      <c r="AF49" s="61">
        <v>0</v>
      </c>
      <c r="AG49" s="61">
        <v>0</v>
      </c>
      <c r="AH49" s="61">
        <v>2420</v>
      </c>
      <c r="AI49" s="62">
        <v>2420</v>
      </c>
    </row>
    <row r="50" spans="1:35" ht="14.35" x14ac:dyDescent="0.5">
      <c r="A50" s="63" t="s">
        <v>40</v>
      </c>
      <c r="B50" s="63" t="s">
        <v>4</v>
      </c>
      <c r="C50" s="63" t="s">
        <v>41</v>
      </c>
      <c r="D50" s="63" t="s">
        <v>119</v>
      </c>
      <c r="E50" s="63" t="s">
        <v>120</v>
      </c>
      <c r="F50" s="64"/>
      <c r="G50" s="65">
        <v>1500</v>
      </c>
      <c r="H50" s="66"/>
      <c r="I50" s="66"/>
      <c r="J50" s="67"/>
      <c r="K50" s="66"/>
      <c r="L50" s="67"/>
      <c r="M50" s="67"/>
      <c r="N50" s="67">
        <v>30</v>
      </c>
      <c r="O50" s="67"/>
      <c r="P50" s="67"/>
      <c r="Q50" s="67"/>
      <c r="R50" s="67"/>
      <c r="S50" s="67"/>
      <c r="T50" s="67"/>
      <c r="U50" s="68" t="s">
        <v>120</v>
      </c>
      <c r="V50" s="68">
        <v>0</v>
      </c>
      <c r="W50" s="68">
        <v>0</v>
      </c>
      <c r="X50" s="68">
        <v>0</v>
      </c>
      <c r="Y50" s="68">
        <v>0</v>
      </c>
      <c r="Z50" s="68">
        <v>8</v>
      </c>
      <c r="AA50" s="68">
        <v>0</v>
      </c>
      <c r="AB50" s="68">
        <v>0</v>
      </c>
      <c r="AC50" s="68">
        <v>0</v>
      </c>
      <c r="AD50" s="68">
        <v>0</v>
      </c>
      <c r="AE50" s="68">
        <v>0</v>
      </c>
      <c r="AF50" s="68">
        <v>0</v>
      </c>
      <c r="AG50" s="68">
        <v>0</v>
      </c>
      <c r="AH50" s="68">
        <v>0</v>
      </c>
      <c r="AI50" s="26">
        <v>8</v>
      </c>
    </row>
    <row r="51" spans="1:35" ht="14.35" x14ac:dyDescent="0.5">
      <c r="A51" s="57" t="s">
        <v>44</v>
      </c>
      <c r="B51" s="57" t="s">
        <v>7</v>
      </c>
      <c r="C51" s="57" t="s">
        <v>54</v>
      </c>
      <c r="D51" s="57" t="s">
        <v>154</v>
      </c>
      <c r="E51" s="57" t="s">
        <v>155</v>
      </c>
      <c r="F51" s="58"/>
      <c r="G51" s="69"/>
      <c r="H51" s="60"/>
      <c r="I51" s="60"/>
      <c r="J51" s="59"/>
      <c r="K51" s="60"/>
      <c r="L51" s="59"/>
      <c r="M51" s="59"/>
      <c r="N51" s="59"/>
      <c r="O51" s="59"/>
      <c r="P51" s="59"/>
      <c r="Q51" s="59"/>
      <c r="R51" s="59"/>
      <c r="S51" s="59"/>
      <c r="T51" s="59"/>
      <c r="U51" s="61" t="s">
        <v>155</v>
      </c>
      <c r="V51" s="61">
        <v>0</v>
      </c>
      <c r="W51" s="61">
        <v>0</v>
      </c>
      <c r="X51" s="61">
        <v>0</v>
      </c>
      <c r="Y51" s="61">
        <v>0</v>
      </c>
      <c r="Z51" s="61">
        <v>0</v>
      </c>
      <c r="AA51" s="61">
        <v>0</v>
      </c>
      <c r="AB51" s="61">
        <v>0</v>
      </c>
      <c r="AC51" s="61">
        <v>0</v>
      </c>
      <c r="AD51" s="61">
        <v>0</v>
      </c>
      <c r="AE51" s="61">
        <v>0</v>
      </c>
      <c r="AF51" s="61">
        <v>0</v>
      </c>
      <c r="AG51" s="61">
        <v>0</v>
      </c>
      <c r="AH51" s="61">
        <v>0</v>
      </c>
      <c r="AI51" s="62">
        <v>0</v>
      </c>
    </row>
    <row r="52" spans="1:35" ht="14.35" x14ac:dyDescent="0.5">
      <c r="A52" s="63" t="s">
        <v>71</v>
      </c>
      <c r="B52" s="63" t="s">
        <v>6</v>
      </c>
      <c r="C52" s="63" t="s">
        <v>77</v>
      </c>
      <c r="D52" s="63" t="s">
        <v>78</v>
      </c>
      <c r="E52" s="63" t="s">
        <v>79</v>
      </c>
      <c r="F52" s="64"/>
      <c r="G52" s="65">
        <v>7207</v>
      </c>
      <c r="H52" s="66">
        <v>6900</v>
      </c>
      <c r="I52" s="66"/>
      <c r="J52" s="67">
        <v>3000</v>
      </c>
      <c r="K52" s="66">
        <v>1</v>
      </c>
      <c r="L52" s="67"/>
      <c r="M52" s="67"/>
      <c r="N52" s="67">
        <v>30</v>
      </c>
      <c r="O52" s="67"/>
      <c r="P52" s="67">
        <v>5800</v>
      </c>
      <c r="Q52" s="67"/>
      <c r="R52" s="67"/>
      <c r="S52" s="67"/>
      <c r="T52" s="67"/>
      <c r="U52" s="68" t="s">
        <v>79</v>
      </c>
      <c r="V52" s="68">
        <v>6038</v>
      </c>
      <c r="W52" s="68">
        <v>2574</v>
      </c>
      <c r="X52" s="68">
        <v>18840</v>
      </c>
      <c r="Y52" s="68">
        <v>5233</v>
      </c>
      <c r="Z52" s="68">
        <v>10735</v>
      </c>
      <c r="AA52" s="68">
        <v>3180</v>
      </c>
      <c r="AB52" s="68">
        <v>0</v>
      </c>
      <c r="AC52" s="68">
        <v>301</v>
      </c>
      <c r="AD52" s="68">
        <v>0</v>
      </c>
      <c r="AE52" s="68">
        <v>0</v>
      </c>
      <c r="AF52" s="68">
        <v>30480</v>
      </c>
      <c r="AG52" s="68">
        <v>10124</v>
      </c>
      <c r="AH52" s="68">
        <v>0</v>
      </c>
      <c r="AI52" s="26">
        <v>30480</v>
      </c>
    </row>
    <row r="53" spans="1:35" ht="14.35" x14ac:dyDescent="0.5">
      <c r="A53" s="57" t="s">
        <v>44</v>
      </c>
      <c r="B53" s="57" t="s">
        <v>5</v>
      </c>
      <c r="C53" s="57" t="s">
        <v>80</v>
      </c>
      <c r="D53" s="57" t="s">
        <v>85</v>
      </c>
      <c r="E53" s="57" t="s">
        <v>86</v>
      </c>
      <c r="F53" s="58"/>
      <c r="G53" s="69"/>
      <c r="H53" s="60"/>
      <c r="I53" s="60"/>
      <c r="J53" s="59"/>
      <c r="K53" s="60"/>
      <c r="L53" s="59"/>
      <c r="M53" s="59"/>
      <c r="N53" s="59"/>
      <c r="O53" s="59"/>
      <c r="P53" s="59"/>
      <c r="Q53" s="59"/>
      <c r="R53" s="59"/>
      <c r="S53" s="59"/>
      <c r="T53" s="59"/>
      <c r="U53" s="61" t="s">
        <v>86</v>
      </c>
      <c r="V53" s="61">
        <v>14739</v>
      </c>
      <c r="W53" s="61">
        <v>12246</v>
      </c>
      <c r="X53" s="61">
        <v>3330</v>
      </c>
      <c r="Y53" s="61">
        <v>0</v>
      </c>
      <c r="Z53" s="61">
        <v>0</v>
      </c>
      <c r="AA53" s="61">
        <v>0</v>
      </c>
      <c r="AB53" s="61">
        <v>0</v>
      </c>
      <c r="AC53" s="61">
        <v>1058</v>
      </c>
      <c r="AD53" s="61">
        <v>0</v>
      </c>
      <c r="AE53" s="61">
        <v>0</v>
      </c>
      <c r="AF53" s="61">
        <v>0</v>
      </c>
      <c r="AG53" s="61">
        <v>0</v>
      </c>
      <c r="AH53" s="61">
        <v>0</v>
      </c>
      <c r="AI53" s="62">
        <v>12246</v>
      </c>
    </row>
    <row r="54" spans="1:35" ht="14.35" x14ac:dyDescent="0.5">
      <c r="A54" s="63" t="s">
        <v>36</v>
      </c>
      <c r="B54" s="63" t="s">
        <v>9</v>
      </c>
      <c r="C54" s="63" t="s">
        <v>96</v>
      </c>
      <c r="D54" s="63" t="s">
        <v>107</v>
      </c>
      <c r="E54" s="63" t="s">
        <v>108</v>
      </c>
      <c r="F54" s="64"/>
      <c r="G54" s="67"/>
      <c r="H54" s="66"/>
      <c r="I54" s="66"/>
      <c r="J54" s="67"/>
      <c r="K54" s="66"/>
      <c r="L54" s="67"/>
      <c r="M54" s="67"/>
      <c r="N54" s="67"/>
      <c r="O54" s="67"/>
      <c r="P54" s="67"/>
      <c r="Q54" s="67"/>
      <c r="R54" s="67"/>
      <c r="S54" s="67"/>
      <c r="T54" s="67"/>
      <c r="U54" s="68" t="s">
        <v>108</v>
      </c>
      <c r="V54" s="68">
        <v>0</v>
      </c>
      <c r="W54" s="68">
        <v>0</v>
      </c>
      <c r="X54" s="68">
        <v>414</v>
      </c>
      <c r="Y54" s="68">
        <v>0</v>
      </c>
      <c r="Z54" s="68">
        <v>0</v>
      </c>
      <c r="AA54" s="68">
        <v>0</v>
      </c>
      <c r="AB54" s="68">
        <v>0</v>
      </c>
      <c r="AC54" s="68">
        <v>221</v>
      </c>
      <c r="AD54" s="68">
        <v>0</v>
      </c>
      <c r="AE54" s="68">
        <v>0</v>
      </c>
      <c r="AF54" s="68">
        <v>0</v>
      </c>
      <c r="AG54" s="68">
        <v>0</v>
      </c>
      <c r="AH54" s="68">
        <v>0</v>
      </c>
      <c r="AI54" s="26">
        <v>414</v>
      </c>
    </row>
    <row r="55" spans="1:35" ht="14.35" x14ac:dyDescent="0.5">
      <c r="A55" s="57" t="s">
        <v>124</v>
      </c>
      <c r="B55" s="57" t="s">
        <v>14</v>
      </c>
      <c r="C55" s="57" t="s">
        <v>130</v>
      </c>
      <c r="D55" s="57" t="s">
        <v>131</v>
      </c>
      <c r="E55" s="57" t="s">
        <v>132</v>
      </c>
      <c r="F55" s="72"/>
      <c r="G55" s="59"/>
      <c r="H55" s="60"/>
      <c r="I55" s="60"/>
      <c r="J55" s="59"/>
      <c r="K55" s="60"/>
      <c r="L55" s="59"/>
      <c r="M55" s="59"/>
      <c r="N55" s="59"/>
      <c r="O55" s="59"/>
      <c r="P55" s="59"/>
      <c r="Q55" s="59"/>
      <c r="R55" s="59"/>
      <c r="S55" s="59"/>
      <c r="T55" s="59"/>
      <c r="U55" s="61" t="s">
        <v>132</v>
      </c>
      <c r="V55" s="61">
        <v>0</v>
      </c>
      <c r="W55" s="61">
        <v>0</v>
      </c>
      <c r="X55" s="61">
        <v>0</v>
      </c>
      <c r="Y55" s="61">
        <v>0</v>
      </c>
      <c r="Z55" s="61">
        <v>0</v>
      </c>
      <c r="AA55" s="61">
        <v>0</v>
      </c>
      <c r="AB55" s="61">
        <v>0</v>
      </c>
      <c r="AC55" s="61">
        <v>0</v>
      </c>
      <c r="AD55" s="61">
        <v>0</v>
      </c>
      <c r="AE55" s="61">
        <v>0</v>
      </c>
      <c r="AF55" s="61">
        <v>0</v>
      </c>
      <c r="AG55" s="61">
        <v>0</v>
      </c>
      <c r="AH55" s="61">
        <v>0</v>
      </c>
      <c r="AI55" s="62">
        <v>0</v>
      </c>
    </row>
    <row r="56" spans="1:35" ht="14.35" x14ac:dyDescent="0.5">
      <c r="A56" s="63" t="s">
        <v>124</v>
      </c>
      <c r="B56" s="63" t="s">
        <v>12</v>
      </c>
      <c r="C56" s="63" t="s">
        <v>125</v>
      </c>
      <c r="D56" s="63" t="s">
        <v>128</v>
      </c>
      <c r="E56" s="63" t="s">
        <v>129</v>
      </c>
      <c r="F56" s="64"/>
      <c r="G56" s="67"/>
      <c r="H56" s="66"/>
      <c r="I56" s="66"/>
      <c r="J56" s="67"/>
      <c r="K56" s="66"/>
      <c r="L56" s="67"/>
      <c r="M56" s="67"/>
      <c r="N56" s="67"/>
      <c r="O56" s="67"/>
      <c r="P56" s="67"/>
      <c r="Q56" s="67"/>
      <c r="R56" s="67"/>
      <c r="S56" s="67"/>
      <c r="T56" s="67"/>
      <c r="U56" s="68" t="s">
        <v>129</v>
      </c>
      <c r="V56" s="68">
        <v>0</v>
      </c>
      <c r="W56" s="68">
        <v>768</v>
      </c>
      <c r="X56" s="68">
        <v>0</v>
      </c>
      <c r="Y56" s="68">
        <v>0</v>
      </c>
      <c r="Z56" s="68">
        <v>0</v>
      </c>
      <c r="AA56" s="68">
        <v>0</v>
      </c>
      <c r="AB56" s="68">
        <v>0</v>
      </c>
      <c r="AC56" s="68">
        <v>0</v>
      </c>
      <c r="AD56" s="68">
        <v>0</v>
      </c>
      <c r="AE56" s="68">
        <v>0</v>
      </c>
      <c r="AF56" s="68">
        <v>0</v>
      </c>
      <c r="AG56" s="68">
        <v>0</v>
      </c>
      <c r="AH56" s="68">
        <v>0</v>
      </c>
      <c r="AI56" s="26">
        <v>768</v>
      </c>
    </row>
    <row r="57" spans="1:35" ht="14.35" x14ac:dyDescent="0.5">
      <c r="A57" s="57" t="s">
        <v>172</v>
      </c>
      <c r="B57" s="57" t="s">
        <v>17</v>
      </c>
      <c r="C57" s="57" t="s">
        <v>173</v>
      </c>
      <c r="D57" s="57" t="s">
        <v>178</v>
      </c>
      <c r="E57" s="57" t="s">
        <v>179</v>
      </c>
      <c r="F57" s="58"/>
      <c r="G57" s="59"/>
      <c r="H57" s="60"/>
      <c r="I57" s="60"/>
      <c r="J57" s="59"/>
      <c r="K57" s="60"/>
      <c r="L57" s="59"/>
      <c r="M57" s="59"/>
      <c r="N57" s="59"/>
      <c r="O57" s="59"/>
      <c r="P57" s="59"/>
      <c r="Q57" s="59"/>
      <c r="R57" s="59"/>
      <c r="S57" s="59"/>
      <c r="T57" s="59"/>
      <c r="U57" s="61" t="s">
        <v>179</v>
      </c>
      <c r="V57" s="61">
        <v>0</v>
      </c>
      <c r="W57" s="61">
        <v>0</v>
      </c>
      <c r="X57" s="61">
        <v>0</v>
      </c>
      <c r="Y57" s="61">
        <v>0</v>
      </c>
      <c r="Z57" s="61">
        <v>0</v>
      </c>
      <c r="AA57" s="61">
        <v>0</v>
      </c>
      <c r="AB57" s="61">
        <v>0</v>
      </c>
      <c r="AC57" s="61">
        <v>0</v>
      </c>
      <c r="AD57" s="61">
        <v>0</v>
      </c>
      <c r="AE57" s="61">
        <v>0</v>
      </c>
      <c r="AF57" s="61">
        <v>0</v>
      </c>
      <c r="AG57" s="61">
        <v>0</v>
      </c>
      <c r="AH57" s="61">
        <v>0</v>
      </c>
      <c r="AI57" s="62">
        <v>0</v>
      </c>
    </row>
    <row r="58" spans="1:35" ht="14.35" x14ac:dyDescent="0.5">
      <c r="A58" s="63" t="s">
        <v>44</v>
      </c>
      <c r="B58" s="63" t="s">
        <v>1</v>
      </c>
      <c r="C58" s="63" t="s">
        <v>45</v>
      </c>
      <c r="D58" s="63" t="s">
        <v>50</v>
      </c>
      <c r="E58" s="63" t="s">
        <v>51</v>
      </c>
      <c r="F58" s="64"/>
      <c r="G58" s="65"/>
      <c r="H58" s="66"/>
      <c r="I58" s="66"/>
      <c r="J58" s="67"/>
      <c r="K58" s="66"/>
      <c r="L58" s="67"/>
      <c r="M58" s="67"/>
      <c r="N58" s="67"/>
      <c r="O58" s="67"/>
      <c r="P58" s="67"/>
      <c r="Q58" s="67"/>
      <c r="R58" s="67"/>
      <c r="S58" s="67"/>
      <c r="T58" s="67"/>
      <c r="U58" s="68" t="s">
        <v>51</v>
      </c>
      <c r="V58" s="68">
        <v>0</v>
      </c>
      <c r="W58" s="68">
        <v>6155</v>
      </c>
      <c r="X58" s="68">
        <v>11094</v>
      </c>
      <c r="Y58" s="68">
        <v>0</v>
      </c>
      <c r="Z58" s="68">
        <v>0</v>
      </c>
      <c r="AA58" s="68">
        <v>0</v>
      </c>
      <c r="AB58" s="68">
        <v>0</v>
      </c>
      <c r="AC58" s="68">
        <v>0</v>
      </c>
      <c r="AD58" s="68">
        <v>0</v>
      </c>
      <c r="AE58" s="68">
        <v>0</v>
      </c>
      <c r="AF58" s="68">
        <v>0</v>
      </c>
      <c r="AG58" s="68">
        <v>0</v>
      </c>
      <c r="AH58" s="68">
        <v>0</v>
      </c>
      <c r="AI58" s="26">
        <v>11094</v>
      </c>
    </row>
    <row r="59" spans="1:35" ht="14.35" x14ac:dyDescent="0.5">
      <c r="A59" s="57" t="s">
        <v>36</v>
      </c>
      <c r="B59" s="57" t="s">
        <v>9</v>
      </c>
      <c r="C59" s="57" t="s">
        <v>96</v>
      </c>
      <c r="D59" s="57" t="s">
        <v>103</v>
      </c>
      <c r="E59" s="57" t="s">
        <v>104</v>
      </c>
      <c r="F59" s="58"/>
      <c r="G59" s="69">
        <v>1260</v>
      </c>
      <c r="H59" s="60"/>
      <c r="I59" s="60"/>
      <c r="J59" s="59"/>
      <c r="K59" s="60"/>
      <c r="L59" s="59">
        <v>120</v>
      </c>
      <c r="M59" s="59">
        <v>120</v>
      </c>
      <c r="N59" s="59">
        <v>50</v>
      </c>
      <c r="O59" s="59"/>
      <c r="P59" s="59">
        <v>12</v>
      </c>
      <c r="Q59" s="59"/>
      <c r="R59" s="59"/>
      <c r="S59" s="59"/>
      <c r="T59" s="59"/>
      <c r="U59" s="61" t="s">
        <v>104</v>
      </c>
      <c r="V59" s="61">
        <v>0</v>
      </c>
      <c r="W59" s="61">
        <v>9544</v>
      </c>
      <c r="X59" s="61">
        <v>348</v>
      </c>
      <c r="Y59" s="61">
        <v>0</v>
      </c>
      <c r="Z59" s="61">
        <v>3983</v>
      </c>
      <c r="AA59" s="61">
        <v>0</v>
      </c>
      <c r="AB59" s="61">
        <v>0</v>
      </c>
      <c r="AC59" s="61">
        <v>1125</v>
      </c>
      <c r="AD59" s="61">
        <v>0</v>
      </c>
      <c r="AE59" s="61">
        <v>0</v>
      </c>
      <c r="AF59" s="61">
        <v>0</v>
      </c>
      <c r="AG59" s="61">
        <v>0</v>
      </c>
      <c r="AH59" s="61">
        <v>0</v>
      </c>
      <c r="AI59" s="62">
        <v>9544</v>
      </c>
    </row>
    <row r="60" spans="1:35" ht="14.35" x14ac:dyDescent="0.5">
      <c r="A60" s="63" t="s">
        <v>172</v>
      </c>
      <c r="B60" s="63" t="s">
        <v>15</v>
      </c>
      <c r="C60" s="63" t="s">
        <v>137</v>
      </c>
      <c r="D60" s="63" t="s">
        <v>188</v>
      </c>
      <c r="E60" s="63" t="s">
        <v>189</v>
      </c>
      <c r="F60" s="64"/>
      <c r="G60" s="67"/>
      <c r="H60" s="66"/>
      <c r="I60" s="66"/>
      <c r="J60" s="67"/>
      <c r="K60" s="66"/>
      <c r="L60" s="67"/>
      <c r="M60" s="67"/>
      <c r="N60" s="67"/>
      <c r="O60" s="67"/>
      <c r="P60" s="67"/>
      <c r="Q60" s="67"/>
      <c r="R60" s="67"/>
      <c r="S60" s="67"/>
      <c r="T60" s="67"/>
      <c r="U60" s="68" t="s">
        <v>189</v>
      </c>
      <c r="V60" s="68">
        <v>0</v>
      </c>
      <c r="W60" s="68">
        <v>0</v>
      </c>
      <c r="X60" s="68">
        <v>0</v>
      </c>
      <c r="Y60" s="68">
        <v>0</v>
      </c>
      <c r="Z60" s="68">
        <v>0</v>
      </c>
      <c r="AA60" s="68">
        <v>0</v>
      </c>
      <c r="AB60" s="68">
        <v>0</v>
      </c>
      <c r="AC60" s="68">
        <v>0</v>
      </c>
      <c r="AD60" s="68">
        <v>0</v>
      </c>
      <c r="AE60" s="68">
        <v>0</v>
      </c>
      <c r="AF60" s="68">
        <v>0</v>
      </c>
      <c r="AG60" s="68">
        <v>0</v>
      </c>
      <c r="AH60" s="68">
        <v>0</v>
      </c>
      <c r="AI60" s="26">
        <v>0</v>
      </c>
    </row>
    <row r="61" spans="1:35" ht="14.35" x14ac:dyDescent="0.5">
      <c r="A61" s="57" t="s">
        <v>40</v>
      </c>
      <c r="B61" s="57" t="s">
        <v>11</v>
      </c>
      <c r="C61" s="57" t="s">
        <v>59</v>
      </c>
      <c r="D61" s="57" t="s">
        <v>162</v>
      </c>
      <c r="E61" s="57" t="s">
        <v>163</v>
      </c>
      <c r="F61" s="58"/>
      <c r="G61" s="59"/>
      <c r="H61" s="60"/>
      <c r="I61" s="60"/>
      <c r="J61" s="59"/>
      <c r="K61" s="60"/>
      <c r="L61" s="59"/>
      <c r="M61" s="59"/>
      <c r="N61" s="59"/>
      <c r="O61" s="59"/>
      <c r="P61" s="59"/>
      <c r="Q61" s="59"/>
      <c r="R61" s="59"/>
      <c r="S61" s="59"/>
      <c r="T61" s="59"/>
      <c r="U61" s="61" t="s">
        <v>163</v>
      </c>
      <c r="V61" s="61">
        <v>0</v>
      </c>
      <c r="W61" s="61">
        <v>0</v>
      </c>
      <c r="X61" s="61">
        <v>0</v>
      </c>
      <c r="Y61" s="61">
        <v>0</v>
      </c>
      <c r="Z61" s="61">
        <v>0</v>
      </c>
      <c r="AA61" s="61">
        <v>0</v>
      </c>
      <c r="AB61" s="61">
        <v>0</v>
      </c>
      <c r="AC61" s="61">
        <v>0</v>
      </c>
      <c r="AD61" s="61">
        <v>0</v>
      </c>
      <c r="AE61" s="61">
        <v>0</v>
      </c>
      <c r="AF61" s="61">
        <v>0</v>
      </c>
      <c r="AG61" s="61">
        <v>0</v>
      </c>
      <c r="AH61" s="61">
        <v>0</v>
      </c>
      <c r="AI61" s="62">
        <v>0</v>
      </c>
    </row>
    <row r="62" spans="1:35" ht="14.35" x14ac:dyDescent="0.5">
      <c r="A62" s="63" t="s">
        <v>36</v>
      </c>
      <c r="B62" s="63" t="s">
        <v>0</v>
      </c>
      <c r="C62" s="63" t="s">
        <v>37</v>
      </c>
      <c r="D62" s="63" t="s">
        <v>207</v>
      </c>
      <c r="E62" s="63" t="s">
        <v>208</v>
      </c>
      <c r="F62" s="64"/>
      <c r="G62" s="65"/>
      <c r="H62" s="66"/>
      <c r="I62" s="66"/>
      <c r="J62" s="67"/>
      <c r="K62" s="66"/>
      <c r="L62" s="67"/>
      <c r="M62" s="67"/>
      <c r="N62" s="67"/>
      <c r="O62" s="67"/>
      <c r="P62" s="67"/>
      <c r="Q62" s="67"/>
      <c r="R62" s="67"/>
      <c r="S62" s="67"/>
      <c r="T62" s="67"/>
      <c r="U62" s="68" t="s">
        <v>208</v>
      </c>
      <c r="V62" s="68">
        <v>0</v>
      </c>
      <c r="W62" s="68">
        <v>0</v>
      </c>
      <c r="X62" s="68">
        <v>0</v>
      </c>
      <c r="Y62" s="68">
        <v>0</v>
      </c>
      <c r="Z62" s="68">
        <v>0</v>
      </c>
      <c r="AA62" s="68">
        <v>0</v>
      </c>
      <c r="AB62" s="68">
        <v>0</v>
      </c>
      <c r="AC62" s="68">
        <v>0</v>
      </c>
      <c r="AD62" s="68">
        <v>0</v>
      </c>
      <c r="AE62" s="68">
        <v>0</v>
      </c>
      <c r="AF62" s="68">
        <v>0</v>
      </c>
      <c r="AG62" s="68">
        <v>0</v>
      </c>
      <c r="AH62" s="68">
        <v>0</v>
      </c>
      <c r="AI62" s="26">
        <v>0</v>
      </c>
    </row>
    <row r="63" spans="1:35" ht="14.35" x14ac:dyDescent="0.5">
      <c r="A63" s="57" t="s">
        <v>40</v>
      </c>
      <c r="B63" s="57" t="s">
        <v>11</v>
      </c>
      <c r="C63" s="57" t="s">
        <v>59</v>
      </c>
      <c r="D63" s="57" t="s">
        <v>164</v>
      </c>
      <c r="E63" s="57" t="s">
        <v>165</v>
      </c>
      <c r="F63" s="58"/>
      <c r="G63" s="59">
        <v>900</v>
      </c>
      <c r="H63" s="60"/>
      <c r="I63" s="60"/>
      <c r="J63" s="59"/>
      <c r="K63" s="60"/>
      <c r="L63" s="59"/>
      <c r="M63" s="59"/>
      <c r="N63" s="59"/>
      <c r="O63" s="59"/>
      <c r="P63" s="59">
        <v>10</v>
      </c>
      <c r="Q63" s="59"/>
      <c r="R63" s="59"/>
      <c r="S63" s="59"/>
      <c r="T63" s="59"/>
      <c r="U63" s="61" t="s">
        <v>165</v>
      </c>
      <c r="V63" s="61">
        <v>0</v>
      </c>
      <c r="W63" s="61">
        <v>0</v>
      </c>
      <c r="X63" s="61">
        <v>1500</v>
      </c>
      <c r="Y63" s="61">
        <v>0</v>
      </c>
      <c r="Z63" s="61">
        <v>34</v>
      </c>
      <c r="AA63" s="61">
        <v>0</v>
      </c>
      <c r="AB63" s="61">
        <v>0</v>
      </c>
      <c r="AC63" s="61">
        <v>0</v>
      </c>
      <c r="AD63" s="61">
        <v>0</v>
      </c>
      <c r="AE63" s="61">
        <v>0</v>
      </c>
      <c r="AF63" s="61">
        <v>0</v>
      </c>
      <c r="AG63" s="61">
        <v>0</v>
      </c>
      <c r="AH63" s="61">
        <v>0</v>
      </c>
      <c r="AI63" s="62">
        <v>1500</v>
      </c>
    </row>
    <row r="64" spans="1:35" ht="14.35" x14ac:dyDescent="0.5">
      <c r="A64" s="63" t="s">
        <v>36</v>
      </c>
      <c r="B64" s="63" t="s">
        <v>9</v>
      </c>
      <c r="C64" s="63" t="s">
        <v>96</v>
      </c>
      <c r="D64" s="63" t="s">
        <v>113</v>
      </c>
      <c r="E64" s="63" t="s">
        <v>114</v>
      </c>
      <c r="F64" s="64"/>
      <c r="G64" s="67"/>
      <c r="H64" s="66"/>
      <c r="I64" s="66"/>
      <c r="J64" s="67"/>
      <c r="K64" s="66"/>
      <c r="L64" s="67"/>
      <c r="M64" s="67"/>
      <c r="N64" s="67"/>
      <c r="O64" s="67"/>
      <c r="P64" s="67"/>
      <c r="Q64" s="67"/>
      <c r="R64" s="67"/>
      <c r="S64" s="67"/>
      <c r="T64" s="67"/>
      <c r="U64" s="68" t="s">
        <v>114</v>
      </c>
      <c r="V64" s="68">
        <v>0</v>
      </c>
      <c r="W64" s="68">
        <v>118</v>
      </c>
      <c r="X64" s="68">
        <v>456</v>
      </c>
      <c r="Y64" s="68">
        <v>0</v>
      </c>
      <c r="Z64" s="68">
        <v>0</v>
      </c>
      <c r="AA64" s="68">
        <v>0</v>
      </c>
      <c r="AB64" s="68">
        <v>0</v>
      </c>
      <c r="AC64" s="68">
        <v>87</v>
      </c>
      <c r="AD64" s="68">
        <v>0</v>
      </c>
      <c r="AE64" s="68">
        <v>0</v>
      </c>
      <c r="AF64" s="68">
        <v>0</v>
      </c>
      <c r="AG64" s="68">
        <v>0</v>
      </c>
      <c r="AH64" s="68">
        <v>0</v>
      </c>
      <c r="AI64" s="26">
        <v>456</v>
      </c>
    </row>
    <row r="65" spans="1:35" ht="14.35" x14ac:dyDescent="0.5">
      <c r="A65" s="57" t="s">
        <v>36</v>
      </c>
      <c r="B65" s="57" t="s">
        <v>8</v>
      </c>
      <c r="C65" s="57" t="s">
        <v>87</v>
      </c>
      <c r="D65" s="57" t="s">
        <v>201</v>
      </c>
      <c r="E65" s="57" t="s">
        <v>202</v>
      </c>
      <c r="F65" s="58"/>
      <c r="G65" s="59"/>
      <c r="H65" s="60"/>
      <c r="I65" s="60"/>
      <c r="J65" s="59"/>
      <c r="K65" s="60"/>
      <c r="L65" s="59"/>
      <c r="M65" s="59"/>
      <c r="N65" s="59"/>
      <c r="O65" s="59"/>
      <c r="P65" s="59"/>
      <c r="Q65" s="59"/>
      <c r="R65" s="59"/>
      <c r="S65" s="59"/>
      <c r="T65" s="59"/>
      <c r="U65" s="61" t="s">
        <v>202</v>
      </c>
      <c r="V65" s="61">
        <v>0</v>
      </c>
      <c r="W65" s="61">
        <v>0</v>
      </c>
      <c r="X65" s="61">
        <v>0</v>
      </c>
      <c r="Y65" s="61">
        <v>0</v>
      </c>
      <c r="Z65" s="61">
        <v>0</v>
      </c>
      <c r="AA65" s="61">
        <v>0</v>
      </c>
      <c r="AB65" s="61">
        <v>0</v>
      </c>
      <c r="AC65" s="61">
        <v>0</v>
      </c>
      <c r="AD65" s="61">
        <v>0</v>
      </c>
      <c r="AE65" s="61">
        <v>0</v>
      </c>
      <c r="AF65" s="61">
        <v>0</v>
      </c>
      <c r="AG65" s="61">
        <v>0</v>
      </c>
      <c r="AH65" s="61">
        <v>0</v>
      </c>
      <c r="AI65" s="62">
        <v>0</v>
      </c>
    </row>
    <row r="66" spans="1:35" ht="14.35" x14ac:dyDescent="0.5">
      <c r="A66" s="63" t="s">
        <v>44</v>
      </c>
      <c r="B66" s="63" t="s">
        <v>7</v>
      </c>
      <c r="C66" s="63" t="s">
        <v>54</v>
      </c>
      <c r="D66" s="63" t="s">
        <v>55</v>
      </c>
      <c r="E66" s="63" t="s">
        <v>56</v>
      </c>
      <c r="F66" s="64"/>
      <c r="G66" s="65"/>
      <c r="H66" s="66"/>
      <c r="I66" s="66"/>
      <c r="J66" s="67"/>
      <c r="K66" s="66"/>
      <c r="L66" s="67"/>
      <c r="M66" s="67"/>
      <c r="N66" s="67"/>
      <c r="O66" s="67"/>
      <c r="P66" s="67"/>
      <c r="Q66" s="67"/>
      <c r="R66" s="67"/>
      <c r="S66" s="67"/>
      <c r="T66" s="67"/>
      <c r="U66" s="68" t="s">
        <v>56</v>
      </c>
      <c r="V66" s="68">
        <v>0</v>
      </c>
      <c r="W66" s="68">
        <v>0</v>
      </c>
      <c r="X66" s="68">
        <v>0</v>
      </c>
      <c r="Y66" s="68">
        <v>0</v>
      </c>
      <c r="Z66" s="68">
        <v>0</v>
      </c>
      <c r="AA66" s="68">
        <v>0</v>
      </c>
      <c r="AB66" s="68">
        <v>0</v>
      </c>
      <c r="AC66" s="68">
        <v>0</v>
      </c>
      <c r="AD66" s="68">
        <v>0</v>
      </c>
      <c r="AE66" s="68">
        <v>0</v>
      </c>
      <c r="AF66" s="68">
        <v>0</v>
      </c>
      <c r="AG66" s="68">
        <v>0</v>
      </c>
      <c r="AH66" s="68">
        <v>0</v>
      </c>
      <c r="AI66" s="26">
        <v>0</v>
      </c>
    </row>
    <row r="67" spans="1:35" ht="14.35" x14ac:dyDescent="0.5">
      <c r="A67" s="57" t="s">
        <v>36</v>
      </c>
      <c r="B67" s="57" t="s">
        <v>9</v>
      </c>
      <c r="C67" s="57" t="s">
        <v>96</v>
      </c>
      <c r="D67" s="57" t="s">
        <v>115</v>
      </c>
      <c r="E67" s="57" t="s">
        <v>116</v>
      </c>
      <c r="F67" s="58"/>
      <c r="G67" s="59"/>
      <c r="H67" s="60"/>
      <c r="I67" s="60"/>
      <c r="J67" s="59"/>
      <c r="K67" s="60"/>
      <c r="L67" s="59"/>
      <c r="M67" s="59"/>
      <c r="N67" s="59"/>
      <c r="O67" s="59"/>
      <c r="P67" s="59"/>
      <c r="Q67" s="59"/>
      <c r="R67" s="59"/>
      <c r="S67" s="59"/>
      <c r="T67" s="59"/>
      <c r="U67" s="61" t="s">
        <v>116</v>
      </c>
      <c r="V67" s="61">
        <v>0</v>
      </c>
      <c r="W67" s="61">
        <v>0</v>
      </c>
      <c r="X67" s="61">
        <v>0</v>
      </c>
      <c r="Y67" s="61">
        <v>0</v>
      </c>
      <c r="Z67" s="61">
        <v>0</v>
      </c>
      <c r="AA67" s="61">
        <v>0</v>
      </c>
      <c r="AB67" s="61">
        <v>0</v>
      </c>
      <c r="AC67" s="61">
        <v>0</v>
      </c>
      <c r="AD67" s="61">
        <v>0</v>
      </c>
      <c r="AE67" s="61">
        <v>0</v>
      </c>
      <c r="AF67" s="61">
        <v>0</v>
      </c>
      <c r="AG67" s="61">
        <v>0</v>
      </c>
      <c r="AH67" s="61">
        <v>0</v>
      </c>
      <c r="AI67" s="62">
        <v>0</v>
      </c>
    </row>
    <row r="68" spans="1:35" ht="14.35" x14ac:dyDescent="0.5">
      <c r="A68" s="63" t="s">
        <v>172</v>
      </c>
      <c r="B68" s="63" t="s">
        <v>15</v>
      </c>
      <c r="C68" s="63" t="s">
        <v>137</v>
      </c>
      <c r="D68" s="63" t="s">
        <v>190</v>
      </c>
      <c r="E68" s="63" t="s">
        <v>191</v>
      </c>
      <c r="F68" s="64"/>
      <c r="G68" s="67">
        <v>1</v>
      </c>
      <c r="H68" s="66"/>
      <c r="I68" s="66"/>
      <c r="J68" s="67"/>
      <c r="K68" s="66">
        <v>1</v>
      </c>
      <c r="L68" s="67"/>
      <c r="M68" s="67"/>
      <c r="N68" s="67"/>
      <c r="O68" s="67"/>
      <c r="P68" s="67"/>
      <c r="Q68" s="67"/>
      <c r="R68" s="67"/>
      <c r="S68" s="67"/>
      <c r="T68" s="67"/>
      <c r="U68" s="68" t="s">
        <v>191</v>
      </c>
      <c r="V68" s="68">
        <v>0</v>
      </c>
      <c r="W68" s="68">
        <v>0</v>
      </c>
      <c r="X68" s="68">
        <v>0</v>
      </c>
      <c r="Y68" s="68">
        <v>0</v>
      </c>
      <c r="Z68" s="68">
        <v>0</v>
      </c>
      <c r="AA68" s="68">
        <v>0</v>
      </c>
      <c r="AB68" s="68">
        <v>0</v>
      </c>
      <c r="AC68" s="68">
        <v>0</v>
      </c>
      <c r="AD68" s="68">
        <v>0</v>
      </c>
      <c r="AE68" s="68">
        <v>0</v>
      </c>
      <c r="AF68" s="68">
        <v>0</v>
      </c>
      <c r="AG68" s="68">
        <v>0</v>
      </c>
      <c r="AH68" s="68">
        <v>0</v>
      </c>
      <c r="AI68" s="26">
        <v>0</v>
      </c>
    </row>
    <row r="69" spans="1:35" ht="14.35" x14ac:dyDescent="0.5">
      <c r="A69" s="57" t="s">
        <v>124</v>
      </c>
      <c r="B69" s="57" t="s">
        <v>14</v>
      </c>
      <c r="C69" s="57" t="s">
        <v>130</v>
      </c>
      <c r="D69" s="57" t="s">
        <v>133</v>
      </c>
      <c r="E69" s="57" t="s">
        <v>134</v>
      </c>
      <c r="F69" s="58"/>
      <c r="G69" s="59"/>
      <c r="H69" s="60"/>
      <c r="I69" s="60"/>
      <c r="J69" s="59"/>
      <c r="K69" s="60"/>
      <c r="L69" s="59"/>
      <c r="M69" s="59"/>
      <c r="N69" s="59"/>
      <c r="O69" s="59"/>
      <c r="P69" s="59"/>
      <c r="Q69" s="59"/>
      <c r="R69" s="59"/>
      <c r="S69" s="59"/>
      <c r="T69" s="59"/>
      <c r="U69" s="61" t="s">
        <v>134</v>
      </c>
      <c r="V69" s="61">
        <v>0</v>
      </c>
      <c r="W69" s="61">
        <v>0</v>
      </c>
      <c r="X69" s="61">
        <v>0</v>
      </c>
      <c r="Y69" s="61">
        <v>0</v>
      </c>
      <c r="Z69" s="61">
        <v>0</v>
      </c>
      <c r="AA69" s="61">
        <v>0</v>
      </c>
      <c r="AB69" s="61">
        <v>0</v>
      </c>
      <c r="AC69" s="61">
        <v>0</v>
      </c>
      <c r="AD69" s="61">
        <v>0</v>
      </c>
      <c r="AE69" s="61">
        <v>0</v>
      </c>
      <c r="AF69" s="61">
        <v>0</v>
      </c>
      <c r="AG69" s="61">
        <v>0</v>
      </c>
      <c r="AH69" s="61">
        <v>0</v>
      </c>
      <c r="AI69" s="62">
        <v>0</v>
      </c>
    </row>
    <row r="70" spans="1:35" ht="14.35" x14ac:dyDescent="0.5">
      <c r="A70" s="63" t="s">
        <v>36</v>
      </c>
      <c r="B70" s="63" t="s">
        <v>8</v>
      </c>
      <c r="C70" s="63" t="s">
        <v>87</v>
      </c>
      <c r="D70" s="63" t="s">
        <v>203</v>
      </c>
      <c r="E70" s="63" t="s">
        <v>204</v>
      </c>
      <c r="F70" s="64"/>
      <c r="G70" s="67"/>
      <c r="H70" s="66"/>
      <c r="I70" s="66"/>
      <c r="J70" s="67"/>
      <c r="K70" s="66"/>
      <c r="L70" s="67"/>
      <c r="M70" s="67"/>
      <c r="N70" s="67"/>
      <c r="O70" s="67"/>
      <c r="P70" s="67"/>
      <c r="Q70" s="67"/>
      <c r="R70" s="67"/>
      <c r="S70" s="67"/>
      <c r="T70" s="67"/>
      <c r="U70" s="68" t="s">
        <v>204</v>
      </c>
      <c r="V70" s="68">
        <v>0</v>
      </c>
      <c r="W70" s="68">
        <v>0</v>
      </c>
      <c r="X70" s="68">
        <v>0</v>
      </c>
      <c r="Y70" s="68">
        <v>0</v>
      </c>
      <c r="Z70" s="68">
        <v>0</v>
      </c>
      <c r="AA70" s="68">
        <v>0</v>
      </c>
      <c r="AB70" s="68">
        <v>0</v>
      </c>
      <c r="AC70" s="68">
        <v>0</v>
      </c>
      <c r="AD70" s="68">
        <v>0</v>
      </c>
      <c r="AE70" s="68">
        <v>0</v>
      </c>
      <c r="AF70" s="68">
        <v>0</v>
      </c>
      <c r="AG70" s="68">
        <v>0</v>
      </c>
      <c r="AH70" s="68">
        <v>0</v>
      </c>
      <c r="AI70" s="26">
        <v>0</v>
      </c>
    </row>
    <row r="71" spans="1:35" ht="14.35" x14ac:dyDescent="0.5">
      <c r="A71" s="57" t="s">
        <v>36</v>
      </c>
      <c r="B71" s="57" t="s">
        <v>8</v>
      </c>
      <c r="C71" s="57" t="s">
        <v>87</v>
      </c>
      <c r="D71" s="57" t="s">
        <v>92</v>
      </c>
      <c r="E71" s="57" t="s">
        <v>93</v>
      </c>
      <c r="F71" s="58"/>
      <c r="G71" s="69"/>
      <c r="H71" s="60"/>
      <c r="I71" s="60"/>
      <c r="J71" s="59"/>
      <c r="K71" s="60"/>
      <c r="L71" s="59"/>
      <c r="M71" s="59"/>
      <c r="N71" s="59"/>
      <c r="O71" s="59"/>
      <c r="P71" s="59"/>
      <c r="Q71" s="59"/>
      <c r="R71" s="59"/>
      <c r="S71" s="59"/>
      <c r="T71" s="59"/>
      <c r="U71" s="61" t="s">
        <v>93</v>
      </c>
      <c r="V71" s="61">
        <v>0</v>
      </c>
      <c r="W71" s="61">
        <v>0</v>
      </c>
      <c r="X71" s="61">
        <v>210</v>
      </c>
      <c r="Y71" s="61">
        <v>0</v>
      </c>
      <c r="Z71" s="61">
        <v>0</v>
      </c>
      <c r="AA71" s="61">
        <v>0</v>
      </c>
      <c r="AB71" s="61">
        <v>0</v>
      </c>
      <c r="AC71" s="61">
        <v>60</v>
      </c>
      <c r="AD71" s="61">
        <v>0</v>
      </c>
      <c r="AE71" s="61">
        <v>0</v>
      </c>
      <c r="AF71" s="61">
        <v>0</v>
      </c>
      <c r="AG71" s="61">
        <v>0</v>
      </c>
      <c r="AH71" s="61">
        <v>35</v>
      </c>
      <c r="AI71" s="62">
        <v>210</v>
      </c>
    </row>
    <row r="72" spans="1:35" ht="14.35" x14ac:dyDescent="0.5">
      <c r="A72" s="63" t="s">
        <v>36</v>
      </c>
      <c r="B72" s="63" t="s">
        <v>9</v>
      </c>
      <c r="C72" s="63" t="s">
        <v>96</v>
      </c>
      <c r="D72" s="63" t="s">
        <v>105</v>
      </c>
      <c r="E72" s="63" t="s">
        <v>106</v>
      </c>
      <c r="F72" s="64"/>
      <c r="G72" s="65"/>
      <c r="H72" s="66"/>
      <c r="I72" s="66"/>
      <c r="J72" s="67"/>
      <c r="K72" s="66"/>
      <c r="L72" s="67"/>
      <c r="M72" s="67"/>
      <c r="N72" s="67"/>
      <c r="O72" s="67"/>
      <c r="P72" s="67"/>
      <c r="Q72" s="67"/>
      <c r="R72" s="67"/>
      <c r="S72" s="67"/>
      <c r="T72" s="67"/>
      <c r="U72" s="68" t="s">
        <v>106</v>
      </c>
      <c r="V72" s="68">
        <v>0</v>
      </c>
      <c r="W72" s="68">
        <v>0</v>
      </c>
      <c r="X72" s="68">
        <v>0</v>
      </c>
      <c r="Y72" s="68">
        <v>0</v>
      </c>
      <c r="Z72" s="68">
        <v>0</v>
      </c>
      <c r="AA72" s="68">
        <v>0</v>
      </c>
      <c r="AB72" s="68">
        <v>0</v>
      </c>
      <c r="AC72" s="68">
        <v>228</v>
      </c>
      <c r="AD72" s="68">
        <v>0</v>
      </c>
      <c r="AE72" s="68">
        <v>0</v>
      </c>
      <c r="AF72" s="68">
        <v>0</v>
      </c>
      <c r="AG72" s="68">
        <v>0</v>
      </c>
      <c r="AH72" s="68">
        <v>0</v>
      </c>
      <c r="AI72" s="26">
        <v>228</v>
      </c>
    </row>
    <row r="73" spans="1:35" ht="14.35" x14ac:dyDescent="0.5">
      <c r="A73" s="57" t="s">
        <v>65</v>
      </c>
      <c r="B73" s="57" t="s">
        <v>4</v>
      </c>
      <c r="C73" s="57" t="s">
        <v>41</v>
      </c>
      <c r="D73" s="57" t="s">
        <v>69</v>
      </c>
      <c r="E73" s="57" t="s">
        <v>70</v>
      </c>
      <c r="F73" s="58"/>
      <c r="G73" s="59"/>
      <c r="H73" s="60"/>
      <c r="I73" s="60"/>
      <c r="J73" s="59"/>
      <c r="K73" s="60"/>
      <c r="L73" s="59"/>
      <c r="M73" s="59"/>
      <c r="N73" s="59"/>
      <c r="O73" s="59"/>
      <c r="P73" s="59"/>
      <c r="Q73" s="59"/>
      <c r="R73" s="59"/>
      <c r="S73" s="59"/>
      <c r="T73" s="59"/>
      <c r="U73" s="61" t="s">
        <v>70</v>
      </c>
      <c r="V73" s="61">
        <v>0</v>
      </c>
      <c r="W73" s="61">
        <v>0</v>
      </c>
      <c r="X73" s="61">
        <v>0</v>
      </c>
      <c r="Y73" s="61">
        <v>0</v>
      </c>
      <c r="Z73" s="61">
        <v>0</v>
      </c>
      <c r="AA73" s="61">
        <v>0</v>
      </c>
      <c r="AB73" s="61">
        <v>0</v>
      </c>
      <c r="AC73" s="61">
        <v>0</v>
      </c>
      <c r="AD73" s="61">
        <v>0</v>
      </c>
      <c r="AE73" s="61">
        <v>0</v>
      </c>
      <c r="AF73" s="61">
        <v>0</v>
      </c>
      <c r="AG73" s="61">
        <v>0</v>
      </c>
      <c r="AH73" s="61">
        <v>0</v>
      </c>
      <c r="AI73" s="62">
        <v>0</v>
      </c>
    </row>
    <row r="74" spans="1:35" ht="14.35" x14ac:dyDescent="0.5">
      <c r="A74" s="63" t="s">
        <v>124</v>
      </c>
      <c r="B74" s="63" t="s">
        <v>14</v>
      </c>
      <c r="C74" s="63" t="s">
        <v>130</v>
      </c>
      <c r="D74" s="63" t="s">
        <v>135</v>
      </c>
      <c r="E74" s="63" t="s">
        <v>136</v>
      </c>
      <c r="F74" s="64"/>
      <c r="G74" s="67"/>
      <c r="H74" s="66"/>
      <c r="I74" s="66"/>
      <c r="J74" s="67"/>
      <c r="K74" s="66"/>
      <c r="L74" s="67"/>
      <c r="M74" s="67"/>
      <c r="N74" s="67"/>
      <c r="O74" s="67"/>
      <c r="P74" s="67"/>
      <c r="Q74" s="67"/>
      <c r="R74" s="67"/>
      <c r="S74" s="67"/>
      <c r="T74" s="67"/>
      <c r="U74" s="68" t="s">
        <v>136</v>
      </c>
      <c r="V74" s="68">
        <v>0</v>
      </c>
      <c r="W74" s="68">
        <v>0</v>
      </c>
      <c r="X74" s="68">
        <v>0</v>
      </c>
      <c r="Y74" s="68">
        <v>0</v>
      </c>
      <c r="Z74" s="68">
        <v>0</v>
      </c>
      <c r="AA74" s="68">
        <v>0</v>
      </c>
      <c r="AB74" s="68">
        <v>0</v>
      </c>
      <c r="AC74" s="68">
        <v>0</v>
      </c>
      <c r="AD74" s="68">
        <v>0</v>
      </c>
      <c r="AE74" s="68">
        <v>0</v>
      </c>
      <c r="AF74" s="68">
        <v>0</v>
      </c>
      <c r="AG74" s="68">
        <v>0</v>
      </c>
      <c r="AH74" s="68">
        <v>0</v>
      </c>
      <c r="AI74" s="26">
        <v>0</v>
      </c>
    </row>
    <row r="75" spans="1:35" ht="14.35" x14ac:dyDescent="0.5">
      <c r="A75" s="57" t="s">
        <v>36</v>
      </c>
      <c r="B75" s="57" t="s">
        <v>8</v>
      </c>
      <c r="C75" s="57" t="s">
        <v>87</v>
      </c>
      <c r="D75" s="57" t="s">
        <v>88</v>
      </c>
      <c r="E75" s="57" t="s">
        <v>89</v>
      </c>
      <c r="F75" s="58"/>
      <c r="G75" s="59"/>
      <c r="H75" s="60"/>
      <c r="I75" s="60"/>
      <c r="J75" s="59"/>
      <c r="K75" s="60"/>
      <c r="L75" s="59"/>
      <c r="M75" s="59"/>
      <c r="N75" s="59"/>
      <c r="O75" s="59"/>
      <c r="P75" s="59"/>
      <c r="Q75" s="59"/>
      <c r="R75" s="59"/>
      <c r="S75" s="59"/>
      <c r="T75" s="59"/>
      <c r="U75" s="61" t="s">
        <v>89</v>
      </c>
      <c r="V75" s="61">
        <v>0</v>
      </c>
      <c r="W75" s="61">
        <v>0</v>
      </c>
      <c r="X75" s="61">
        <v>0</v>
      </c>
      <c r="Y75" s="61">
        <v>0</v>
      </c>
      <c r="Z75" s="61">
        <v>0</v>
      </c>
      <c r="AA75" s="61">
        <v>0</v>
      </c>
      <c r="AB75" s="61">
        <v>0</v>
      </c>
      <c r="AC75" s="61">
        <v>308</v>
      </c>
      <c r="AD75" s="61">
        <v>0</v>
      </c>
      <c r="AE75" s="61">
        <v>0</v>
      </c>
      <c r="AF75" s="61">
        <v>0</v>
      </c>
      <c r="AG75" s="61">
        <v>0</v>
      </c>
      <c r="AH75" s="61">
        <v>0</v>
      </c>
      <c r="AI75" s="62">
        <v>308</v>
      </c>
    </row>
    <row r="76" spans="1:35" ht="14.35" x14ac:dyDescent="0.5">
      <c r="A76" s="73" t="s">
        <v>172</v>
      </c>
      <c r="B76" s="73" t="s">
        <v>17</v>
      </c>
      <c r="C76" s="73" t="s">
        <v>173</v>
      </c>
      <c r="D76" s="73" t="s">
        <v>180</v>
      </c>
      <c r="E76" s="73" t="s">
        <v>181</v>
      </c>
      <c r="F76" s="74"/>
      <c r="G76" s="75"/>
      <c r="H76" s="76"/>
      <c r="I76" s="76"/>
      <c r="J76" s="75"/>
      <c r="K76" s="76"/>
      <c r="L76" s="75"/>
      <c r="M76" s="75"/>
      <c r="N76" s="75"/>
      <c r="O76" s="75"/>
      <c r="P76" s="75"/>
      <c r="Q76" s="75"/>
      <c r="R76" s="75"/>
      <c r="S76" s="75"/>
      <c r="T76" s="75"/>
      <c r="U76" s="77" t="s">
        <v>181</v>
      </c>
      <c r="V76" s="77">
        <v>0</v>
      </c>
      <c r="W76" s="77">
        <v>0</v>
      </c>
      <c r="X76" s="77">
        <v>0</v>
      </c>
      <c r="Y76" s="77">
        <v>0</v>
      </c>
      <c r="Z76" s="77">
        <v>0</v>
      </c>
      <c r="AA76" s="77">
        <v>0</v>
      </c>
      <c r="AB76" s="77">
        <v>0</v>
      </c>
      <c r="AC76" s="77">
        <v>0</v>
      </c>
      <c r="AD76" s="77">
        <v>0</v>
      </c>
      <c r="AE76" s="77">
        <v>0</v>
      </c>
      <c r="AF76" s="77">
        <v>0</v>
      </c>
      <c r="AG76" s="77">
        <v>0</v>
      </c>
      <c r="AH76" s="78">
        <v>0</v>
      </c>
      <c r="AI76" s="20">
        <v>0</v>
      </c>
    </row>
  </sheetData>
  <phoneticPr fontId="3"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85ec44e-1bab-4c0b-9df0-6ba128686fc9" xsi:nil="true"/>
    <lcf76f155ced4ddcb4097134ff3c332f xmlns="79def493-94c9-4075-af5a-b9b9a2238a6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77F649F477AC4187EB58251D419D64" ma:contentTypeVersion="19" ma:contentTypeDescription="Create a new document." ma:contentTypeScope="" ma:versionID="b414616e3a9d7124ee57ae6e4c55ca43">
  <xsd:schema xmlns:xsd="http://www.w3.org/2001/XMLSchema" xmlns:xs="http://www.w3.org/2001/XMLSchema" xmlns:p="http://schemas.microsoft.com/office/2006/metadata/properties" xmlns:ns2="d4bd7185-3ccc-47d5-be69-542fd420c7c8" xmlns:ns3="79def493-94c9-4075-af5a-b9b9a2238a61" xmlns:ns4="985ec44e-1bab-4c0b-9df0-6ba128686fc9" targetNamespace="http://schemas.microsoft.com/office/2006/metadata/properties" ma:root="true" ma:fieldsID="b79eec48aa5641aa054d2ad7723427d2" ns2:_="" ns3:_="" ns4:_="">
    <xsd:import namespace="d4bd7185-3ccc-47d5-be69-542fd420c7c8"/>
    <xsd:import namespace="79def493-94c9-4075-af5a-b9b9a2238a61"/>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4:TaxCatchAll"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d7185-3ccc-47d5-be69-542fd420c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def493-94c9-4075-af5a-b9b9a2238a6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eb13c323-dbb1-44cd-9029-1ae91a812ae6}" ma:internalName="TaxCatchAll" ma:showField="CatchAllData" ma:web="d4bd7185-3ccc-47d5-be69-542fd420c7c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J Y E A A B Q S w M E F A A C A A g A 0 2 W M 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0 2 W 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l j F e a T Q i F k A E A A H E E A A A T A B w A R m 9 y b X V s Y X M v U 2 V j d G l v b j E u b S C i G A A o o B Q A A A A A A A A A A A A A A A A A A A A A A A A A A A C F l E F L 6 0 A Q x + + F f o c h X h R K Q X h 4 E Q + + 1 K I 8 l d I I P Y j I d H d q Q j c 7 Z X c i l t L v 7 r T p k 6 p N m s v C z G / / M / u f 3 U Q y U r C H r F 7 P L 7 u d b i f m G M j C E 0 4 d n c M V O J J u B / T L u A q G N H L z Y c j 1 0 y o E 8 j L h M J 8 y z 0 / P V s + P W N J V U u 9 M X t b P K X t R 5 K V X C 5 w k a Y 7 + b S O + X F C i S l u 0 / x T Q x x m H M m V X l X 6 T j K d 1 t d 5 q l W S C Q k k P R O M g 9 C H r H q y S M b 1 p y w 3 h 1 5 F h S / F X d l B E C Y W R x k T T R h j x o n I o e y V 9 V U 4 p b L M n M C J e O I L r 2 U y t J K v M n Z e L P / 3 N W b 4 j W m n h 0 L Q y Y 3 J s s F 3 n X + G c O j l d w t A x 2 3 g I z X J y Q i G 2 9 v U F D U g 9 4 O V h 6 h 7 V H 0 9 H q I k 2 H d S r w k s 7 O M R Q O v Q W s K W z v 6 H Q W Y B t E x o z 2 u / I d j j o l z t g Q G j h v n h X g s 3 8 k A T P I J q c 2 b U e 7 m s 0 a H K y r 8 M s / V n r B / F Y q W P 7 F 6 a B m 1 x n t w 1 I 2 C G 3 h E 7 y I 9 C N r Q y 2 1 P v P p W n 6 c A Q Z B Z b 6 l 3 A E 3 N 0 d 2 M f W Z 9 1 O 4 Q + + + M t P U E s B A i 0 A F A A C A A g A 0 2 W M V z J D V 6 m k A A A A 9 g A A A B I A A A A A A A A A A A A A A A A A A A A A A E N v b m Z p Z y 9 Q Y W N r Y W d l L n h t b F B L A Q I t A B Q A A g A I A N N l j F c P y u m r p A A A A O k A A A A T A A A A A A A A A A A A A A A A A P A A A A B b Q 2 9 u d G V u d F 9 U e X B l c 1 0 u e G 1 s U E s B A i 0 A F A A C A A g A 0 2 W M V 5 p N C I W Q A Q A A c Q Q A A B M A A A A A A A A A A A A A A A A A 4 Q 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k A A A A A A A C Q 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y M y 0 x M i 0 x M l Q w O T o 0 N j o x N C 4 5 N D U y N D Y 1 W i I g L z 4 8 R W 5 0 c n k g V H l w Z T 0 i R m l s b E N v b H V t b l R 5 c G V z I i B W Y W x 1 Z T 0 i c 0 J n W U d C Z 1 l G Q X d N R E F 3 T U R B d 0 1 E Q X d B R E F 3 Q U F B Q U F B Q U F B Q S I g L z 4 8 R W 5 0 c n k g V H l w Z T 0 i R m l s b E N v b H V t b k 5 h b W V z I i B W Y W x 1 Z T 0 i c 1 s m c X V v d D t T d G F 0 Z S Z x d W 9 0 O y w m c X V v d D t S Z W d p b 2 4 m c X V v d D s s J n F 1 b 3 Q 7 U m V n a W 9 u X 1 B j b 2 R l c y Z x d W 9 0 O y w m c X V v d D t E a X N 0 c m l j d C Z x d W 9 0 O y w m c X V v d D t E a X N 0 c m l j d F 9 Q Y 2 9 k Z X M m c X V v d D s s J n F 1 b 3 Q 7 I F B v c H V s Y X R p b 2 4 m c X V v d D s s J n F 1 b 3 Q 7 I y B Q Z W 9 w b G U g Q W Z m Z W N 0 Z W Q m c X V v d D s s J n F 1 b 3 Q 7 I y B Q Z W 9 w b G U g R G l z c G x h Y 2 V k J n F 1 b 3 Q 7 L C Z x d W 9 0 O y M g U G V v c G x l I F J l b G 9 j Y X R l Z C Z x d W 9 0 O y w m c X V v d D s j I F B l b 3 B s Z S B L a W x s Z W Q g Y n k g R m x v b 2 R z J n F 1 b 3 Q 7 L C Z x d W 9 0 O y M g U 2 h l b H R l c n M g Q W Z m Z W N 0 Z W Q m c X V v d D s s J n F 1 b 3 Q 7 I y B T a G V s d G V y c y B E Z X N 0 c m 9 5 Z W Q m c X V v d D s s J n F 1 b 3 Q 7 I y B M Y X R y a W 5 l c y B E Z X N 0 c m 9 5 Z W Q m c X V v d D s s J n F 1 b 3 Q 7 I y B X Y X R l c i B Q b 2 l u d C B E Z X N 0 c m 9 5 Z W Q m c X V v d D s s J n F 1 b 3 Q 7 I y B G Y X J t b G F u Z C B h Z m Z l Y 3 R l Z C Z x d W 9 0 O y w m c X V v d D s j I E J y a W R l c y B k Z X N 0 c m 9 5 Z W Q m c X V v d D s s J n F 1 b 3 Q 7 I y B S b 2 F k c y B k Z X N 0 c m 9 5 Z W Q m c X V v d D s s J n F 1 b 3 Q 7 I y B E Z W F k I E x p d m V z d G 9 j a y Z x d W 9 0 O y w m c X V v d D s j I G 9 m I H N j a G 9 v b H M g R G V z d H J v e W V k J n F 1 b 3 Q 7 L C Z x d W 9 0 O 1 B l b 3 B s Z S B S Z W F j a G V k X 0 Z T Q y Z x d W 9 0 O y w m c X V v d D t Q Z W 9 w b G U g U m V h Y 2 h l Z F 9 O d X R y a X R p b 2 4 m c X V v d D s s J n F 1 b 3 Q 7 U G V v c G x l I F J l Y W N o Z W R f V 0 F T S C Z x d W 9 0 O y w m c X V v d D t Q Z W 9 w b G U g c m V h Y 2 h l Z F 9 I Z W F s d G g m c X V v d D s s J n F 1 b 3 Q 7 U G V v c G x l I H J l Y W N o Z W R f R W R 1 Y 2 F 0 a W 9 u J n F 1 b 3 Q 7 L C Z x d W 9 0 O 1 B l b 3 B s Z S B y Z W F j a G V k X 0 N D Q 0 0 m c X V v d D s s J n F 1 b 3 Q 7 U G V v c G x l I H J l Y W N o Z W R f U H J v d G V j d G l v b i Z x d W 9 0 O y w m c X V v d D t Q Z W 9 w b G U g c m V h Y 2 h l Z F 9 T a G V s d G V y I C 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U Y W J s Z T E v Q X V 0 b 1 J l b W 9 2 Z W R D b 2 x 1 b W 5 z M S 5 7 U 3 R h d G U s M H 0 m c X V v d D s s J n F 1 b 3 Q 7 U 2 V j d G l v b j E v V G F i b G U x L 0 F 1 d G 9 S Z W 1 v d m V k Q 2 9 s d W 1 u c z E u e 1 J l Z 2 l v b i w x f S Z x d W 9 0 O y w m c X V v d D t T Z W N 0 a W 9 u M S 9 U Y W J s Z T E v Q X V 0 b 1 J l b W 9 2 Z W R D b 2 x 1 b W 5 z M S 5 7 U m V n a W 9 u X 1 B j b 2 R l c y w y f S Z x d W 9 0 O y w m c X V v d D t T Z W N 0 a W 9 u M S 9 U Y W J s Z T E v Q X V 0 b 1 J l b W 9 2 Z W R D b 2 x 1 b W 5 z M S 5 7 R G l z d H J p Y 3 Q s M 3 0 m c X V v d D s s J n F 1 b 3 Q 7 U 2 V j d G l v b j E v V G F i b G U x L 0 F 1 d G 9 S Z W 1 v d m V k Q 2 9 s d W 1 u c z E u e 0 R p c 3 R y a W N 0 X 1 B j b 2 R l c y w 0 f S Z x d W 9 0 O y w m c X V v d D t T Z W N 0 a W 9 u M S 9 U Y W J s Z T E v Q X V 0 b 1 J l b W 9 2 Z W R D b 2 x 1 b W 5 z M S 5 7 I F B v c H V s Y X R p b 2 4 s N X 0 m c X V v d D s s J n F 1 b 3 Q 7 U 2 V j d G l v b j E v V G F i b G U x L 0 F 1 d G 9 S Z W 1 v d m V k Q 2 9 s d W 1 u c z E u e y M g U G V v c G x l I E F m Z m V j d G V k L D Z 9 J n F 1 b 3 Q 7 L C Z x d W 9 0 O 1 N l Y 3 R p b 2 4 x L 1 R h Y m x l M S 9 B d X R v U m V t b 3 Z l Z E N v b H V t b n M x L n s j I F B l b 3 B s Z S B E a X N w b G F j Z W Q s N 3 0 m c X V v d D s s J n F 1 b 3 Q 7 U 2 V j d G l v b j E v V G F i b G U x L 0 F 1 d G 9 S Z W 1 v d m V k Q 2 9 s d W 1 u c z E u e y M g U G V v c G x l I F J l b G 9 j Y X R l Z C w 4 f S Z x d W 9 0 O y w m c X V v d D t T Z W N 0 a W 9 u M S 9 U Y W J s Z T E v Q X V 0 b 1 J l b W 9 2 Z W R D b 2 x 1 b W 5 z M S 5 7 I y B Q Z W 9 w b G U g S 2 l s b G V k I G J 5 I E Z s b 2 9 k c y w 5 f S Z x d W 9 0 O y w m c X V v d D t T Z W N 0 a W 9 u M S 9 U Y W J s Z T E v Q X V 0 b 1 J l b W 9 2 Z W R D b 2 x 1 b W 5 z M S 5 7 I y B T a G V s d G V y c y B B Z m Z l Y 3 R l Z C w x M H 0 m c X V v d D s s J n F 1 b 3 Q 7 U 2 V j d G l v b j E v V G F i b G U x L 0 F 1 d G 9 S Z W 1 v d m V k Q 2 9 s d W 1 u c z E u e y M g U 2 h l b H R l c n M g R G V z d H J v e W V k L D E x f S Z x d W 9 0 O y w m c X V v d D t T Z W N 0 a W 9 u M S 9 U Y W J s Z T E v Q X V 0 b 1 J l b W 9 2 Z W R D b 2 x 1 b W 5 z M S 5 7 I y B M Y X R y a W 5 l c y B E Z X N 0 c m 9 5 Z W Q s M T J 9 J n F 1 b 3 Q 7 L C Z x d W 9 0 O 1 N l Y 3 R p b 2 4 x L 1 R h Y m x l M S 9 B d X R v U m V t b 3 Z l Z E N v b H V t b n M x L n s j I F d h d G V y I F B v a W 5 0 I E R l c 3 R y b 3 l l Z C w x M 3 0 m c X V v d D s s J n F 1 b 3 Q 7 U 2 V j d G l v b j E v V G F i b G U x L 0 F 1 d G 9 S Z W 1 v d m V k Q 2 9 s d W 1 u c z E u e y M g R m F y b W x h b m Q g Y W Z m Z W N 0 Z W Q s M T R 9 J n F 1 b 3 Q 7 L C Z x d W 9 0 O 1 N l Y 3 R p b 2 4 x L 1 R h Y m x l M S 9 B d X R v U m V t b 3 Z l Z E N v b H V t b n M x L n s j I E J y a W R l c y B k Z X N 0 c m 9 5 Z W Q s M T V 9 J n F 1 b 3 Q 7 L C Z x d W 9 0 O 1 N l Y 3 R p b 2 4 x L 1 R h Y m x l M S 9 B d X R v U m V t b 3 Z l Z E N v b H V t b n M x L n s j I F J v Y W R z I G R l c 3 R y b 3 l l Z C w x N n 0 m c X V v d D s s J n F 1 b 3 Q 7 U 2 V j d G l v b j E v V G F i b G U x L 0 F 1 d G 9 S Z W 1 v d m V k Q 2 9 s d W 1 u c z E u e y M g R G V h Z C B M a X Z l c 3 R v Y 2 s s M T d 9 J n F 1 b 3 Q 7 L C Z x d W 9 0 O 1 N l Y 3 R p b 2 4 x L 1 R h Y m x l M S 9 B d X R v U m V t b 3 Z l Z E N v b H V t b n M x L n s j I G 9 m I H N j a G 9 v b H M g R G V z d H J v e W V k L D E 4 f S Z x d W 9 0 O y w m c X V v d D t T Z W N 0 a W 9 u M S 9 U Y W J s Z T E v Q X V 0 b 1 J l b W 9 2 Z W R D b 2 x 1 b W 5 z M S 5 7 U G V v c G x l I F J l Y W N o Z W R f R l N D L D E 5 f S Z x d W 9 0 O y w m c X V v d D t T Z W N 0 a W 9 u M S 9 U Y W J s Z T E v Q X V 0 b 1 J l b W 9 2 Z W R D b 2 x 1 b W 5 z M S 5 7 U G V v c G x l I F J l Y W N o Z W R f T n V 0 c m l 0 a W 9 u L D I w f S Z x d W 9 0 O y w m c X V v d D t T Z W N 0 a W 9 u M S 9 U Y W J s Z T E v Q X V 0 b 1 J l b W 9 2 Z W R D b 2 x 1 b W 5 z M S 5 7 U G V v c G x l I F J l Y W N o Z W R f V 0 F T S C w y M X 0 m c X V v d D s s J n F 1 b 3 Q 7 U 2 V j d G l v b j E v V G F i b G U x L 0 F 1 d G 9 S Z W 1 v d m V k Q 2 9 s d W 1 u c z E u e 1 B l b 3 B s Z S B y Z W F j a G V k X 0 h l Y W x 0 a C w y M n 0 m c X V v d D s s J n F 1 b 3 Q 7 U 2 V j d G l v b j E v V G F i b G U x L 0 F 1 d G 9 S Z W 1 v d m V k Q 2 9 s d W 1 u c z E u e 1 B l b 3 B s Z S B y Z W F j a G V k X 0 V k d W N h d G l v b i w y M 3 0 m c X V v d D s s J n F 1 b 3 Q 7 U 2 V j d G l v b j E v V G F i b G U x L 0 F 1 d G 9 S Z W 1 v d m V k Q 2 9 s d W 1 u c z E u e 1 B l b 3 B s Z S B y Z W F j a G V k X 0 N D Q 0 0 s M j R 9 J n F 1 b 3 Q 7 L C Z x d W 9 0 O 1 N l Y 3 R p b 2 4 x L 1 R h Y m x l M S 9 B d X R v U m V t b 3 Z l Z E N v b H V t b n M x L n t Q Z W 9 w b G U g c m V h Y 2 h l Z F 9 Q c m 9 0 Z W N 0 a W 9 u L D I 1 f S Z x d W 9 0 O y w m c X V v d D t T Z W N 0 a W 9 u M S 9 U Y W J s Z T E v Q X V 0 b 1 J l b W 9 2 Z W R D b 2 x 1 b W 5 z M S 5 7 U G V v c G x l I H J l Y W N o Z W R f U 2 h l b H R l c i A s M j Z 9 J n F 1 b 3 Q 7 X S w m c X V v d D t D b 2 x 1 b W 5 D b 3 V u d C Z x d W 9 0 O z o y N y w m c X V v d D t L Z X l D b 2 x 1 b W 5 O Y W 1 l c y Z x d W 9 0 O z p b X S w m c X V v d D t D b 2 x 1 b W 5 J Z G V u d G l 0 a W V z J n F 1 b 3 Q 7 O l s m c X V v d D t T Z W N 0 a W 9 u M S 9 U Y W J s Z T E v Q X V 0 b 1 J l b W 9 2 Z W R D b 2 x 1 b W 5 z M S 5 7 U 3 R h d G U s M H 0 m c X V v d D s s J n F 1 b 3 Q 7 U 2 V j d G l v b j E v V G F i b G U x L 0 F 1 d G 9 S Z W 1 v d m V k Q 2 9 s d W 1 u c z E u e 1 J l Z 2 l v b i w x f S Z x d W 9 0 O y w m c X V v d D t T Z W N 0 a W 9 u M S 9 U Y W J s Z T E v Q X V 0 b 1 J l b W 9 2 Z W R D b 2 x 1 b W 5 z M S 5 7 U m V n a W 9 u X 1 B j b 2 R l c y w y f S Z x d W 9 0 O y w m c X V v d D t T Z W N 0 a W 9 u M S 9 U Y W J s Z T E v Q X V 0 b 1 J l b W 9 2 Z W R D b 2 x 1 b W 5 z M S 5 7 R G l z d H J p Y 3 Q s M 3 0 m c X V v d D s s J n F 1 b 3 Q 7 U 2 V j d G l v b j E v V G F i b G U x L 0 F 1 d G 9 S Z W 1 v d m V k Q 2 9 s d W 1 u c z E u e 0 R p c 3 R y a W N 0 X 1 B j b 2 R l c y w 0 f S Z x d W 9 0 O y w m c X V v d D t T Z W N 0 a W 9 u M S 9 U Y W J s Z T E v Q X V 0 b 1 J l b W 9 2 Z W R D b 2 x 1 b W 5 z M S 5 7 I F B v c H V s Y X R p b 2 4 s N X 0 m c X V v d D s s J n F 1 b 3 Q 7 U 2 V j d G l v b j E v V G F i b G U x L 0 F 1 d G 9 S Z W 1 v d m V k Q 2 9 s d W 1 u c z E u e y M g U G V v c G x l I E F m Z m V j d G V k L D Z 9 J n F 1 b 3 Q 7 L C Z x d W 9 0 O 1 N l Y 3 R p b 2 4 x L 1 R h Y m x l M S 9 B d X R v U m V t b 3 Z l Z E N v b H V t b n M x L n s j I F B l b 3 B s Z S B E a X N w b G F j Z W Q s N 3 0 m c X V v d D s s J n F 1 b 3 Q 7 U 2 V j d G l v b j E v V G F i b G U x L 0 F 1 d G 9 S Z W 1 v d m V k Q 2 9 s d W 1 u c z E u e y M g U G V v c G x l I F J l b G 9 j Y X R l Z C w 4 f S Z x d W 9 0 O y w m c X V v d D t T Z W N 0 a W 9 u M S 9 U Y W J s Z T E v Q X V 0 b 1 J l b W 9 2 Z W R D b 2 x 1 b W 5 z M S 5 7 I y B Q Z W 9 w b G U g S 2 l s b G V k I G J 5 I E Z s b 2 9 k c y w 5 f S Z x d W 9 0 O y w m c X V v d D t T Z W N 0 a W 9 u M S 9 U Y W J s Z T E v Q X V 0 b 1 J l b W 9 2 Z W R D b 2 x 1 b W 5 z M S 5 7 I y B T a G V s d G V y c y B B Z m Z l Y 3 R l Z C w x M H 0 m c X V v d D s s J n F 1 b 3 Q 7 U 2 V j d G l v b j E v V G F i b G U x L 0 F 1 d G 9 S Z W 1 v d m V k Q 2 9 s d W 1 u c z E u e y M g U 2 h l b H R l c n M g R G V z d H J v e W V k L D E x f S Z x d W 9 0 O y w m c X V v d D t T Z W N 0 a W 9 u M S 9 U Y W J s Z T E v Q X V 0 b 1 J l b W 9 2 Z W R D b 2 x 1 b W 5 z M S 5 7 I y B M Y X R y a W 5 l c y B E Z X N 0 c m 9 5 Z W Q s M T J 9 J n F 1 b 3 Q 7 L C Z x d W 9 0 O 1 N l Y 3 R p b 2 4 x L 1 R h Y m x l M S 9 B d X R v U m V t b 3 Z l Z E N v b H V t b n M x L n s j I F d h d G V y I F B v a W 5 0 I E R l c 3 R y b 3 l l Z C w x M 3 0 m c X V v d D s s J n F 1 b 3 Q 7 U 2 V j d G l v b j E v V G F i b G U x L 0 F 1 d G 9 S Z W 1 v d m V k Q 2 9 s d W 1 u c z E u e y M g R m F y b W x h b m Q g Y W Z m Z W N 0 Z W Q s M T R 9 J n F 1 b 3 Q 7 L C Z x d W 9 0 O 1 N l Y 3 R p b 2 4 x L 1 R h Y m x l M S 9 B d X R v U m V t b 3 Z l Z E N v b H V t b n M x L n s j I E J y a W R l c y B k Z X N 0 c m 9 5 Z W Q s M T V 9 J n F 1 b 3 Q 7 L C Z x d W 9 0 O 1 N l Y 3 R p b 2 4 x L 1 R h Y m x l M S 9 B d X R v U m V t b 3 Z l Z E N v b H V t b n M x L n s j I F J v Y W R z I G R l c 3 R y b 3 l l Z C w x N n 0 m c X V v d D s s J n F 1 b 3 Q 7 U 2 V j d G l v b j E v V G F i b G U x L 0 F 1 d G 9 S Z W 1 v d m V k Q 2 9 s d W 1 u c z E u e y M g R G V h Z C B M a X Z l c 3 R v Y 2 s s M T d 9 J n F 1 b 3 Q 7 L C Z x d W 9 0 O 1 N l Y 3 R p b 2 4 x L 1 R h Y m x l M S 9 B d X R v U m V t b 3 Z l Z E N v b H V t b n M x L n s j I G 9 m I H N j a G 9 v b H M g R G V z d H J v e W V k L D E 4 f S Z x d W 9 0 O y w m c X V v d D t T Z W N 0 a W 9 u M S 9 U Y W J s Z T E v Q X V 0 b 1 J l b W 9 2 Z W R D b 2 x 1 b W 5 z M S 5 7 U G V v c G x l I F J l Y W N o Z W R f R l N D L D E 5 f S Z x d W 9 0 O y w m c X V v d D t T Z W N 0 a W 9 u M S 9 U Y W J s Z T E v Q X V 0 b 1 J l b W 9 2 Z W R D b 2 x 1 b W 5 z M S 5 7 U G V v c G x l I F J l Y W N o Z W R f T n V 0 c m l 0 a W 9 u L D I w f S Z x d W 9 0 O y w m c X V v d D t T Z W N 0 a W 9 u M S 9 U Y W J s Z T E v Q X V 0 b 1 J l b W 9 2 Z W R D b 2 x 1 b W 5 z M S 5 7 U G V v c G x l I F J l Y W N o Z W R f V 0 F T S C w y M X 0 m c X V v d D s s J n F 1 b 3 Q 7 U 2 V j d G l v b j E v V G F i b G U x L 0 F 1 d G 9 S Z W 1 v d m V k Q 2 9 s d W 1 u c z E u e 1 B l b 3 B s Z S B y Z W F j a G V k X 0 h l Y W x 0 a C w y M n 0 m c X V v d D s s J n F 1 b 3 Q 7 U 2 V j d G l v b j E v V G F i b G U x L 0 F 1 d G 9 S Z W 1 v d m V k Q 2 9 s d W 1 u c z E u e 1 B l b 3 B s Z S B y Z W F j a G V k X 0 V k d W N h d G l v b i w y M 3 0 m c X V v d D s s J n F 1 b 3 Q 7 U 2 V j d G l v b j E v V G F i b G U x L 0 F 1 d G 9 S Z W 1 v d m V k Q 2 9 s d W 1 u c z E u e 1 B l b 3 B s Z S B y Z W F j a G V k X 0 N D Q 0 0 s M j R 9 J n F 1 b 3 Q 7 L C Z x d W 9 0 O 1 N l Y 3 R p b 2 4 x L 1 R h Y m x l M S 9 B d X R v U m V t b 3 Z l Z E N v b H V t b n M x L n t Q Z W 9 w b G U g c m V h Y 2 h l Z F 9 Q c m 9 0 Z W N 0 a W 9 u L D I 1 f S Z x d W 9 0 O y w m c X V v d D t T Z W N 0 a W 9 u M S 9 U Y W J s Z T E v Q X V 0 b 1 J l b W 9 2 Z W R D b 2 x 1 b W 5 z M S 5 7 U G V v c G x l I H J l Y W N o Z W R f U 2 h l b H R l c i A s M j 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P 1 z g w 2 r u l J P h N e / O 9 l m 7 o E A A A A A A g A A A A A A E G Y A A A A B A A A g A A A A k i P q P 3 t p I C o W u A e D w H q Q A J u X y + U i B G A X I r Z X 0 W U S S x A A A A A A D o A A A A A C A A A g A A A A + k T y W N v 9 X 2 0 9 j 4 q f w L F l w m 9 8 I D Z i K 9 5 S Y e 6 B F 7 U 4 T n l Q A A A A C K R k y p Y u b r 8 v d R E + 7 6 l 8 B n s t o 2 3 i Z v Q X u N F T V Q l 7 T x H P p l s t q f V i k a C b r N Y Y 1 q G v 8 s M 1 I C D v e R 9 Z O L 5 T h O 6 4 t c B V C C K q U j g e D i k n t 7 e s n 5 N A A A A A E 2 A V X c F F i 4 d 0 w + F a M 2 j K C W 5 6 e l L P B 0 b 2 X G 6 O + g N L A a x L B b n F Y o w K G 0 O N F R m 0 T 6 m 0 x l 6 P t 4 B f 6 n I t i D m o A i 6 j Y Q = = < / D a t a M a s h u p > 
</file>

<file path=customXml/itemProps1.xml><?xml version="1.0" encoding="utf-8"?>
<ds:datastoreItem xmlns:ds="http://schemas.openxmlformats.org/officeDocument/2006/customXml" ds:itemID="{2BB78004-B3D8-41B2-8257-BD99B7104D99}">
  <ds:schemaRefs>
    <ds:schemaRef ds:uri="http://schemas.microsoft.com/office/2006/metadata/properties"/>
    <ds:schemaRef ds:uri="http://schemas.microsoft.com/office/infopath/2007/PartnerControls"/>
    <ds:schemaRef ds:uri="985ec44e-1bab-4c0b-9df0-6ba128686fc9"/>
    <ds:schemaRef ds:uri="79def493-94c9-4075-af5a-b9b9a2238a61"/>
  </ds:schemaRefs>
</ds:datastoreItem>
</file>

<file path=customXml/itemProps2.xml><?xml version="1.0" encoding="utf-8"?>
<ds:datastoreItem xmlns:ds="http://schemas.openxmlformats.org/officeDocument/2006/customXml" ds:itemID="{4148822F-105C-4D3B-B971-B943C3E675F1}">
  <ds:schemaRefs>
    <ds:schemaRef ds:uri="http://schemas.microsoft.com/sharepoint/v3/contenttype/forms"/>
  </ds:schemaRefs>
</ds:datastoreItem>
</file>

<file path=customXml/itemProps3.xml><?xml version="1.0" encoding="utf-8"?>
<ds:datastoreItem xmlns:ds="http://schemas.openxmlformats.org/officeDocument/2006/customXml" ds:itemID="{C6210FCF-BC28-49B9-948F-3D0397F095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d7185-3ccc-47d5-be69-542fd420c7c8"/>
    <ds:schemaRef ds:uri="79def493-94c9-4075-af5a-b9b9a2238a61"/>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BA9BA04-BCFF-455F-8F2E-65CEFC0366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 flood</vt:lpstr>
      <vt:lpstr>Sheet1</vt:lpstr>
      <vt:lpstr>Sheet2</vt:lpstr>
      <vt:lpstr>Sheet5</vt:lpstr>
      <vt:lpstr>Floods_data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Lhanna Glenn Santos</dc:creator>
  <cp:keywords/>
  <dc:description/>
  <cp:lastModifiedBy>Beryl Nyamgeroh</cp:lastModifiedBy>
  <cp:revision/>
  <dcterms:created xsi:type="dcterms:W3CDTF">2022-10-27T10:08:12Z</dcterms:created>
  <dcterms:modified xsi:type="dcterms:W3CDTF">2025-01-09T13:13:08Z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0x0101000877F649F477AC4187EB58251D419D64</vt:lpwstr>
  </property>
  <property fmtid="{D5CDD505-2E9C-101B-9397-08002B2CF9AE}" pid="3" name="MediaServiceImageTags">
    <vt:lpwstr/>
  </property>
</Properties>
</file>