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rlow\CurricularDevelopment\QuantitativeReasoning\FINAL\COURSE-Content\FINAL\"/>
    </mc:Choice>
  </mc:AlternateContent>
  <bookViews>
    <workbookView xWindow="0" yWindow="0" windowWidth="28800" windowHeight="14550" activeTab="2"/>
  </bookViews>
  <sheets>
    <sheet name="DB" sheetId="1" r:id="rId1"/>
    <sheet name="DC" sheetId="2" r:id="rId2"/>
    <sheet name="DI" sheetId="3" r:id="rId3"/>
  </sheets>
  <definedNames>
    <definedName name="_xlnm._FilterDatabase" localSheetId="0" hidden="1">DB!$A$1:$AU$21</definedName>
    <definedName name="_xlnm._FilterDatabase" localSheetId="1" hidden="1">DC!$A$1:$AU$18</definedName>
    <definedName name="_xlnm._FilterDatabase" localSheetId="2" hidden="1">DI!$A$1:$AS$22</definedName>
  </definedNames>
  <calcPr calcId="0"/>
</workbook>
</file>

<file path=xl/calcChain.xml><?xml version="1.0" encoding="utf-8"?>
<calcChain xmlns="http://schemas.openxmlformats.org/spreadsheetml/2006/main">
  <c r="H11" i="2" l="1"/>
  <c r="H5" i="2"/>
  <c r="H2" i="2"/>
  <c r="H12" i="2"/>
  <c r="H10" i="2"/>
  <c r="H13" i="2"/>
  <c r="H6" i="2"/>
  <c r="H18" i="2"/>
  <c r="H8" i="2"/>
  <c r="H15" i="2"/>
  <c r="H17" i="2"/>
  <c r="H16" i="2"/>
  <c r="H7" i="2"/>
  <c r="H4" i="2"/>
  <c r="H3" i="2"/>
  <c r="H9" i="2"/>
  <c r="H14" i="2"/>
  <c r="H1" i="2"/>
  <c r="H17" i="3"/>
  <c r="H18" i="3"/>
  <c r="H14" i="3"/>
  <c r="H20" i="3"/>
  <c r="H10" i="3"/>
  <c r="H4" i="3"/>
  <c r="H19" i="3"/>
  <c r="H12" i="3"/>
  <c r="H6" i="3"/>
  <c r="H9" i="3"/>
  <c r="H7" i="3"/>
  <c r="H11" i="3"/>
  <c r="H21" i="3"/>
  <c r="H3" i="3"/>
  <c r="H5" i="3"/>
  <c r="H22" i="3"/>
  <c r="H15" i="3"/>
  <c r="H16" i="3"/>
  <c r="H2" i="3"/>
  <c r="H8" i="3"/>
  <c r="H13" i="3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" i="3"/>
  <c r="J2" i="3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J2" i="2"/>
  <c r="I2" i="2"/>
  <c r="J2" i="1"/>
  <c r="H21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I21" i="1"/>
  <c r="J21" i="1"/>
  <c r="I2" i="1"/>
  <c r="H2" i="1"/>
  <c r="G7" i="2" l="1"/>
  <c r="G12" i="2"/>
  <c r="G15" i="2"/>
  <c r="G4" i="2"/>
  <c r="G14" i="2"/>
  <c r="G6" i="2"/>
  <c r="G8" i="3"/>
  <c r="G16" i="3"/>
  <c r="G5" i="3"/>
  <c r="G19" i="3"/>
  <c r="G7" i="3"/>
  <c r="G10" i="3"/>
  <c r="G15" i="3"/>
  <c r="G21" i="3"/>
  <c r="G18" i="3"/>
  <c r="G2" i="3"/>
  <c r="G20" i="3"/>
  <c r="G3" i="3"/>
  <c r="G6" i="3"/>
  <c r="G9" i="3"/>
  <c r="G13" i="3"/>
  <c r="G11" i="3"/>
  <c r="G14" i="3"/>
  <c r="G22" i="3"/>
  <c r="G4" i="3"/>
  <c r="G12" i="3"/>
  <c r="G17" i="3"/>
  <c r="G13" i="2"/>
  <c r="G5" i="2"/>
  <c r="G8" i="2"/>
  <c r="G18" i="2"/>
  <c r="G10" i="2"/>
  <c r="G16" i="2"/>
  <c r="G17" i="2"/>
  <c r="G9" i="2"/>
  <c r="G11" i="2"/>
  <c r="G3" i="2"/>
  <c r="G2" i="2"/>
  <c r="G8" i="1"/>
  <c r="G17" i="1"/>
  <c r="G4" i="1"/>
  <c r="G2" i="1"/>
  <c r="G9" i="1"/>
  <c r="G16" i="1"/>
  <c r="G13" i="1"/>
  <c r="G20" i="1"/>
  <c r="G12" i="1"/>
  <c r="G10" i="1"/>
  <c r="G18" i="1"/>
  <c r="G21" i="1"/>
  <c r="G5" i="1"/>
  <c r="G15" i="1"/>
  <c r="G7" i="1"/>
  <c r="G14" i="1"/>
  <c r="G6" i="1"/>
  <c r="G19" i="1"/>
  <c r="G11" i="1"/>
  <c r="G3" i="1"/>
</calcChain>
</file>

<file path=xl/sharedStrings.xml><?xml version="1.0" encoding="utf-8"?>
<sst xmlns="http://schemas.openxmlformats.org/spreadsheetml/2006/main" count="371" uniqueCount="263">
  <si>
    <t>First Name</t>
  </si>
  <si>
    <t>Last Name</t>
  </si>
  <si>
    <t>Unique User ID</t>
  </si>
  <si>
    <t>Overall</t>
  </si>
  <si>
    <t>FAR 2019</t>
  </si>
  <si>
    <t>FAR 2019 - HW01-Part01 - Category Score</t>
  </si>
  <si>
    <t>FAR 2019 - HW01-Part02 - Category Score</t>
  </si>
  <si>
    <t>FAR 2019 - HW02-Part01 - Category Score</t>
  </si>
  <si>
    <t>FAR 2019 - HW2-Part02 - Category Score</t>
  </si>
  <si>
    <t>FAR 2019 - HW2-Part03 - Category Score</t>
  </si>
  <si>
    <t>FAR 2019 - In class assignment 9/20 - Category Score</t>
  </si>
  <si>
    <t>FAR 2019 - Quiz 1 - Category Score</t>
  </si>
  <si>
    <t>FAR 2019 - Quiz 1 Corrections - Category Score</t>
  </si>
  <si>
    <t>FAR 2019 - HW3-Part1 - Category Score</t>
  </si>
  <si>
    <t>FAR 2019 - HW3-Part02 - Category Score</t>
  </si>
  <si>
    <t>FAR 2019 - HW3-Part03 - Category Score</t>
  </si>
  <si>
    <t>FAR 2019 - HW3-Part04 - Category Score</t>
  </si>
  <si>
    <t>FAR 2019 - Quiz 2 - Category Score</t>
  </si>
  <si>
    <t>FAR 2019 - HW4-Part01 - Category Score</t>
  </si>
  <si>
    <t>FAR 2019 - HW4-Part02 - Category Score</t>
  </si>
  <si>
    <t>FAR 2019 - Quiz03 - Category Score</t>
  </si>
  <si>
    <t>FAR 2019 - Final Exam - Category Score</t>
  </si>
  <si>
    <t>HW03-Part02 (Max Pts: 120, Grading Category: HW3-Part02)</t>
  </si>
  <si>
    <t>HW1-Part02 (Max Pts: 70, Grading Category: HW01-Part02)</t>
  </si>
  <si>
    <t>Quiz 1 (Max Pts: 200, Grading Category: Quiz 1)</t>
  </si>
  <si>
    <t>Quiz 2 (Max Pts: 200, Grading Category: Quiz 2)</t>
  </si>
  <si>
    <t>HW01, Part01 (Max Pts: 30, Due Date: 8/30/19 11:59pm, Grading Category: HW01-Part01)</t>
  </si>
  <si>
    <t>HW01-Part3 (Max Pts: 50, Due Date: 9/09/19 11:59pm, Grading Category: HW01-Part3)</t>
  </si>
  <si>
    <t>HW2-Part01 (Max Pts: 150, Due Date: 9/18/19 11:59pm, Grading Category: HW02-Part01)</t>
  </si>
  <si>
    <t>In-class assignment (In-class/Take home) (Max Pts: 40, Due Date: 9/20/19 11:59pm, Grading Category: In class assignment 9/20)</t>
  </si>
  <si>
    <t>HW2-Part02 (Max Pts: 150, Due Date: 9/22/19 11:59pm, Grading Category: HW2-Part02)</t>
  </si>
  <si>
    <t>HW02-Part03 (Max Pts: 100, Due Date: 9/25/19 11:59pm, Grading Category: HW2-Part03)</t>
  </si>
  <si>
    <t>HW03-Part1 (Max Pts: 80, Due Date: 10/09/19 11:59pm, Grading Category: HW3-Part1)</t>
  </si>
  <si>
    <t>HW3-Part03 (Max Pts: 100, Due Date: 10/23/19 11:59pm, Grading Category: HW3-Part03)</t>
  </si>
  <si>
    <t>HW3-Part04 (Max Pts: 100, Due Date: 10/28/19 11:59pm, Grading Category: HW3-Part04)</t>
  </si>
  <si>
    <t>Quiz 2 Corrections (Max Pts: 50, Due Date: 11/04/19 11:59pm, Grading Category: Ungraded)</t>
  </si>
  <si>
    <t>HW4-Part01 (Max Pts: 160, Due Date: 11/13/19 11:59pm, Grading Category: HW4-Part01)</t>
  </si>
  <si>
    <t>HW4-Part02 (Max Pts: 180, Due Date: 11/20/19 11:59pm, Grading Category: HW4-Part02)</t>
  </si>
  <si>
    <t>Quiz 3 (Take home) (Max Pts: 200, Due Date: 11/25/19 10:00am, Grading Category: Quiz03)</t>
  </si>
  <si>
    <t>Final Exam (Max Pts: 360, Due Date: 12/11/19 11:59pm, Grading Category: Final Exam)</t>
  </si>
  <si>
    <t>Username</t>
  </si>
  <si>
    <t>Britanee</t>
  </si>
  <si>
    <t>Adams</t>
  </si>
  <si>
    <t>badams3930</t>
  </si>
  <si>
    <t>Sabina</t>
  </si>
  <si>
    <t>Bhandari</t>
  </si>
  <si>
    <t>sbhandari</t>
  </si>
  <si>
    <t>Shrisha</t>
  </si>
  <si>
    <t>Bhattarai</t>
  </si>
  <si>
    <t>sbhattarai</t>
  </si>
  <si>
    <t>Makenzie</t>
  </si>
  <si>
    <t>Butler</t>
  </si>
  <si>
    <t>mlbutler</t>
  </si>
  <si>
    <t>Kayla</t>
  </si>
  <si>
    <t>Colberg</t>
  </si>
  <si>
    <t>kmcolberg</t>
  </si>
  <si>
    <t>Crystal</t>
  </si>
  <si>
    <t>Davis</t>
  </si>
  <si>
    <t>csdavis4555</t>
  </si>
  <si>
    <t>Lauren</t>
  </si>
  <si>
    <t>Fritz</t>
  </si>
  <si>
    <t>lfritz</t>
  </si>
  <si>
    <t>Arzu</t>
  </si>
  <si>
    <t>Gilmanova</t>
  </si>
  <si>
    <t>asgilmanova</t>
  </si>
  <si>
    <t>Meghan</t>
  </si>
  <si>
    <t>Grady</t>
  </si>
  <si>
    <t>megrady</t>
  </si>
  <si>
    <t>Lydia</t>
  </si>
  <si>
    <t>Hereshko</t>
  </si>
  <si>
    <t>lmhereshko</t>
  </si>
  <si>
    <t>Gabrielle</t>
  </si>
  <si>
    <t>Kubisa</t>
  </si>
  <si>
    <t>gmkubisa</t>
  </si>
  <si>
    <t>Dariel</t>
  </si>
  <si>
    <t>Martinez</t>
  </si>
  <si>
    <t>dwmartinez</t>
  </si>
  <si>
    <t>Anamarie</t>
  </si>
  <si>
    <t>Martinez-Turak</t>
  </si>
  <si>
    <t>armartinez-turak</t>
  </si>
  <si>
    <t>Matakovich</t>
  </si>
  <si>
    <t>gmmatakovich</t>
  </si>
  <si>
    <t>Alyssa</t>
  </si>
  <si>
    <t>Raynovich</t>
  </si>
  <si>
    <t>anraynovich</t>
  </si>
  <si>
    <t>Regan</t>
  </si>
  <si>
    <t>Scandle</t>
  </si>
  <si>
    <t>rsscandle</t>
  </si>
  <si>
    <t>Nicholas</t>
  </si>
  <si>
    <t>Sinni</t>
  </si>
  <si>
    <t>nasinni</t>
  </si>
  <si>
    <t>Wodly</t>
  </si>
  <si>
    <t>Tunis</t>
  </si>
  <si>
    <t>wtunis</t>
  </si>
  <si>
    <t>Madison</t>
  </si>
  <si>
    <t>Wieland</t>
  </si>
  <si>
    <t>mmwieland</t>
  </si>
  <si>
    <t>Grace</t>
  </si>
  <si>
    <t>Yearwood</t>
  </si>
  <si>
    <t>gyearwood</t>
  </si>
  <si>
    <t>FAR 2019 - HW01-Part03 - Category Score</t>
  </si>
  <si>
    <t>FAR 2019 - HW2-Part01 - Category Score</t>
  </si>
  <si>
    <t>FAR 2019 - HW3-Part01 - Category Score</t>
  </si>
  <si>
    <t>FAR 2019 - Quiz2_Corrections - Category Score</t>
  </si>
  <si>
    <t>FAR 2019 - HW03-Part03 - Category Score</t>
  </si>
  <si>
    <t>FAR 2019 - HW03-Part04 - Category Score</t>
  </si>
  <si>
    <t>FAR 2019 - HW04-PART02 - Category Score</t>
  </si>
  <si>
    <t>HW03-Part03 (Max Pts: 100, Grading Category: HW03-Part03)</t>
  </si>
  <si>
    <t>HW03-Part04 (Max Pts: 100, Grading Category: HW03-Part04)</t>
  </si>
  <si>
    <t>HW04-PART02 (Max Pts: 180, Grading Category: HW04-PART02)</t>
  </si>
  <si>
    <t>HW1-Part01 (Max Pts: 30, Grading Category: HW01-Part01)</t>
  </si>
  <si>
    <t>HW3-Part01 (Max Pts: 80, Grading Category: HW3-Part01)</t>
  </si>
  <si>
    <t>HW1-Part03 (Max Pts: 50, Due Date: 9/09/19 11:59pm, Grading Category: HW01-Part03)</t>
  </si>
  <si>
    <t>HW2-Part01 (Max Pts: 150, Due Date: 9/18/19 11:59pm, Grading Category: HW2-Part01)</t>
  </si>
  <si>
    <t>HW2-Part03 (Max Pts: 100, Due Date: 9/25/19 11:59pm, Grading Category: HW2-Part03)</t>
  </si>
  <si>
    <t>HW4-Part01 (Max Pts: 190, Due Date: 11/13/19 11:59pm, Grading Category: HW4-Part01)</t>
  </si>
  <si>
    <t>Zainab</t>
  </si>
  <si>
    <t>Al Ebousi</t>
  </si>
  <si>
    <t>zalebousi</t>
  </si>
  <si>
    <t>Just'us</t>
  </si>
  <si>
    <t>Bennett</t>
  </si>
  <si>
    <t>jsbennett</t>
  </si>
  <si>
    <t>Gianna</t>
  </si>
  <si>
    <t>Biddle</t>
  </si>
  <si>
    <t>glbiddle</t>
  </si>
  <si>
    <t>Jennifer</t>
  </si>
  <si>
    <t>Connolly</t>
  </si>
  <si>
    <t>jrconnolly</t>
  </si>
  <si>
    <t>Dalton</t>
  </si>
  <si>
    <t>Ditzenberger</t>
  </si>
  <si>
    <t>dmditzenberger</t>
  </si>
  <si>
    <t>Alexandra</t>
  </si>
  <si>
    <t>Herdle</t>
  </si>
  <si>
    <t>amherdle</t>
  </si>
  <si>
    <t>Victoria</t>
  </si>
  <si>
    <t>Ianni</t>
  </si>
  <si>
    <t>veianni</t>
  </si>
  <si>
    <t>Kunz</t>
  </si>
  <si>
    <t>aekunz</t>
  </si>
  <si>
    <t>Taylor</t>
  </si>
  <si>
    <t>Meyers</t>
  </si>
  <si>
    <t>tnmeyers</t>
  </si>
  <si>
    <t>Angelica</t>
  </si>
  <si>
    <t>Orozco</t>
  </si>
  <si>
    <t>ajorozco</t>
  </si>
  <si>
    <t>Rhodes</t>
  </si>
  <si>
    <t>garhodes</t>
  </si>
  <si>
    <t>Bailey</t>
  </si>
  <si>
    <t>Rohm</t>
  </si>
  <si>
    <t>berohm</t>
  </si>
  <si>
    <t>Sara</t>
  </si>
  <si>
    <t>Schmehl</t>
  </si>
  <si>
    <t>saschmehl</t>
  </si>
  <si>
    <t>Sophia</t>
  </si>
  <si>
    <t>Talkington</t>
  </si>
  <si>
    <t>smtalkington</t>
  </si>
  <si>
    <t>Annie</t>
  </si>
  <si>
    <t>Tarley</t>
  </si>
  <si>
    <t>attarley</t>
  </si>
  <si>
    <t>Caitlyn</t>
  </si>
  <si>
    <t>Trombley</t>
  </si>
  <si>
    <t>ctrombley</t>
  </si>
  <si>
    <t>Clara</t>
  </si>
  <si>
    <t>Wilson</t>
  </si>
  <si>
    <t>cmwilson4330</t>
  </si>
  <si>
    <t>FAR 2019 - In-class Assignment - Category Score</t>
  </si>
  <si>
    <t>FAR 2019 - Test 2 - Category Score</t>
  </si>
  <si>
    <t>FAR 2019 - HW04-Part01 - Category Score</t>
  </si>
  <si>
    <t>Final Exam (Max Pts: 360, Grading Category: Final Exam)</t>
  </si>
  <si>
    <t>HW02-Part03 (Max Pts: 100, Grading Category: HW2-Part03)</t>
  </si>
  <si>
    <t>HW03-Part04 (Max Pts: 120, Grading Category: HW03-Part04)</t>
  </si>
  <si>
    <t>HW04-Part01 (Max Pts: 190, Grading Category: HW04-Part01)</t>
  </si>
  <si>
    <t>HW3-Part03 (Max Pts: 100, Grading Category: HW3-Part03)</t>
  </si>
  <si>
    <t>Quiz 2 (Max Pts: 200, Grading Category: Test 2)</t>
  </si>
  <si>
    <t>HW01-Part03 (Max Pts: 50, Due Date: 9/09/19 11:59pm, Grading Category: HW01-Part03)</t>
  </si>
  <si>
    <t>HW02-Part01 (Max Pts: 150, Due Date: 9/18/19 11:59pm, Grading Category: HW02-Part01)</t>
  </si>
  <si>
    <t>HW01, Part02 (Max Pts: 70, Due Date: 9/25/19 11:59pm, Grading Category: HW01-Part02)</t>
  </si>
  <si>
    <t>In-class Assignment (Max Pts: 40, Due Date: 9/25/19 11:59pm, Grading Category: In-class Assignment)</t>
  </si>
  <si>
    <t>HW4-Part02 (Max Pts: 180, Due Date: 11/13/19 11:59pm, Grading Category: HW4-Part02)</t>
  </si>
  <si>
    <t>Quiz 3 (Take home) (Max Pts: 200, Due Date: 11/26/19 8:00pm, Grading Category: Quiz03)</t>
  </si>
  <si>
    <t>Latez</t>
  </si>
  <si>
    <t>Barrera</t>
  </si>
  <si>
    <t>ljbarrera</t>
  </si>
  <si>
    <t>Samantha</t>
  </si>
  <si>
    <t>Beer</t>
  </si>
  <si>
    <t>slbeer</t>
  </si>
  <si>
    <t>Maggie</t>
  </si>
  <si>
    <t>Breslin</t>
  </si>
  <si>
    <t>mebreslin</t>
  </si>
  <si>
    <t>Quinshay</t>
  </si>
  <si>
    <t>Broadus</t>
  </si>
  <si>
    <t>qmbroadus</t>
  </si>
  <si>
    <t>Michael</t>
  </si>
  <si>
    <t>Castellanos</t>
  </si>
  <si>
    <t>mpcastellanos</t>
  </si>
  <si>
    <t>Starlejai</t>
  </si>
  <si>
    <t>Cook</t>
  </si>
  <si>
    <t>sdcook</t>
  </si>
  <si>
    <t>Nadia</t>
  </si>
  <si>
    <t>Freeman</t>
  </si>
  <si>
    <t>nsfreeman</t>
  </si>
  <si>
    <t>Henry</t>
  </si>
  <si>
    <t>mlhenry</t>
  </si>
  <si>
    <t>Amber</t>
  </si>
  <si>
    <t>Horner</t>
  </si>
  <si>
    <t>afhorner</t>
  </si>
  <si>
    <t>Jenkins</t>
  </si>
  <si>
    <t>Kimber</t>
  </si>
  <si>
    <t>jpkimber</t>
  </si>
  <si>
    <t>Olivia</t>
  </si>
  <si>
    <t>Kitko</t>
  </si>
  <si>
    <t>ojkitko</t>
  </si>
  <si>
    <t>Tyler</t>
  </si>
  <si>
    <t>Kobel</t>
  </si>
  <si>
    <t>tjkobel</t>
  </si>
  <si>
    <t>Celeste</t>
  </si>
  <si>
    <t>Kristek</t>
  </si>
  <si>
    <t>crkristek</t>
  </si>
  <si>
    <t>Morris</t>
  </si>
  <si>
    <t>lrmorris</t>
  </si>
  <si>
    <t>Keturah</t>
  </si>
  <si>
    <t>Musuraca</t>
  </si>
  <si>
    <t>klmusuraca</t>
  </si>
  <si>
    <t>Mackenzie</t>
  </si>
  <si>
    <t>Perry</t>
  </si>
  <si>
    <t>mperry4541</t>
  </si>
  <si>
    <t>Ann</t>
  </si>
  <si>
    <t>Phillips</t>
  </si>
  <si>
    <t>aephillips</t>
  </si>
  <si>
    <t>Abigail</t>
  </si>
  <si>
    <t>Poole</t>
  </si>
  <si>
    <t>agpoole</t>
  </si>
  <si>
    <t>Joseph</t>
  </si>
  <si>
    <t>Rush</t>
  </si>
  <si>
    <t>jcrush</t>
  </si>
  <si>
    <t>Allena</t>
  </si>
  <si>
    <t>Sirmons</t>
  </si>
  <si>
    <t>alsirmons</t>
  </si>
  <si>
    <t>La Rita</t>
  </si>
  <si>
    <t>lrwilson</t>
  </si>
  <si>
    <t>HW01-Part01</t>
  </si>
  <si>
    <t>HW01-Part02</t>
  </si>
  <si>
    <t>HW01-Part03</t>
  </si>
  <si>
    <t>HW02-Part1</t>
  </si>
  <si>
    <t>HW02-Part2</t>
  </si>
  <si>
    <t>HW2-Part3</t>
  </si>
  <si>
    <t>In class assignment 9/20 - Category Score</t>
  </si>
  <si>
    <t>Assignments (150)</t>
  </si>
  <si>
    <t>Quizzes (120)</t>
  </si>
  <si>
    <t xml:space="preserve">Exam (80) </t>
  </si>
  <si>
    <t xml:space="preserve">Total </t>
  </si>
  <si>
    <t>Grade</t>
  </si>
  <si>
    <t>F</t>
  </si>
  <si>
    <t>A</t>
  </si>
  <si>
    <t>C</t>
  </si>
  <si>
    <t>D</t>
  </si>
  <si>
    <t>A+</t>
  </si>
  <si>
    <t>C+</t>
  </si>
  <si>
    <t>A-</t>
  </si>
  <si>
    <t>B+</t>
  </si>
  <si>
    <t>B</t>
  </si>
  <si>
    <t xml:space="preserve"> 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</si>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</sst>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0" fontId="19" fillId="0" borderId="0" xfId="1" applyNumberFormat="1" applyFont="1" applyAlignment="1">
      <alignment horizontal="center" vertical="center" wrapText="1"/>
    </xf>
    <xf numFmtId="10" fontId="0" fillId="0" borderId="0" xfId="1" applyNumberFormat="1" applyFont="1"/>
    <xf numFmtId="10" fontId="18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workbookViewId="0">
      <selection activeCell="G10" sqref="A1:AU21"/>
    </sheetView>
  </sheetViews>
  <sheetFormatPr defaultColWidth="9.453125" defaultRowHeight="14.5" x14ac:dyDescent="0.35"/>
  <cols>
    <col min="7" max="7" width="9.453125" style="5"/>
    <col min="11" max="28" width="0" hidden="1" customWidth="1"/>
  </cols>
  <sheetData>
    <row r="1" spans="1:47" s="3" customFormat="1" ht="16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251</v>
      </c>
      <c r="G1" s="4" t="s">
        <v>250</v>
      </c>
      <c r="H1" s="3" t="s">
        <v>247</v>
      </c>
      <c r="I1" s="3" t="s">
        <v>248</v>
      </c>
      <c r="J1" s="3" t="s">
        <v>249</v>
      </c>
      <c r="K1" s="3" t="s">
        <v>240</v>
      </c>
      <c r="L1" s="3" t="s">
        <v>241</v>
      </c>
      <c r="M1" s="3" t="s">
        <v>242</v>
      </c>
      <c r="N1" s="3" t="s">
        <v>243</v>
      </c>
      <c r="O1" s="3" t="s">
        <v>244</v>
      </c>
      <c r="P1" s="3" t="s">
        <v>245</v>
      </c>
      <c r="Q1" s="3" t="s">
        <v>246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</row>
    <row r="2" spans="1:47" x14ac:dyDescent="0.35">
      <c r="A2" t="s">
        <v>41</v>
      </c>
      <c r="B2" t="s">
        <v>42</v>
      </c>
      <c r="C2">
        <v>622802</v>
      </c>
      <c r="D2">
        <v>42.15</v>
      </c>
      <c r="E2">
        <v>42.15</v>
      </c>
      <c r="F2" t="s">
        <v>252</v>
      </c>
      <c r="G2" s="5">
        <f>(H2+I2+J2)/ 350</f>
        <v>0.38413533834586466</v>
      </c>
      <c r="H2">
        <f>150*SUM(AD2,AG2,AH2,AI2,AC2,AK2,AL2,AM2:AO2,AQ2:AR2,AJ2)/ SUM(30+50+150+40+150+100+80+100+100+160+180)</f>
        <v>96.44736842105263</v>
      </c>
      <c r="I2">
        <f>120*SUM(AE2:AF2,AS2)/SUM(200,200,200)</f>
        <v>38</v>
      </c>
      <c r="J2">
        <f>(AT2/360)*80</f>
        <v>0</v>
      </c>
      <c r="K2">
        <v>93.33</v>
      </c>
      <c r="L2">
        <v>28.57</v>
      </c>
      <c r="M2">
        <v>70</v>
      </c>
      <c r="N2">
        <v>56.67</v>
      </c>
      <c r="O2">
        <v>76.67</v>
      </c>
      <c r="P2">
        <v>0</v>
      </c>
      <c r="Q2">
        <v>150</v>
      </c>
      <c r="R2">
        <v>37.5</v>
      </c>
      <c r="S2">
        <v>0</v>
      </c>
      <c r="T2">
        <v>50</v>
      </c>
      <c r="U2">
        <v>58.33</v>
      </c>
      <c r="V2">
        <v>100</v>
      </c>
      <c r="W2">
        <v>70</v>
      </c>
      <c r="X2">
        <v>32.5</v>
      </c>
      <c r="Y2">
        <v>68.75</v>
      </c>
      <c r="Z2">
        <v>0</v>
      </c>
      <c r="AA2">
        <v>25</v>
      </c>
      <c r="AB2">
        <v>0</v>
      </c>
      <c r="AC2">
        <v>70</v>
      </c>
      <c r="AD2">
        <v>20</v>
      </c>
      <c r="AE2">
        <v>75</v>
      </c>
      <c r="AF2">
        <v>65</v>
      </c>
      <c r="AG2">
        <v>28</v>
      </c>
      <c r="AH2">
        <v>35</v>
      </c>
      <c r="AI2">
        <v>85</v>
      </c>
      <c r="AJ2">
        <v>60</v>
      </c>
      <c r="AK2">
        <v>115</v>
      </c>
      <c r="AL2">
        <v>0</v>
      </c>
      <c r="AM2">
        <v>40</v>
      </c>
      <c r="AN2">
        <v>100</v>
      </c>
      <c r="AO2">
        <v>70</v>
      </c>
      <c r="AQ2">
        <v>110</v>
      </c>
      <c r="AR2">
        <v>0</v>
      </c>
      <c r="AS2">
        <v>50</v>
      </c>
      <c r="AT2">
        <v>0</v>
      </c>
      <c r="AU2" t="s">
        <v>43</v>
      </c>
    </row>
    <row r="3" spans="1:47" x14ac:dyDescent="0.35">
      <c r="A3" t="s">
        <v>44</v>
      </c>
      <c r="B3" t="s">
        <v>45</v>
      </c>
      <c r="C3">
        <v>625233</v>
      </c>
      <c r="D3">
        <v>61.88</v>
      </c>
      <c r="E3">
        <v>61.88</v>
      </c>
      <c r="F3" t="s">
        <v>254</v>
      </c>
      <c r="G3" s="5">
        <f>(H3+I3+J3)/ 350</f>
        <v>0.60918964076858817</v>
      </c>
      <c r="H3">
        <f>150*SUM(AD3,AG3,AH3,AI3,AC3,AK3,AL3,AM3:AO3,AQ3:AR3,AJ3)/ SUM(30+50+150+40+150+100+80+100+100+160+180)</f>
        <v>137.10526315789474</v>
      </c>
      <c r="I3">
        <f>120*SUM(AE3:AF3,AS3)/SUM(200,200,200)</f>
        <v>65</v>
      </c>
      <c r="J3">
        <f>(AT3/360)*80</f>
        <v>11.111111111111111</v>
      </c>
      <c r="K3">
        <v>90</v>
      </c>
      <c r="L3">
        <v>50</v>
      </c>
      <c r="M3">
        <v>0</v>
      </c>
      <c r="N3">
        <v>83.33</v>
      </c>
      <c r="O3">
        <v>80</v>
      </c>
      <c r="P3">
        <v>50</v>
      </c>
      <c r="Q3">
        <v>100</v>
      </c>
      <c r="R3">
        <v>35</v>
      </c>
      <c r="S3">
        <v>0</v>
      </c>
      <c r="T3">
        <v>87.5</v>
      </c>
      <c r="U3">
        <v>75</v>
      </c>
      <c r="V3">
        <v>100</v>
      </c>
      <c r="W3">
        <v>75</v>
      </c>
      <c r="X3">
        <v>37.5</v>
      </c>
      <c r="Y3">
        <v>81.25</v>
      </c>
      <c r="Z3">
        <v>100</v>
      </c>
      <c r="AA3">
        <v>90</v>
      </c>
      <c r="AB3">
        <v>13.89</v>
      </c>
      <c r="AC3">
        <v>90</v>
      </c>
      <c r="AD3">
        <v>35</v>
      </c>
      <c r="AE3">
        <v>70</v>
      </c>
      <c r="AF3">
        <v>75</v>
      </c>
      <c r="AG3">
        <v>27</v>
      </c>
      <c r="AH3">
        <v>0</v>
      </c>
      <c r="AI3">
        <v>125</v>
      </c>
      <c r="AJ3">
        <v>40</v>
      </c>
      <c r="AK3">
        <v>120</v>
      </c>
      <c r="AL3">
        <v>50</v>
      </c>
      <c r="AM3">
        <v>70</v>
      </c>
      <c r="AN3">
        <v>100</v>
      </c>
      <c r="AO3">
        <v>75</v>
      </c>
      <c r="AQ3">
        <v>130</v>
      </c>
      <c r="AR3">
        <v>180</v>
      </c>
      <c r="AS3">
        <v>180</v>
      </c>
      <c r="AT3">
        <v>50</v>
      </c>
      <c r="AU3" t="s">
        <v>46</v>
      </c>
    </row>
    <row r="4" spans="1:47" x14ac:dyDescent="0.35">
      <c r="A4" t="s">
        <v>47</v>
      </c>
      <c r="B4" t="s">
        <v>48</v>
      </c>
      <c r="C4">
        <v>626338</v>
      </c>
      <c r="D4">
        <v>68.34</v>
      </c>
      <c r="E4">
        <v>68.34</v>
      </c>
      <c r="F4" t="s">
        <v>257</v>
      </c>
      <c r="G4" s="5">
        <f>(H4+I4+J4)/ 350</f>
        <v>0.68425229741019211</v>
      </c>
      <c r="H4">
        <f>150*SUM(AD4,AG4,AH4,AI4,AC4,AK4,AL4,AM4:AO4,AQ4:AR4,AJ4)/ SUM(30+50+150+40+150+100+80+100+100+160+180)</f>
        <v>146.71052631578948</v>
      </c>
      <c r="I4">
        <f>120*SUM(AE4:AF4,AS4)/SUM(200,200,200)</f>
        <v>65</v>
      </c>
      <c r="J4">
        <f>(AT4/360)*80</f>
        <v>27.777777777777779</v>
      </c>
      <c r="K4">
        <v>100</v>
      </c>
      <c r="L4">
        <v>50</v>
      </c>
      <c r="M4">
        <v>0</v>
      </c>
      <c r="N4">
        <v>76.67</v>
      </c>
      <c r="O4">
        <v>76.67</v>
      </c>
      <c r="P4">
        <v>100</v>
      </c>
      <c r="Q4">
        <v>150</v>
      </c>
      <c r="R4">
        <v>37.5</v>
      </c>
      <c r="S4">
        <v>0</v>
      </c>
      <c r="T4">
        <v>87.5</v>
      </c>
      <c r="U4">
        <v>70.83</v>
      </c>
      <c r="V4">
        <v>100</v>
      </c>
      <c r="W4">
        <v>75</v>
      </c>
      <c r="X4">
        <v>35</v>
      </c>
      <c r="Y4">
        <v>106.25</v>
      </c>
      <c r="Z4">
        <v>88.89</v>
      </c>
      <c r="AA4">
        <v>90</v>
      </c>
      <c r="AB4">
        <v>34.72</v>
      </c>
      <c r="AC4">
        <v>85</v>
      </c>
      <c r="AD4">
        <v>35</v>
      </c>
      <c r="AE4">
        <v>75</v>
      </c>
      <c r="AF4">
        <v>70</v>
      </c>
      <c r="AG4">
        <v>30</v>
      </c>
      <c r="AH4">
        <v>0</v>
      </c>
      <c r="AI4">
        <v>115</v>
      </c>
      <c r="AJ4">
        <v>60</v>
      </c>
      <c r="AK4">
        <v>115</v>
      </c>
      <c r="AL4">
        <v>100</v>
      </c>
      <c r="AM4">
        <v>70</v>
      </c>
      <c r="AN4">
        <v>100</v>
      </c>
      <c r="AO4">
        <v>75</v>
      </c>
      <c r="AQ4">
        <v>170</v>
      </c>
      <c r="AR4">
        <v>160</v>
      </c>
      <c r="AS4">
        <v>180</v>
      </c>
      <c r="AT4">
        <v>125</v>
      </c>
      <c r="AU4" t="s">
        <v>49</v>
      </c>
    </row>
    <row r="5" spans="1:47" x14ac:dyDescent="0.35">
      <c r="A5" t="s">
        <v>50</v>
      </c>
      <c r="B5" t="s">
        <v>51</v>
      </c>
      <c r="C5">
        <v>630357</v>
      </c>
      <c r="D5">
        <v>77.73</v>
      </c>
      <c r="E5">
        <v>77.73</v>
      </c>
      <c r="F5" t="s">
        <v>259</v>
      </c>
      <c r="G5" s="5">
        <f>(H5+I5+J5)/ 350</f>
        <v>0.77448621553884711</v>
      </c>
      <c r="H5">
        <f>150*SUM(AD5,AG5,AH5,AI5,AC5,AK5,AL5,AM5:AO5,AQ5:AR5,AJ5)/ SUM(30+50+150+40+150+100+80+100+100+160+180)</f>
        <v>169.73684210526315</v>
      </c>
      <c r="I5">
        <f>120*SUM(AE5:AF5,AS5)/SUM(200,200,200)</f>
        <v>68</v>
      </c>
      <c r="J5">
        <f>(AT5/360)*80</f>
        <v>33.333333333333336</v>
      </c>
      <c r="K5">
        <v>100</v>
      </c>
      <c r="L5">
        <v>92.86</v>
      </c>
      <c r="M5">
        <v>100</v>
      </c>
      <c r="N5">
        <v>83.33</v>
      </c>
      <c r="O5">
        <v>93.33</v>
      </c>
      <c r="P5">
        <v>95</v>
      </c>
      <c r="Q5">
        <v>100</v>
      </c>
      <c r="R5">
        <v>47.5</v>
      </c>
      <c r="S5">
        <v>0</v>
      </c>
      <c r="T5">
        <v>100</v>
      </c>
      <c r="U5">
        <v>87.5</v>
      </c>
      <c r="V5">
        <v>95</v>
      </c>
      <c r="W5">
        <v>100</v>
      </c>
      <c r="X5">
        <v>52.5</v>
      </c>
      <c r="Y5">
        <v>115.63</v>
      </c>
      <c r="Z5">
        <v>100</v>
      </c>
      <c r="AA5">
        <v>70</v>
      </c>
      <c r="AB5">
        <v>41.67</v>
      </c>
      <c r="AC5">
        <v>105</v>
      </c>
      <c r="AD5">
        <v>65</v>
      </c>
      <c r="AE5">
        <v>95</v>
      </c>
      <c r="AF5">
        <v>105</v>
      </c>
      <c r="AG5">
        <v>30</v>
      </c>
      <c r="AH5">
        <v>50</v>
      </c>
      <c r="AI5">
        <v>125</v>
      </c>
      <c r="AJ5">
        <v>40</v>
      </c>
      <c r="AK5">
        <v>140</v>
      </c>
      <c r="AL5">
        <v>95</v>
      </c>
      <c r="AM5">
        <v>80</v>
      </c>
      <c r="AN5">
        <v>95</v>
      </c>
      <c r="AO5">
        <v>100</v>
      </c>
      <c r="AQ5">
        <v>185</v>
      </c>
      <c r="AR5">
        <v>180</v>
      </c>
      <c r="AS5">
        <v>140</v>
      </c>
      <c r="AT5">
        <v>150</v>
      </c>
      <c r="AU5" t="s">
        <v>52</v>
      </c>
    </row>
    <row r="6" spans="1:47" x14ac:dyDescent="0.35">
      <c r="A6" t="s">
        <v>53</v>
      </c>
      <c r="B6" t="s">
        <v>54</v>
      </c>
      <c r="C6">
        <v>630125</v>
      </c>
      <c r="D6">
        <v>80.349999999999994</v>
      </c>
      <c r="E6">
        <v>80.349999999999994</v>
      </c>
      <c r="F6" t="s">
        <v>258</v>
      </c>
      <c r="G6" s="5">
        <f>(H6+I6+J6)/ 350</f>
        <v>0.82269841269841271</v>
      </c>
      <c r="H6">
        <f>150*SUM(AD6,AG6,AH6,AI6,AC6,AK6,AL6,AM6:AO6,AQ6:AR6,AJ6)/ SUM(30+50+150+40+150+100+80+100+100+160+180)</f>
        <v>162.5</v>
      </c>
      <c r="I6">
        <f>120*SUM(AE6:AF6,AS6)/SUM(200,200,200)</f>
        <v>81</v>
      </c>
      <c r="J6">
        <f>(AT6/360)*80</f>
        <v>44.444444444444443</v>
      </c>
      <c r="K6">
        <v>100</v>
      </c>
      <c r="L6">
        <v>85.71</v>
      </c>
      <c r="M6">
        <v>100</v>
      </c>
      <c r="N6">
        <v>100</v>
      </c>
      <c r="O6">
        <v>100</v>
      </c>
      <c r="P6">
        <v>100</v>
      </c>
      <c r="Q6">
        <v>150</v>
      </c>
      <c r="R6">
        <v>42.5</v>
      </c>
      <c r="S6">
        <v>0</v>
      </c>
      <c r="T6">
        <v>100</v>
      </c>
      <c r="U6">
        <v>0</v>
      </c>
      <c r="V6">
        <v>95</v>
      </c>
      <c r="W6">
        <v>90</v>
      </c>
      <c r="X6">
        <v>70</v>
      </c>
      <c r="Y6">
        <v>118.75</v>
      </c>
      <c r="Z6">
        <v>100</v>
      </c>
      <c r="AA6">
        <v>90</v>
      </c>
      <c r="AB6">
        <v>55.56</v>
      </c>
      <c r="AC6">
        <v>0</v>
      </c>
      <c r="AD6">
        <v>60</v>
      </c>
      <c r="AE6">
        <v>85</v>
      </c>
      <c r="AF6">
        <v>140</v>
      </c>
      <c r="AG6">
        <v>30</v>
      </c>
      <c r="AH6">
        <v>50</v>
      </c>
      <c r="AI6">
        <v>150</v>
      </c>
      <c r="AJ6">
        <v>60</v>
      </c>
      <c r="AK6">
        <v>150</v>
      </c>
      <c r="AL6">
        <v>100</v>
      </c>
      <c r="AM6">
        <v>80</v>
      </c>
      <c r="AN6">
        <v>95</v>
      </c>
      <c r="AO6">
        <v>90</v>
      </c>
      <c r="AQ6">
        <v>190</v>
      </c>
      <c r="AR6">
        <v>180</v>
      </c>
      <c r="AS6">
        <v>180</v>
      </c>
      <c r="AT6">
        <v>200</v>
      </c>
      <c r="AU6" t="s">
        <v>55</v>
      </c>
    </row>
    <row r="7" spans="1:47" x14ac:dyDescent="0.35">
      <c r="A7" t="s">
        <v>56</v>
      </c>
      <c r="B7" t="s">
        <v>57</v>
      </c>
      <c r="C7">
        <v>628957</v>
      </c>
      <c r="D7">
        <v>91.92</v>
      </c>
      <c r="E7">
        <v>91.92</v>
      </c>
      <c r="F7" t="s">
        <v>256</v>
      </c>
      <c r="G7" s="5">
        <f>(H7+I7+J7)/ 350</f>
        <v>0.9516207184628237</v>
      </c>
      <c r="H7">
        <f>150*SUM(AD7,AG7,AH7,AI7,AC7,AK7,AL7,AM7:AO7,AQ7:AR7,AJ7)/ SUM(30+50+150+40+150+100+80+100+100+160+180)</f>
        <v>178.28947368421052</v>
      </c>
      <c r="I7">
        <f>120*SUM(AE7:AF7,AS7)/SUM(200,200,200)</f>
        <v>107</v>
      </c>
      <c r="J7">
        <f>(AT7/360)*80</f>
        <v>47.777777777777779</v>
      </c>
      <c r="K7">
        <v>100</v>
      </c>
      <c r="L7">
        <v>100</v>
      </c>
      <c r="M7">
        <v>100</v>
      </c>
      <c r="N7">
        <v>90</v>
      </c>
      <c r="O7">
        <v>93.33</v>
      </c>
      <c r="P7">
        <v>100</v>
      </c>
      <c r="Q7">
        <v>150</v>
      </c>
      <c r="R7">
        <v>95</v>
      </c>
      <c r="S7">
        <v>0</v>
      </c>
      <c r="T7">
        <v>100</v>
      </c>
      <c r="U7">
        <v>100</v>
      </c>
      <c r="V7">
        <v>100</v>
      </c>
      <c r="W7">
        <v>100</v>
      </c>
      <c r="X7">
        <v>77.5</v>
      </c>
      <c r="Y7">
        <v>118.75</v>
      </c>
      <c r="Z7">
        <v>100</v>
      </c>
      <c r="AA7">
        <v>95</v>
      </c>
      <c r="AB7">
        <v>59.72</v>
      </c>
      <c r="AC7">
        <v>120</v>
      </c>
      <c r="AD7">
        <v>70</v>
      </c>
      <c r="AE7">
        <v>190</v>
      </c>
      <c r="AF7">
        <v>155</v>
      </c>
      <c r="AG7">
        <v>30</v>
      </c>
      <c r="AH7">
        <v>50</v>
      </c>
      <c r="AI7">
        <v>135</v>
      </c>
      <c r="AJ7">
        <v>60</v>
      </c>
      <c r="AK7">
        <v>140</v>
      </c>
      <c r="AL7">
        <v>100</v>
      </c>
      <c r="AM7">
        <v>80</v>
      </c>
      <c r="AN7">
        <v>100</v>
      </c>
      <c r="AO7">
        <v>100</v>
      </c>
      <c r="AQ7">
        <v>190</v>
      </c>
      <c r="AR7">
        <v>180</v>
      </c>
      <c r="AS7">
        <v>190</v>
      </c>
      <c r="AT7">
        <v>215</v>
      </c>
      <c r="AU7" t="s">
        <v>58</v>
      </c>
    </row>
    <row r="8" spans="1:47" x14ac:dyDescent="0.35">
      <c r="A8" t="s">
        <v>59</v>
      </c>
      <c r="B8" t="s">
        <v>60</v>
      </c>
      <c r="C8">
        <v>615612</v>
      </c>
      <c r="D8">
        <v>19.16</v>
      </c>
      <c r="E8">
        <v>19.16</v>
      </c>
      <c r="F8" t="s">
        <v>252</v>
      </c>
      <c r="G8" s="5">
        <f>(H8+I8+J8)/ 350</f>
        <v>0.12030075187969926</v>
      </c>
      <c r="H8">
        <f>150*SUM(AD8,AG8,AH8,AI8,AC8,AK8,AL8,AM8:AO8,AQ8:AR8,AJ8)/ SUM(30+50+150+40+150+100+80+100+100+160+180)</f>
        <v>42.10526315789474</v>
      </c>
      <c r="I8">
        <f>120*SUM(AE8:AF8,AS8)/SUM(200,200,200)</f>
        <v>0</v>
      </c>
      <c r="J8">
        <f>(AT8/360)*80</f>
        <v>0</v>
      </c>
      <c r="K8">
        <v>83.33</v>
      </c>
      <c r="L8">
        <v>0</v>
      </c>
      <c r="M8">
        <v>0</v>
      </c>
      <c r="N8">
        <v>0</v>
      </c>
      <c r="O8">
        <v>0</v>
      </c>
      <c r="P8">
        <v>85</v>
      </c>
      <c r="Q8">
        <v>100</v>
      </c>
      <c r="R8">
        <v>0</v>
      </c>
      <c r="S8">
        <v>0</v>
      </c>
      <c r="T8">
        <v>100</v>
      </c>
      <c r="U8">
        <v>0</v>
      </c>
      <c r="V8">
        <v>0</v>
      </c>
      <c r="W8">
        <v>90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25</v>
      </c>
      <c r="AH8">
        <v>0</v>
      </c>
      <c r="AI8">
        <v>0</v>
      </c>
      <c r="AJ8">
        <v>40</v>
      </c>
      <c r="AL8">
        <v>85</v>
      </c>
      <c r="AM8">
        <v>80</v>
      </c>
      <c r="AN8">
        <v>0</v>
      </c>
      <c r="AO8">
        <v>90</v>
      </c>
      <c r="AQ8">
        <v>0</v>
      </c>
      <c r="AR8">
        <v>0</v>
      </c>
      <c r="AS8">
        <v>0</v>
      </c>
      <c r="AT8">
        <v>0</v>
      </c>
      <c r="AU8" t="s">
        <v>61</v>
      </c>
    </row>
    <row r="9" spans="1:47" x14ac:dyDescent="0.35">
      <c r="A9" t="s">
        <v>62</v>
      </c>
      <c r="B9" t="s">
        <v>63</v>
      </c>
      <c r="C9">
        <v>629393</v>
      </c>
      <c r="D9">
        <v>81.44</v>
      </c>
      <c r="E9">
        <v>81.44</v>
      </c>
      <c r="F9" t="s">
        <v>258</v>
      </c>
      <c r="G9" s="5">
        <f>(H9+I9+J9)/ 350</f>
        <v>0.81817042606516288</v>
      </c>
      <c r="H9">
        <f>150*SUM(AD9,AG9,AH9,AI9,AC9,AK9,AL9,AM9:AO9,AQ9:AR9,AJ9)/ SUM(30+50+150+40+150+100+80+100+100+160+180)</f>
        <v>173.02631578947367</v>
      </c>
      <c r="I9">
        <f>120*SUM(AE9:AF9,AS9)/SUM(200,200,200)</f>
        <v>80</v>
      </c>
      <c r="J9">
        <f>(AT9/360)*80</f>
        <v>33.333333333333336</v>
      </c>
      <c r="K9">
        <v>83.33</v>
      </c>
      <c r="L9">
        <v>100</v>
      </c>
      <c r="M9">
        <v>100</v>
      </c>
      <c r="N9">
        <v>93.33</v>
      </c>
      <c r="O9">
        <v>83.33</v>
      </c>
      <c r="P9">
        <v>100</v>
      </c>
      <c r="Q9">
        <v>150</v>
      </c>
      <c r="R9">
        <v>55</v>
      </c>
      <c r="S9">
        <v>0</v>
      </c>
      <c r="T9">
        <v>93.75</v>
      </c>
      <c r="U9">
        <v>100</v>
      </c>
      <c r="V9">
        <v>90</v>
      </c>
      <c r="W9">
        <v>90</v>
      </c>
      <c r="X9">
        <v>50</v>
      </c>
      <c r="Y9">
        <v>118.75</v>
      </c>
      <c r="Z9">
        <v>100</v>
      </c>
      <c r="AA9">
        <v>95</v>
      </c>
      <c r="AB9">
        <v>41.67</v>
      </c>
      <c r="AC9">
        <v>120</v>
      </c>
      <c r="AD9">
        <v>70</v>
      </c>
      <c r="AE9">
        <v>110</v>
      </c>
      <c r="AF9">
        <v>100</v>
      </c>
      <c r="AG9">
        <v>25</v>
      </c>
      <c r="AH9">
        <v>50</v>
      </c>
      <c r="AI9">
        <v>140</v>
      </c>
      <c r="AJ9">
        <v>60</v>
      </c>
      <c r="AK9">
        <v>125</v>
      </c>
      <c r="AL9">
        <v>100</v>
      </c>
      <c r="AM9">
        <v>75</v>
      </c>
      <c r="AN9">
        <v>90</v>
      </c>
      <c r="AO9">
        <v>90</v>
      </c>
      <c r="AQ9">
        <v>190</v>
      </c>
      <c r="AR9">
        <v>180</v>
      </c>
      <c r="AS9">
        <v>190</v>
      </c>
      <c r="AT9">
        <v>150</v>
      </c>
      <c r="AU9" t="s">
        <v>64</v>
      </c>
    </row>
    <row r="10" spans="1:47" x14ac:dyDescent="0.35">
      <c r="A10" t="s">
        <v>65</v>
      </c>
      <c r="B10" t="s">
        <v>66</v>
      </c>
      <c r="C10">
        <v>629239</v>
      </c>
      <c r="D10">
        <v>85.2</v>
      </c>
      <c r="E10">
        <v>85.2</v>
      </c>
      <c r="F10" t="s">
        <v>256</v>
      </c>
      <c r="G10" s="5">
        <f>(H10+I10+J10)/ 350</f>
        <v>0.86460150375939848</v>
      </c>
      <c r="H10">
        <f>150*SUM(AD10,AG10,AH10,AI10,AC10,AK10,AL10,AM10:AO10,AQ10:AR10,AJ10)/ SUM(30+50+150+40+150+100+80+100+100+160+180)</f>
        <v>174.21052631578948</v>
      </c>
      <c r="I10">
        <f>120*SUM(AE10:AF10,AS10)/SUM(200,200,200)</f>
        <v>98.4</v>
      </c>
      <c r="J10">
        <f>(AT10/360)*80</f>
        <v>30</v>
      </c>
      <c r="K10">
        <v>96.67</v>
      </c>
      <c r="L10">
        <v>85.71</v>
      </c>
      <c r="M10">
        <v>100</v>
      </c>
      <c r="N10">
        <v>90</v>
      </c>
      <c r="O10">
        <v>90</v>
      </c>
      <c r="P10">
        <v>85</v>
      </c>
      <c r="Q10">
        <v>150</v>
      </c>
      <c r="R10">
        <v>100</v>
      </c>
      <c r="S10">
        <v>0</v>
      </c>
      <c r="T10">
        <v>100</v>
      </c>
      <c r="U10">
        <v>100</v>
      </c>
      <c r="V10">
        <v>100</v>
      </c>
      <c r="W10">
        <v>100</v>
      </c>
      <c r="X10">
        <v>61</v>
      </c>
      <c r="Y10">
        <v>118.75</v>
      </c>
      <c r="Z10">
        <v>100</v>
      </c>
      <c r="AA10">
        <v>85</v>
      </c>
      <c r="AB10">
        <v>37.5</v>
      </c>
      <c r="AC10">
        <v>120</v>
      </c>
      <c r="AD10">
        <v>60</v>
      </c>
      <c r="AE10">
        <v>200</v>
      </c>
      <c r="AF10">
        <v>122</v>
      </c>
      <c r="AG10">
        <v>29</v>
      </c>
      <c r="AH10">
        <v>50</v>
      </c>
      <c r="AI10">
        <v>135</v>
      </c>
      <c r="AJ10">
        <v>60</v>
      </c>
      <c r="AK10">
        <v>135</v>
      </c>
      <c r="AL10">
        <v>85</v>
      </c>
      <c r="AM10">
        <v>80</v>
      </c>
      <c r="AN10">
        <v>100</v>
      </c>
      <c r="AO10">
        <v>100</v>
      </c>
      <c r="AQ10">
        <v>190</v>
      </c>
      <c r="AR10">
        <v>180</v>
      </c>
      <c r="AS10">
        <v>170</v>
      </c>
      <c r="AT10">
        <v>135</v>
      </c>
      <c r="AU10" t="s">
        <v>67</v>
      </c>
    </row>
    <row r="11" spans="1:47" x14ac:dyDescent="0.35">
      <c r="A11" t="s">
        <v>68</v>
      </c>
      <c r="B11" t="s">
        <v>69</v>
      </c>
      <c r="C11">
        <v>628618</v>
      </c>
      <c r="D11">
        <v>81.400000000000006</v>
      </c>
      <c r="E11">
        <v>81.400000000000006</v>
      </c>
      <c r="F11" t="s">
        <v>258</v>
      </c>
      <c r="G11" s="5">
        <f>(H11+I11+J11)/ 350</f>
        <v>0.81483709273182947</v>
      </c>
      <c r="H11">
        <f>150*SUM(AD11,AG11,AH11,AI11,AC11,AK11,AL11,AM11:AO11,AQ11:AR11,AJ11)/ SUM(30+50+150+40+150+100+80+100+100+160+180)</f>
        <v>175.52631578947367</v>
      </c>
      <c r="I11">
        <f>120*SUM(AE11:AF11,AS11)/SUM(200,200,200)</f>
        <v>73</v>
      </c>
      <c r="J11">
        <f>(AT11/360)*80</f>
        <v>36.666666666666664</v>
      </c>
      <c r="K11">
        <v>96.67</v>
      </c>
      <c r="L11">
        <v>78.569999999999993</v>
      </c>
      <c r="M11">
        <v>100</v>
      </c>
      <c r="N11">
        <v>86.67</v>
      </c>
      <c r="O11">
        <v>100</v>
      </c>
      <c r="P11">
        <v>90</v>
      </c>
      <c r="Q11">
        <v>150</v>
      </c>
      <c r="R11">
        <v>32.5</v>
      </c>
      <c r="S11">
        <v>0</v>
      </c>
      <c r="T11">
        <v>100</v>
      </c>
      <c r="U11">
        <v>100</v>
      </c>
      <c r="V11">
        <v>100</v>
      </c>
      <c r="W11">
        <v>100</v>
      </c>
      <c r="X11">
        <v>60</v>
      </c>
      <c r="Y11">
        <v>118.75</v>
      </c>
      <c r="Z11">
        <v>100</v>
      </c>
      <c r="AA11">
        <v>90</v>
      </c>
      <c r="AB11">
        <v>45.83</v>
      </c>
      <c r="AC11">
        <v>120</v>
      </c>
      <c r="AD11">
        <v>55</v>
      </c>
      <c r="AE11">
        <v>65</v>
      </c>
      <c r="AF11">
        <v>120</v>
      </c>
      <c r="AG11">
        <v>29</v>
      </c>
      <c r="AH11">
        <v>50</v>
      </c>
      <c r="AI11">
        <v>130</v>
      </c>
      <c r="AJ11">
        <v>60</v>
      </c>
      <c r="AK11">
        <v>150</v>
      </c>
      <c r="AL11">
        <v>90</v>
      </c>
      <c r="AM11">
        <v>80</v>
      </c>
      <c r="AN11">
        <v>100</v>
      </c>
      <c r="AO11">
        <v>100</v>
      </c>
      <c r="AQ11">
        <v>190</v>
      </c>
      <c r="AR11">
        <v>180</v>
      </c>
      <c r="AS11">
        <v>180</v>
      </c>
      <c r="AT11">
        <v>165</v>
      </c>
      <c r="AU11" t="s">
        <v>70</v>
      </c>
    </row>
    <row r="12" spans="1:47" x14ac:dyDescent="0.35">
      <c r="A12" t="s">
        <v>71</v>
      </c>
      <c r="B12" t="s">
        <v>72</v>
      </c>
      <c r="C12">
        <v>629043</v>
      </c>
      <c r="D12">
        <v>82.1</v>
      </c>
      <c r="E12">
        <v>82.1</v>
      </c>
      <c r="F12" t="s">
        <v>258</v>
      </c>
      <c r="G12" s="5">
        <f>(H12+I12+J12)/ 350</f>
        <v>0.83710108604845446</v>
      </c>
      <c r="H12">
        <f>150*SUM(AD12,AG12,AH12,AI12,AC12,AK12,AL12,AM12:AO12,AQ12:AR12,AJ12)/ SUM(30+50+150+40+150+100+80+100+100+160+180)</f>
        <v>167.76315789473685</v>
      </c>
      <c r="I12">
        <f>120*SUM(AE12:AF12,AS12)/SUM(200,200,200)</f>
        <v>83</v>
      </c>
      <c r="J12">
        <f>(AT12/360)*80</f>
        <v>42.222222222222221</v>
      </c>
      <c r="K12">
        <v>100</v>
      </c>
      <c r="L12">
        <v>100</v>
      </c>
      <c r="M12">
        <v>90</v>
      </c>
      <c r="N12">
        <v>93.33</v>
      </c>
      <c r="O12">
        <v>96.67</v>
      </c>
      <c r="P12">
        <v>100</v>
      </c>
      <c r="Q12">
        <v>150</v>
      </c>
      <c r="R12">
        <v>72.5</v>
      </c>
      <c r="S12">
        <v>0</v>
      </c>
      <c r="T12">
        <v>81.25</v>
      </c>
      <c r="U12">
        <v>100</v>
      </c>
      <c r="V12">
        <v>100</v>
      </c>
      <c r="W12">
        <v>90</v>
      </c>
      <c r="X12">
        <v>57.5</v>
      </c>
      <c r="Y12">
        <v>118.75</v>
      </c>
      <c r="Z12">
        <v>66.67</v>
      </c>
      <c r="AA12">
        <v>77.5</v>
      </c>
      <c r="AB12">
        <v>52.78</v>
      </c>
      <c r="AC12">
        <v>120</v>
      </c>
      <c r="AD12">
        <v>70</v>
      </c>
      <c r="AE12">
        <v>145</v>
      </c>
      <c r="AF12">
        <v>115</v>
      </c>
      <c r="AG12">
        <v>30</v>
      </c>
      <c r="AH12">
        <v>45</v>
      </c>
      <c r="AI12">
        <v>140</v>
      </c>
      <c r="AJ12">
        <v>60</v>
      </c>
      <c r="AK12">
        <v>145</v>
      </c>
      <c r="AL12">
        <v>100</v>
      </c>
      <c r="AM12">
        <v>65</v>
      </c>
      <c r="AN12">
        <v>100</v>
      </c>
      <c r="AO12">
        <v>90</v>
      </c>
      <c r="AQ12">
        <v>190</v>
      </c>
      <c r="AR12">
        <v>120</v>
      </c>
      <c r="AS12">
        <v>155</v>
      </c>
      <c r="AT12">
        <v>190</v>
      </c>
      <c r="AU12" t="s">
        <v>73</v>
      </c>
    </row>
    <row r="13" spans="1:47" x14ac:dyDescent="0.35">
      <c r="A13" t="s">
        <v>74</v>
      </c>
      <c r="B13" t="s">
        <v>75</v>
      </c>
      <c r="C13">
        <v>627730</v>
      </c>
      <c r="D13">
        <v>74.45</v>
      </c>
      <c r="E13">
        <v>74.45</v>
      </c>
      <c r="F13" t="s">
        <v>260</v>
      </c>
      <c r="G13" s="5">
        <f>(H13+I13+J13)/ 350</f>
        <v>0.74599832915622399</v>
      </c>
      <c r="H13">
        <f>150*SUM(AD13,AG13,AH13,AI13,AC13,AK13,AL13,AM13:AO13,AQ13:AR13,AJ13)/ SUM(30+50+150+40+150+100+80+100+100+160+180)</f>
        <v>159.21052631578948</v>
      </c>
      <c r="I13">
        <f>120*SUM(AE13:AF13,AS13)/SUM(200,200,200)</f>
        <v>73</v>
      </c>
      <c r="J13">
        <f>(AT13/360)*80</f>
        <v>28.888888888888889</v>
      </c>
      <c r="K13">
        <v>100</v>
      </c>
      <c r="L13">
        <v>71.430000000000007</v>
      </c>
      <c r="M13">
        <v>90</v>
      </c>
      <c r="N13">
        <v>66.67</v>
      </c>
      <c r="O13">
        <v>116.67</v>
      </c>
      <c r="P13">
        <v>70</v>
      </c>
      <c r="Q13">
        <v>150</v>
      </c>
      <c r="R13">
        <v>40</v>
      </c>
      <c r="S13">
        <v>0</v>
      </c>
      <c r="T13">
        <v>93.75</v>
      </c>
      <c r="U13">
        <v>83.33</v>
      </c>
      <c r="V13">
        <v>90</v>
      </c>
      <c r="W13">
        <v>100</v>
      </c>
      <c r="X13">
        <v>72.5</v>
      </c>
      <c r="Y13">
        <v>103.13</v>
      </c>
      <c r="Z13">
        <v>83.33</v>
      </c>
      <c r="AA13">
        <v>70</v>
      </c>
      <c r="AB13">
        <v>36.11</v>
      </c>
      <c r="AC13">
        <v>100</v>
      </c>
      <c r="AD13">
        <v>50</v>
      </c>
      <c r="AE13">
        <v>80</v>
      </c>
      <c r="AF13">
        <v>145</v>
      </c>
      <c r="AG13">
        <v>30</v>
      </c>
      <c r="AH13">
        <v>45</v>
      </c>
      <c r="AI13">
        <v>100</v>
      </c>
      <c r="AJ13">
        <v>60</v>
      </c>
      <c r="AK13">
        <v>175</v>
      </c>
      <c r="AL13">
        <v>70</v>
      </c>
      <c r="AM13">
        <v>75</v>
      </c>
      <c r="AN13">
        <v>90</v>
      </c>
      <c r="AO13">
        <v>100</v>
      </c>
      <c r="AQ13">
        <v>165</v>
      </c>
      <c r="AR13">
        <v>150</v>
      </c>
      <c r="AS13">
        <v>140</v>
      </c>
      <c r="AT13">
        <v>130</v>
      </c>
      <c r="AU13" t="s">
        <v>76</v>
      </c>
    </row>
    <row r="14" spans="1:47" x14ac:dyDescent="0.35">
      <c r="A14" t="s">
        <v>77</v>
      </c>
      <c r="B14" t="s">
        <v>78</v>
      </c>
      <c r="C14">
        <v>629534</v>
      </c>
      <c r="D14">
        <v>91.92</v>
      </c>
      <c r="E14">
        <v>91.92</v>
      </c>
      <c r="F14" t="s">
        <v>256</v>
      </c>
      <c r="G14" s="5">
        <f>(H14+I14+J14)/ 350</f>
        <v>0.97106934001670842</v>
      </c>
      <c r="H14">
        <f>150*SUM(AD14,AG14,AH14,AI14,AC14,AK14,AL14,AM14:AO14,AQ14:AR14,AJ14)/ SUM(30+50+150+40+150+100+80+100+100+160+180)</f>
        <v>167.76315789473685</v>
      </c>
      <c r="I14">
        <f>120*SUM(AE14:AF14,AS14)/SUM(200,200,200)</f>
        <v>111</v>
      </c>
      <c r="J14">
        <f>(AT14/360)*80</f>
        <v>61.111111111111107</v>
      </c>
      <c r="K14">
        <v>100</v>
      </c>
      <c r="L14">
        <v>85.71</v>
      </c>
      <c r="M14">
        <v>100</v>
      </c>
      <c r="N14">
        <v>86.67</v>
      </c>
      <c r="O14">
        <v>86.67</v>
      </c>
      <c r="P14">
        <v>95</v>
      </c>
      <c r="Q14">
        <v>150</v>
      </c>
      <c r="R14">
        <v>90</v>
      </c>
      <c r="S14">
        <v>0</v>
      </c>
      <c r="T14">
        <v>100</v>
      </c>
      <c r="U14">
        <v>95.83</v>
      </c>
      <c r="V14">
        <v>95</v>
      </c>
      <c r="W14">
        <v>90</v>
      </c>
      <c r="X14">
        <v>100</v>
      </c>
      <c r="Y14">
        <v>100</v>
      </c>
      <c r="Z14">
        <v>100</v>
      </c>
      <c r="AA14">
        <v>87.5</v>
      </c>
      <c r="AB14">
        <v>76.39</v>
      </c>
      <c r="AC14">
        <v>115</v>
      </c>
      <c r="AD14">
        <v>60</v>
      </c>
      <c r="AE14">
        <v>180</v>
      </c>
      <c r="AF14">
        <v>200</v>
      </c>
      <c r="AG14">
        <v>30</v>
      </c>
      <c r="AH14">
        <v>50</v>
      </c>
      <c r="AI14">
        <v>130</v>
      </c>
      <c r="AJ14">
        <v>60</v>
      </c>
      <c r="AK14">
        <v>130</v>
      </c>
      <c r="AL14">
        <v>95</v>
      </c>
      <c r="AM14">
        <v>80</v>
      </c>
      <c r="AN14">
        <v>95</v>
      </c>
      <c r="AO14">
        <v>90</v>
      </c>
      <c r="AQ14">
        <v>160</v>
      </c>
      <c r="AR14">
        <v>180</v>
      </c>
      <c r="AS14">
        <v>175</v>
      </c>
      <c r="AT14">
        <v>275</v>
      </c>
      <c r="AU14" t="s">
        <v>79</v>
      </c>
    </row>
    <row r="15" spans="1:47" x14ac:dyDescent="0.35">
      <c r="A15" t="s">
        <v>71</v>
      </c>
      <c r="B15" t="s">
        <v>80</v>
      </c>
      <c r="C15">
        <v>630100</v>
      </c>
      <c r="D15">
        <v>76.77</v>
      </c>
      <c r="E15">
        <v>76.77</v>
      </c>
      <c r="F15" t="s">
        <v>259</v>
      </c>
      <c r="G15" s="5">
        <f>(H15+I15+J15)/ 350</f>
        <v>0.76037593984962415</v>
      </c>
      <c r="H15">
        <f>150*SUM(AD15,AG15,AH15,AI15,AC15,AK15,AL15,AM15:AO15,AQ15:AR15,AJ15)/ SUM(30+50+150+40+150+100+80+100+100+160+180)</f>
        <v>170.13157894736841</v>
      </c>
      <c r="I15">
        <f>120*SUM(AE15:AF15,AS15)/SUM(200,200,200)</f>
        <v>66</v>
      </c>
      <c r="J15">
        <f>(AT15/360)*80</f>
        <v>30</v>
      </c>
      <c r="K15">
        <v>93.33</v>
      </c>
      <c r="L15">
        <v>100</v>
      </c>
      <c r="M15">
        <v>100</v>
      </c>
      <c r="N15">
        <v>73.33</v>
      </c>
      <c r="O15">
        <v>100</v>
      </c>
      <c r="P15">
        <v>100</v>
      </c>
      <c r="Q15">
        <v>150</v>
      </c>
      <c r="R15">
        <v>47.5</v>
      </c>
      <c r="S15">
        <v>0</v>
      </c>
      <c r="T15">
        <v>75</v>
      </c>
      <c r="U15">
        <v>100</v>
      </c>
      <c r="V15">
        <v>95</v>
      </c>
      <c r="W15">
        <v>100</v>
      </c>
      <c r="X15">
        <v>62.5</v>
      </c>
      <c r="Y15">
        <v>106.25</v>
      </c>
      <c r="Z15">
        <v>100</v>
      </c>
      <c r="AA15">
        <v>55</v>
      </c>
      <c r="AB15">
        <v>37.5</v>
      </c>
      <c r="AC15">
        <v>120</v>
      </c>
      <c r="AD15">
        <v>70</v>
      </c>
      <c r="AE15">
        <v>95</v>
      </c>
      <c r="AF15">
        <v>125</v>
      </c>
      <c r="AG15">
        <v>28</v>
      </c>
      <c r="AH15">
        <v>50</v>
      </c>
      <c r="AI15">
        <v>110</v>
      </c>
      <c r="AJ15">
        <v>60</v>
      </c>
      <c r="AK15">
        <v>150</v>
      </c>
      <c r="AL15">
        <v>100</v>
      </c>
      <c r="AM15">
        <v>60</v>
      </c>
      <c r="AN15">
        <v>95</v>
      </c>
      <c r="AO15">
        <v>100</v>
      </c>
      <c r="AQ15">
        <v>170</v>
      </c>
      <c r="AR15">
        <v>180</v>
      </c>
      <c r="AS15">
        <v>110</v>
      </c>
      <c r="AT15">
        <v>135</v>
      </c>
      <c r="AU15" t="s">
        <v>81</v>
      </c>
    </row>
    <row r="16" spans="1:47" x14ac:dyDescent="0.35">
      <c r="A16" t="s">
        <v>82</v>
      </c>
      <c r="B16" t="s">
        <v>83</v>
      </c>
      <c r="C16">
        <v>629098</v>
      </c>
      <c r="D16">
        <v>89.83</v>
      </c>
      <c r="E16">
        <v>89.83</v>
      </c>
      <c r="F16" t="s">
        <v>256</v>
      </c>
      <c r="G16" s="5">
        <f>(H16+I16+J16)/ 350</f>
        <v>0.93939014202172111</v>
      </c>
      <c r="H16">
        <f>150*SUM(AD16,AG16,AH16,AI16,AC16,AK16,AL16,AM16:AO16,AQ16:AR16,AJ16)/ SUM(30+50+150+40+150+100+80+100+100+160+180)</f>
        <v>169.34210526315789</v>
      </c>
      <c r="I16">
        <f>120*SUM(AE16:AF16,AS16)/SUM(200,200,200)</f>
        <v>105</v>
      </c>
      <c r="J16">
        <f>(AT16/360)*80</f>
        <v>54.444444444444443</v>
      </c>
      <c r="K16">
        <v>100</v>
      </c>
      <c r="L16">
        <v>100</v>
      </c>
      <c r="M16">
        <v>100</v>
      </c>
      <c r="N16">
        <v>86.67</v>
      </c>
      <c r="O16">
        <v>93.33</v>
      </c>
      <c r="P16">
        <v>100</v>
      </c>
      <c r="Q16">
        <v>150</v>
      </c>
      <c r="R16">
        <v>100</v>
      </c>
      <c r="S16">
        <v>0</v>
      </c>
      <c r="T16">
        <v>93.75</v>
      </c>
      <c r="U16">
        <v>87.5</v>
      </c>
      <c r="V16">
        <v>100</v>
      </c>
      <c r="W16">
        <v>90</v>
      </c>
      <c r="X16">
        <v>77.5</v>
      </c>
      <c r="Y16">
        <v>116.88</v>
      </c>
      <c r="Z16">
        <v>83.33</v>
      </c>
      <c r="AA16">
        <v>85</v>
      </c>
      <c r="AB16">
        <v>68.06</v>
      </c>
      <c r="AC16">
        <v>105</v>
      </c>
      <c r="AD16">
        <v>70</v>
      </c>
      <c r="AE16">
        <v>200</v>
      </c>
      <c r="AF16">
        <v>155</v>
      </c>
      <c r="AG16">
        <v>30</v>
      </c>
      <c r="AH16">
        <v>50</v>
      </c>
      <c r="AI16">
        <v>130</v>
      </c>
      <c r="AJ16">
        <v>60</v>
      </c>
      <c r="AK16">
        <v>140</v>
      </c>
      <c r="AL16">
        <v>100</v>
      </c>
      <c r="AM16">
        <v>75</v>
      </c>
      <c r="AN16">
        <v>100</v>
      </c>
      <c r="AO16">
        <v>90</v>
      </c>
      <c r="AQ16">
        <v>187</v>
      </c>
      <c r="AR16">
        <v>150</v>
      </c>
      <c r="AS16">
        <v>170</v>
      </c>
      <c r="AT16">
        <v>245</v>
      </c>
      <c r="AU16" t="s">
        <v>84</v>
      </c>
    </row>
    <row r="17" spans="1:47" x14ac:dyDescent="0.35">
      <c r="A17" t="s">
        <v>85</v>
      </c>
      <c r="B17" t="s">
        <v>86</v>
      </c>
      <c r="C17">
        <v>629416</v>
      </c>
      <c r="D17">
        <v>44.32</v>
      </c>
      <c r="E17">
        <v>44.32</v>
      </c>
      <c r="F17" t="s">
        <v>255</v>
      </c>
      <c r="G17" s="5">
        <f>(H17+I17+J17)/ 350</f>
        <v>0.43616541353383459</v>
      </c>
      <c r="H17">
        <f>150*SUM(AD17,AG17,AH17,AI17,AC17,AK17,AL17,AM17:AO17,AQ17:AR17,AJ17)/ SUM(30+50+150+40+150+100+80+100+100+160+180)</f>
        <v>100.65789473684211</v>
      </c>
      <c r="I17">
        <f>120*SUM(AE17:AF17,AS17)/SUM(200,200,200)</f>
        <v>32</v>
      </c>
      <c r="J17">
        <f>(AT17/360)*80</f>
        <v>20</v>
      </c>
      <c r="K17">
        <v>66.67</v>
      </c>
      <c r="L17">
        <v>50</v>
      </c>
      <c r="M17">
        <v>70</v>
      </c>
      <c r="N17">
        <v>40</v>
      </c>
      <c r="O17">
        <v>60</v>
      </c>
      <c r="P17">
        <v>65</v>
      </c>
      <c r="Q17">
        <v>150</v>
      </c>
      <c r="R17">
        <v>30</v>
      </c>
      <c r="S17">
        <v>0</v>
      </c>
      <c r="T17">
        <v>50</v>
      </c>
      <c r="U17">
        <v>50</v>
      </c>
      <c r="V17">
        <v>0</v>
      </c>
      <c r="W17">
        <v>60</v>
      </c>
      <c r="X17">
        <v>30</v>
      </c>
      <c r="Y17">
        <v>81.25</v>
      </c>
      <c r="Z17">
        <v>61.11</v>
      </c>
      <c r="AA17">
        <v>20</v>
      </c>
      <c r="AB17">
        <v>25</v>
      </c>
      <c r="AC17">
        <v>60</v>
      </c>
      <c r="AD17">
        <v>35</v>
      </c>
      <c r="AE17">
        <v>60</v>
      </c>
      <c r="AF17">
        <v>60</v>
      </c>
      <c r="AG17">
        <v>20</v>
      </c>
      <c r="AH17">
        <v>35</v>
      </c>
      <c r="AI17">
        <v>60</v>
      </c>
      <c r="AJ17">
        <v>60</v>
      </c>
      <c r="AK17">
        <v>90</v>
      </c>
      <c r="AL17">
        <v>65</v>
      </c>
      <c r="AM17">
        <v>40</v>
      </c>
      <c r="AN17">
        <v>0</v>
      </c>
      <c r="AO17">
        <v>60</v>
      </c>
      <c r="AQ17">
        <v>130</v>
      </c>
      <c r="AR17">
        <v>110</v>
      </c>
      <c r="AS17">
        <v>40</v>
      </c>
      <c r="AT17">
        <v>90</v>
      </c>
      <c r="AU17" t="s">
        <v>87</v>
      </c>
    </row>
    <row r="18" spans="1:47" x14ac:dyDescent="0.35">
      <c r="A18" t="s">
        <v>88</v>
      </c>
      <c r="B18" t="s">
        <v>89</v>
      </c>
      <c r="C18">
        <v>629924</v>
      </c>
      <c r="D18">
        <v>79.650000000000006</v>
      </c>
      <c r="E18">
        <v>79.650000000000006</v>
      </c>
      <c r="F18" t="s">
        <v>259</v>
      </c>
      <c r="G18" s="5">
        <f>(H18+I18+J18)/ 350</f>
        <v>0.7940350877192982</v>
      </c>
      <c r="H18">
        <f>150*SUM(AD18,AG18,AH18,AI18,AC18,AK18,AL18,AM18:AO18,AQ18:AR18,AJ18)/ SUM(30+50+150+40+150+100+80+100+100+160+180)</f>
        <v>171.57894736842104</v>
      </c>
      <c r="I18">
        <f>120*SUM(AE18:AF18,AS18)/SUM(200,200,200)</f>
        <v>83</v>
      </c>
      <c r="J18">
        <f>(AT18/360)*80</f>
        <v>23.333333333333336</v>
      </c>
      <c r="K18">
        <v>96.67</v>
      </c>
      <c r="L18">
        <v>92.86</v>
      </c>
      <c r="M18">
        <v>90</v>
      </c>
      <c r="N18">
        <v>93.33</v>
      </c>
      <c r="O18">
        <v>86.67</v>
      </c>
      <c r="P18">
        <v>90</v>
      </c>
      <c r="Q18">
        <v>100</v>
      </c>
      <c r="R18">
        <v>25</v>
      </c>
      <c r="S18">
        <v>0</v>
      </c>
      <c r="T18">
        <v>93.75</v>
      </c>
      <c r="U18">
        <v>100</v>
      </c>
      <c r="V18">
        <v>100</v>
      </c>
      <c r="W18">
        <v>100</v>
      </c>
      <c r="X18">
        <v>90</v>
      </c>
      <c r="Y18">
        <v>118.75</v>
      </c>
      <c r="Z18">
        <v>100</v>
      </c>
      <c r="AA18">
        <v>92.5</v>
      </c>
      <c r="AB18">
        <v>29.17</v>
      </c>
      <c r="AC18">
        <v>120</v>
      </c>
      <c r="AD18">
        <v>65</v>
      </c>
      <c r="AE18">
        <v>50</v>
      </c>
      <c r="AF18">
        <v>180</v>
      </c>
      <c r="AG18">
        <v>29</v>
      </c>
      <c r="AH18">
        <v>45</v>
      </c>
      <c r="AI18">
        <v>140</v>
      </c>
      <c r="AJ18">
        <v>40</v>
      </c>
      <c r="AK18">
        <v>130</v>
      </c>
      <c r="AL18">
        <v>90</v>
      </c>
      <c r="AM18">
        <v>75</v>
      </c>
      <c r="AN18">
        <v>100</v>
      </c>
      <c r="AO18">
        <v>100</v>
      </c>
      <c r="AQ18">
        <v>190</v>
      </c>
      <c r="AR18">
        <v>180</v>
      </c>
      <c r="AS18">
        <v>185</v>
      </c>
      <c r="AT18">
        <v>105</v>
      </c>
      <c r="AU18" t="s">
        <v>90</v>
      </c>
    </row>
    <row r="19" spans="1:47" x14ac:dyDescent="0.35">
      <c r="A19" t="s">
        <v>91</v>
      </c>
      <c r="B19" t="s">
        <v>92</v>
      </c>
      <c r="C19">
        <v>630065</v>
      </c>
      <c r="D19">
        <v>36.82</v>
      </c>
      <c r="E19">
        <v>36.82</v>
      </c>
      <c r="F19" t="s">
        <v>252</v>
      </c>
      <c r="G19" s="5">
        <f>(H19+I19+J19)/ 350</f>
        <v>0.3545530492898914</v>
      </c>
      <c r="H19">
        <f>150*SUM(AD19,AG19,AH19,AI19,AC19,AK19,AL19,AM19:AO19,AQ19:AR19,AJ19)/ SUM(30+50+150+40+150+100+80+100+100+160+180)</f>
        <v>58.815789473684212</v>
      </c>
      <c r="I19">
        <f>120*SUM(AE19:AF19,AS19)/SUM(200,200,200)</f>
        <v>57.5</v>
      </c>
      <c r="J19">
        <f>(AT19/360)*80</f>
        <v>7.7777777777777777</v>
      </c>
      <c r="K19">
        <v>66.67</v>
      </c>
      <c r="L19">
        <v>0</v>
      </c>
      <c r="M19">
        <v>74</v>
      </c>
      <c r="N19">
        <v>50</v>
      </c>
      <c r="O19">
        <v>66.67</v>
      </c>
      <c r="P19">
        <v>75</v>
      </c>
      <c r="Q19">
        <v>100</v>
      </c>
      <c r="R19">
        <v>36.25</v>
      </c>
      <c r="S19">
        <v>0</v>
      </c>
      <c r="T19">
        <v>0</v>
      </c>
      <c r="U19">
        <v>0</v>
      </c>
      <c r="V19">
        <v>0</v>
      </c>
      <c r="W19">
        <v>100</v>
      </c>
      <c r="X19">
        <v>37.5</v>
      </c>
      <c r="Y19">
        <v>0</v>
      </c>
      <c r="Z19">
        <v>0</v>
      </c>
      <c r="AA19">
        <v>70</v>
      </c>
      <c r="AB19">
        <v>9.7200000000000006</v>
      </c>
      <c r="AD19">
        <v>0</v>
      </c>
      <c r="AE19">
        <v>72.5</v>
      </c>
      <c r="AF19">
        <v>75</v>
      </c>
      <c r="AG19">
        <v>20</v>
      </c>
      <c r="AH19">
        <v>37</v>
      </c>
      <c r="AI19">
        <v>75</v>
      </c>
      <c r="AJ19">
        <v>40</v>
      </c>
      <c r="AK19">
        <v>100</v>
      </c>
      <c r="AL19">
        <v>75</v>
      </c>
      <c r="AN19">
        <v>0</v>
      </c>
      <c r="AO19">
        <v>100</v>
      </c>
      <c r="AQ19">
        <v>0</v>
      </c>
      <c r="AR19">
        <v>0</v>
      </c>
      <c r="AS19">
        <v>140</v>
      </c>
      <c r="AT19">
        <v>35</v>
      </c>
      <c r="AU19" t="s">
        <v>93</v>
      </c>
    </row>
    <row r="20" spans="1:47" x14ac:dyDescent="0.35">
      <c r="A20" t="s">
        <v>94</v>
      </c>
      <c r="B20" t="s">
        <v>95</v>
      </c>
      <c r="C20">
        <v>627758</v>
      </c>
      <c r="D20">
        <v>86.68</v>
      </c>
      <c r="E20">
        <v>86.68</v>
      </c>
      <c r="F20" t="s">
        <v>256</v>
      </c>
      <c r="G20" s="5">
        <f>(H20+I20+J20)/ 350</f>
        <v>0.89715121136173759</v>
      </c>
      <c r="H20">
        <f>150*SUM(AD20,AG20,AH20,AI20,AC20,AK20,AL20,AM20:AO20,AQ20:AR20,AJ20)/ SUM(30+50+150+40+150+100+80+100+100+160+180)</f>
        <v>166.44736842105263</v>
      </c>
      <c r="I20">
        <f>120*SUM(AE20:AF20,AS20)/SUM(200,200,200)</f>
        <v>112</v>
      </c>
      <c r="J20">
        <f>(AT20/360)*80</f>
        <v>35.555555555555557</v>
      </c>
      <c r="K20">
        <v>100</v>
      </c>
      <c r="L20">
        <v>100</v>
      </c>
      <c r="M20">
        <v>100</v>
      </c>
      <c r="N20">
        <v>83.33</v>
      </c>
      <c r="O20">
        <v>96.67</v>
      </c>
      <c r="P20">
        <v>90</v>
      </c>
      <c r="Q20">
        <v>150</v>
      </c>
      <c r="R20">
        <v>100</v>
      </c>
      <c r="S20">
        <v>0</v>
      </c>
      <c r="T20">
        <v>100</v>
      </c>
      <c r="U20">
        <v>87.5</v>
      </c>
      <c r="V20">
        <v>100</v>
      </c>
      <c r="W20">
        <v>100</v>
      </c>
      <c r="X20">
        <v>90</v>
      </c>
      <c r="Y20">
        <v>81.25</v>
      </c>
      <c r="Z20">
        <v>100</v>
      </c>
      <c r="AA20">
        <v>90</v>
      </c>
      <c r="AB20">
        <v>44.44</v>
      </c>
      <c r="AC20">
        <v>105</v>
      </c>
      <c r="AD20">
        <v>70</v>
      </c>
      <c r="AE20">
        <v>200</v>
      </c>
      <c r="AF20">
        <v>180</v>
      </c>
      <c r="AG20">
        <v>30</v>
      </c>
      <c r="AH20">
        <v>50</v>
      </c>
      <c r="AI20">
        <v>125</v>
      </c>
      <c r="AJ20">
        <v>60</v>
      </c>
      <c r="AK20">
        <v>145</v>
      </c>
      <c r="AL20">
        <v>90</v>
      </c>
      <c r="AM20">
        <v>80</v>
      </c>
      <c r="AN20">
        <v>100</v>
      </c>
      <c r="AO20">
        <v>100</v>
      </c>
      <c r="AQ20">
        <v>130</v>
      </c>
      <c r="AR20">
        <v>180</v>
      </c>
      <c r="AS20">
        <v>180</v>
      </c>
      <c r="AT20">
        <v>160</v>
      </c>
      <c r="AU20" t="s">
        <v>96</v>
      </c>
    </row>
    <row r="21" spans="1:47" x14ac:dyDescent="0.35">
      <c r="A21" t="s">
        <v>97</v>
      </c>
      <c r="B21" t="s">
        <v>98</v>
      </c>
      <c r="C21">
        <v>624641</v>
      </c>
      <c r="D21">
        <v>75.150000000000006</v>
      </c>
      <c r="E21">
        <v>75.150000000000006</v>
      </c>
      <c r="F21" t="s">
        <v>259</v>
      </c>
      <c r="G21" s="5">
        <f>(H21+I21+J21)/ 350</f>
        <v>0.77410192147034262</v>
      </c>
      <c r="H21">
        <f>150*SUM(AD21,AG21,AH21,AI21,AC21,AK21,AL21,AM21:AO21,AQ21:AR21,AJ21)/ SUM(30+50+150+40+150+100+80+100+100+160+180)</f>
        <v>148.15789473684211</v>
      </c>
      <c r="I21">
        <f>120*SUM(AE21:AF21,AS21)/SUM(200,200,200)</f>
        <v>85</v>
      </c>
      <c r="J21">
        <f>(AT21/360)*80</f>
        <v>37.777777777777779</v>
      </c>
      <c r="K21">
        <v>100</v>
      </c>
      <c r="L21">
        <v>78.569999999999993</v>
      </c>
      <c r="M21">
        <v>52</v>
      </c>
      <c r="N21">
        <v>70</v>
      </c>
      <c r="O21">
        <v>73.33</v>
      </c>
      <c r="P21">
        <v>100</v>
      </c>
      <c r="Q21">
        <v>100</v>
      </c>
      <c r="R21">
        <v>42.5</v>
      </c>
      <c r="S21">
        <v>0</v>
      </c>
      <c r="T21">
        <v>87.5</v>
      </c>
      <c r="U21">
        <v>75</v>
      </c>
      <c r="V21">
        <v>90</v>
      </c>
      <c r="W21">
        <v>100</v>
      </c>
      <c r="X21">
        <v>70</v>
      </c>
      <c r="Y21">
        <v>81.25</v>
      </c>
      <c r="Z21">
        <v>100</v>
      </c>
      <c r="AA21">
        <v>100</v>
      </c>
      <c r="AB21">
        <v>47.22</v>
      </c>
      <c r="AC21">
        <v>90</v>
      </c>
      <c r="AD21">
        <v>55</v>
      </c>
      <c r="AE21">
        <v>85</v>
      </c>
      <c r="AF21">
        <v>140</v>
      </c>
      <c r="AG21">
        <v>30</v>
      </c>
      <c r="AH21">
        <v>26</v>
      </c>
      <c r="AI21">
        <v>105</v>
      </c>
      <c r="AJ21">
        <v>40</v>
      </c>
      <c r="AK21">
        <v>110</v>
      </c>
      <c r="AL21">
        <v>100</v>
      </c>
      <c r="AM21">
        <v>70</v>
      </c>
      <c r="AN21">
        <v>90</v>
      </c>
      <c r="AO21">
        <v>100</v>
      </c>
      <c r="AQ21">
        <v>130</v>
      </c>
      <c r="AR21">
        <v>180</v>
      </c>
      <c r="AS21">
        <v>200</v>
      </c>
      <c r="AT21">
        <v>170</v>
      </c>
      <c r="AU21" t="s">
        <v>99</v>
      </c>
    </row>
  </sheetData>
  <autoFilter ref="A1:AU21">
    <sortState ref="A2:AU21">
      <sortCondition ref="B1:B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"/>
  <sheetViews>
    <sheetView workbookViewId="0">
      <selection activeCell="F10" sqref="F10"/>
    </sheetView>
  </sheetViews>
  <sheetFormatPr defaultColWidth="8.54296875" defaultRowHeight="14.5" x14ac:dyDescent="0.35"/>
  <cols>
    <col min="1" max="1" width="9.81640625" bestFit="1" customWidth="1"/>
    <col min="2" max="2" width="11.54296875" bestFit="1" customWidth="1"/>
    <col min="3" max="3" width="10.90625" bestFit="1" customWidth="1"/>
    <col min="4" max="4" width="10.81640625" bestFit="1" customWidth="1"/>
    <col min="5" max="5" width="12.36328125" bestFit="1" customWidth="1"/>
    <col min="6" max="6" width="10" bestFit="1" customWidth="1"/>
    <col min="7" max="7" width="9.26953125" style="5" bestFit="1" customWidth="1"/>
    <col min="8" max="8" width="12.54296875" bestFit="1" customWidth="1"/>
    <col min="9" max="9" width="11.1796875" bestFit="1" customWidth="1"/>
    <col min="10" max="10" width="12.81640625" bestFit="1" customWidth="1"/>
    <col min="11" max="21" width="12.81640625" hidden="1" customWidth="1"/>
    <col min="22" max="22" width="13.08984375" hidden="1" customWidth="1"/>
    <col min="23" max="29" width="12.81640625" hidden="1" customWidth="1"/>
    <col min="30" max="46" width="12.6328125" bestFit="1" customWidth="1"/>
    <col min="47" max="47" width="14.1796875" bestFit="1" customWidth="1"/>
  </cols>
  <sheetData>
    <row r="1" spans="1:47" s="2" customFormat="1" ht="19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251</v>
      </c>
      <c r="G1" s="6" t="s">
        <v>250</v>
      </c>
      <c r="H1" s="2">
        <f>10</f>
        <v>10</v>
      </c>
      <c r="I1" s="2" t="s">
        <v>248</v>
      </c>
      <c r="J1" s="2" t="s">
        <v>249</v>
      </c>
      <c r="K1" s="2" t="s">
        <v>5</v>
      </c>
      <c r="L1" s="2" t="s">
        <v>6</v>
      </c>
      <c r="M1" s="2" t="s">
        <v>100</v>
      </c>
      <c r="N1" s="2" t="s">
        <v>101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102</v>
      </c>
      <c r="U1" s="2" t="s">
        <v>14</v>
      </c>
      <c r="V1" s="2" t="s">
        <v>103</v>
      </c>
      <c r="W1" s="2" t="s">
        <v>104</v>
      </c>
      <c r="X1" s="2" t="s">
        <v>105</v>
      </c>
      <c r="Y1" s="2" t="s">
        <v>17</v>
      </c>
      <c r="Z1" s="2" t="s">
        <v>18</v>
      </c>
      <c r="AA1" s="2" t="s">
        <v>106</v>
      </c>
      <c r="AB1" s="2" t="s">
        <v>20</v>
      </c>
      <c r="AC1" s="2" t="s">
        <v>21</v>
      </c>
      <c r="AD1" s="2" t="s">
        <v>22</v>
      </c>
      <c r="AE1" s="2" t="s">
        <v>107</v>
      </c>
      <c r="AF1" s="2" t="s">
        <v>108</v>
      </c>
      <c r="AG1" s="2" t="s">
        <v>109</v>
      </c>
      <c r="AH1" s="2" t="s">
        <v>110</v>
      </c>
      <c r="AI1" s="2" t="s">
        <v>23</v>
      </c>
      <c r="AJ1" s="2" t="s">
        <v>111</v>
      </c>
      <c r="AK1" s="2" t="s">
        <v>24</v>
      </c>
      <c r="AL1" s="2" t="s">
        <v>25</v>
      </c>
      <c r="AM1" s="2" t="s">
        <v>112</v>
      </c>
      <c r="AN1" s="2" t="s">
        <v>113</v>
      </c>
      <c r="AO1" s="2" t="s">
        <v>29</v>
      </c>
      <c r="AP1" s="2" t="s">
        <v>30</v>
      </c>
      <c r="AQ1" s="2" t="s">
        <v>114</v>
      </c>
      <c r="AR1" s="2" t="s">
        <v>115</v>
      </c>
      <c r="AS1" s="2" t="s">
        <v>38</v>
      </c>
      <c r="AT1" s="2" t="s">
        <v>39</v>
      </c>
      <c r="AU1" s="2" t="s">
        <v>40</v>
      </c>
    </row>
    <row r="2" spans="1:47" x14ac:dyDescent="0.35">
      <c r="A2" t="s">
        <v>116</v>
      </c>
      <c r="B2" t="s">
        <v>117</v>
      </c>
      <c r="C2">
        <v>627995</v>
      </c>
      <c r="D2">
        <v>90.3</v>
      </c>
      <c r="E2">
        <v>90.3</v>
      </c>
      <c r="F2" t="s">
        <v>256</v>
      </c>
      <c r="G2" s="5">
        <f>(H2+I2+J2)/ 350</f>
        <v>0.86975553238326975</v>
      </c>
      <c r="H2">
        <f>150*SUM(AD2:AJ2,AM2:AO2,AP2:AR2)/ SUM(120+100+100+180+30+70+90+50+150+40+150+100+190)</f>
        <v>144.52554744525548</v>
      </c>
      <c r="I2">
        <f>120*SUM(AK2,AL2,AS2)/SUM(200,200,200)</f>
        <v>111</v>
      </c>
      <c r="J2">
        <f>(AT2/360)*80</f>
        <v>48.888888888888893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150</v>
      </c>
      <c r="R2">
        <v>82.5</v>
      </c>
      <c r="S2">
        <v>0</v>
      </c>
      <c r="T2">
        <v>100</v>
      </c>
      <c r="U2">
        <v>91.67</v>
      </c>
      <c r="V2">
        <v>0</v>
      </c>
      <c r="W2">
        <v>90</v>
      </c>
      <c r="X2">
        <v>100</v>
      </c>
      <c r="Y2">
        <v>100</v>
      </c>
      <c r="Z2">
        <v>78.95</v>
      </c>
      <c r="AA2">
        <v>100</v>
      </c>
      <c r="AB2">
        <v>95</v>
      </c>
      <c r="AC2">
        <v>61.11</v>
      </c>
      <c r="AD2">
        <v>110</v>
      </c>
      <c r="AE2">
        <v>90</v>
      </c>
      <c r="AF2">
        <v>100</v>
      </c>
      <c r="AG2">
        <v>180</v>
      </c>
      <c r="AH2">
        <v>30</v>
      </c>
      <c r="AI2">
        <v>70</v>
      </c>
      <c r="AJ2">
        <v>80</v>
      </c>
      <c r="AK2">
        <v>165</v>
      </c>
      <c r="AL2">
        <v>200</v>
      </c>
      <c r="AM2">
        <v>50</v>
      </c>
      <c r="AN2">
        <v>150</v>
      </c>
      <c r="AO2">
        <v>60</v>
      </c>
      <c r="AP2">
        <v>150</v>
      </c>
      <c r="AQ2">
        <v>100</v>
      </c>
      <c r="AR2">
        <v>150</v>
      </c>
      <c r="AS2">
        <v>190</v>
      </c>
      <c r="AT2">
        <v>220</v>
      </c>
      <c r="AU2" t="s">
        <v>118</v>
      </c>
    </row>
    <row r="3" spans="1:47" x14ac:dyDescent="0.35">
      <c r="A3" t="s">
        <v>119</v>
      </c>
      <c r="B3" t="s">
        <v>120</v>
      </c>
      <c r="C3">
        <v>599793</v>
      </c>
      <c r="D3">
        <v>71.47</v>
      </c>
      <c r="E3">
        <v>71.47</v>
      </c>
      <c r="F3" t="s">
        <v>254</v>
      </c>
      <c r="G3" s="5">
        <f>(H3+I3+J3)/ 350</f>
        <v>0.63784729463561585</v>
      </c>
      <c r="H3">
        <f>150*SUM(AD3:AJ3,AM3:AO3,AP3:AR3)/ SUM(120+100+100+180+30+70+90+50+150+40+150+100+190)</f>
        <v>133.35766423357666</v>
      </c>
      <c r="I3">
        <f>120*SUM(AK3,AL3,AS3)/SUM(200,200,200)</f>
        <v>71</v>
      </c>
      <c r="J3">
        <f>(AT3/360)*80</f>
        <v>18.888888888888889</v>
      </c>
      <c r="K3">
        <v>83.33</v>
      </c>
      <c r="L3">
        <v>71.430000000000007</v>
      </c>
      <c r="M3">
        <v>76</v>
      </c>
      <c r="N3" t="s">
        <v>261</v>
      </c>
      <c r="O3">
        <v>90</v>
      </c>
      <c r="P3">
        <v>85</v>
      </c>
      <c r="Q3">
        <v>150</v>
      </c>
      <c r="R3">
        <v>45</v>
      </c>
      <c r="S3">
        <v>0</v>
      </c>
      <c r="T3">
        <v>62.5</v>
      </c>
      <c r="U3">
        <v>100</v>
      </c>
      <c r="V3">
        <v>0</v>
      </c>
      <c r="W3">
        <v>100</v>
      </c>
      <c r="X3">
        <v>60</v>
      </c>
      <c r="Y3">
        <v>47.5</v>
      </c>
      <c r="Z3">
        <v>89.47</v>
      </c>
      <c r="AA3">
        <v>91.67</v>
      </c>
      <c r="AB3">
        <v>85</v>
      </c>
      <c r="AC3">
        <v>23.61</v>
      </c>
      <c r="AD3">
        <v>120</v>
      </c>
      <c r="AE3">
        <v>100</v>
      </c>
      <c r="AF3">
        <v>60</v>
      </c>
      <c r="AG3">
        <v>165</v>
      </c>
      <c r="AH3">
        <v>25</v>
      </c>
      <c r="AI3">
        <v>50</v>
      </c>
      <c r="AJ3">
        <v>50</v>
      </c>
      <c r="AK3">
        <v>90</v>
      </c>
      <c r="AL3">
        <v>95</v>
      </c>
      <c r="AM3">
        <v>38</v>
      </c>
      <c r="AN3">
        <v>160</v>
      </c>
      <c r="AO3">
        <v>60</v>
      </c>
      <c r="AP3">
        <v>135</v>
      </c>
      <c r="AQ3">
        <v>85</v>
      </c>
      <c r="AR3">
        <v>170</v>
      </c>
      <c r="AS3">
        <v>170</v>
      </c>
      <c r="AT3">
        <v>85</v>
      </c>
      <c r="AU3" t="s">
        <v>121</v>
      </c>
    </row>
    <row r="4" spans="1:47" x14ac:dyDescent="0.35">
      <c r="A4" t="s">
        <v>122</v>
      </c>
      <c r="B4" t="s">
        <v>123</v>
      </c>
      <c r="C4">
        <v>629126</v>
      </c>
      <c r="D4">
        <v>76.510000000000005</v>
      </c>
      <c r="E4">
        <v>76.510000000000005</v>
      </c>
      <c r="F4" t="s">
        <v>262</v>
      </c>
      <c r="G4" s="5">
        <f>(H4+I4+J4)/ 350</f>
        <v>0.68057235546286643</v>
      </c>
      <c r="H4">
        <f>150*SUM(AD4:AJ4,AM4:AO4,AP4:AR4)/ SUM(120+100+100+180+30+70+90+50+150+40+150+100+190)</f>
        <v>143.97810218978103</v>
      </c>
      <c r="I4">
        <f>120*SUM(AK4,AL4,AS4)/SUM(200,200,200)</f>
        <v>72</v>
      </c>
      <c r="J4">
        <f>(AT4/360)*80</f>
        <v>22.222222222222221</v>
      </c>
      <c r="K4">
        <v>100</v>
      </c>
      <c r="L4">
        <v>100</v>
      </c>
      <c r="M4">
        <v>100</v>
      </c>
      <c r="N4">
        <v>96.67</v>
      </c>
      <c r="O4">
        <v>100</v>
      </c>
      <c r="P4">
        <v>90</v>
      </c>
      <c r="Q4">
        <v>150</v>
      </c>
      <c r="R4">
        <v>37.5</v>
      </c>
      <c r="S4">
        <v>0</v>
      </c>
      <c r="T4">
        <v>87.5</v>
      </c>
      <c r="U4">
        <v>91.67</v>
      </c>
      <c r="V4">
        <v>0</v>
      </c>
      <c r="W4">
        <v>100</v>
      </c>
      <c r="X4">
        <v>90</v>
      </c>
      <c r="Y4">
        <v>67.5</v>
      </c>
      <c r="Z4">
        <v>94.74</v>
      </c>
      <c r="AA4">
        <v>94.44</v>
      </c>
      <c r="AB4">
        <v>75</v>
      </c>
      <c r="AC4">
        <v>27.78</v>
      </c>
      <c r="AD4">
        <v>110</v>
      </c>
      <c r="AE4">
        <v>100</v>
      </c>
      <c r="AF4">
        <v>90</v>
      </c>
      <c r="AG4">
        <v>170</v>
      </c>
      <c r="AH4">
        <v>30</v>
      </c>
      <c r="AI4">
        <v>70</v>
      </c>
      <c r="AJ4">
        <v>70</v>
      </c>
      <c r="AK4">
        <v>75</v>
      </c>
      <c r="AL4">
        <v>135</v>
      </c>
      <c r="AM4">
        <v>50</v>
      </c>
      <c r="AN4">
        <v>145</v>
      </c>
      <c r="AO4">
        <v>60</v>
      </c>
      <c r="AP4">
        <v>150</v>
      </c>
      <c r="AQ4">
        <v>90</v>
      </c>
      <c r="AR4">
        <v>180</v>
      </c>
      <c r="AS4">
        <v>150</v>
      </c>
      <c r="AT4">
        <v>100</v>
      </c>
      <c r="AU4" t="s">
        <v>124</v>
      </c>
    </row>
    <row r="5" spans="1:47" x14ac:dyDescent="0.35">
      <c r="A5" t="s">
        <v>125</v>
      </c>
      <c r="B5" t="s">
        <v>126</v>
      </c>
      <c r="C5">
        <v>614929</v>
      </c>
      <c r="D5">
        <v>91.34</v>
      </c>
      <c r="E5">
        <v>91.34</v>
      </c>
      <c r="F5" t="s">
        <v>256</v>
      </c>
      <c r="G5" s="5">
        <f>(H5+I5+J5)/ 350</f>
        <v>0.88048430077627149</v>
      </c>
      <c r="H5">
        <f>150*SUM(AD5:AJ5,AM5:AO5,AP5:AR5)/ SUM(120+100+100+180+30+70+90+50+150+40+150+100+190)</f>
        <v>146.05839416058393</v>
      </c>
      <c r="I5">
        <f>120*SUM(AK5,AL5,AS5)/SUM(200,200,200)</f>
        <v>111</v>
      </c>
      <c r="J5">
        <f>(AT5/360)*80</f>
        <v>51.111111111111107</v>
      </c>
      <c r="K5">
        <v>96.67</v>
      </c>
      <c r="L5">
        <v>100</v>
      </c>
      <c r="M5">
        <v>100</v>
      </c>
      <c r="N5">
        <v>100</v>
      </c>
      <c r="O5">
        <v>100</v>
      </c>
      <c r="P5">
        <v>90</v>
      </c>
      <c r="Q5">
        <v>150</v>
      </c>
      <c r="R5">
        <v>80</v>
      </c>
      <c r="S5">
        <v>0</v>
      </c>
      <c r="T5">
        <v>87.5</v>
      </c>
      <c r="U5">
        <v>95.83</v>
      </c>
      <c r="V5">
        <v>0</v>
      </c>
      <c r="W5">
        <v>100</v>
      </c>
      <c r="X5">
        <v>100</v>
      </c>
      <c r="Y5">
        <v>100</v>
      </c>
      <c r="Z5">
        <v>89.47</v>
      </c>
      <c r="AA5">
        <v>100</v>
      </c>
      <c r="AB5">
        <v>97.5</v>
      </c>
      <c r="AC5">
        <v>63.89</v>
      </c>
      <c r="AD5">
        <v>115</v>
      </c>
      <c r="AE5">
        <v>100</v>
      </c>
      <c r="AF5">
        <v>100</v>
      </c>
      <c r="AG5">
        <v>180</v>
      </c>
      <c r="AH5">
        <v>29</v>
      </c>
      <c r="AI5">
        <v>70</v>
      </c>
      <c r="AJ5">
        <v>70</v>
      </c>
      <c r="AK5">
        <v>160</v>
      </c>
      <c r="AL5">
        <v>200</v>
      </c>
      <c r="AM5">
        <v>50</v>
      </c>
      <c r="AN5">
        <v>150</v>
      </c>
      <c r="AO5">
        <v>60</v>
      </c>
      <c r="AP5">
        <v>150</v>
      </c>
      <c r="AQ5">
        <v>90</v>
      </c>
      <c r="AR5">
        <v>170</v>
      </c>
      <c r="AS5">
        <v>195</v>
      </c>
      <c r="AT5">
        <v>230</v>
      </c>
      <c r="AU5" t="s">
        <v>127</v>
      </c>
    </row>
    <row r="6" spans="1:47" x14ac:dyDescent="0.35">
      <c r="A6" t="s">
        <v>128</v>
      </c>
      <c r="B6" t="s">
        <v>129</v>
      </c>
      <c r="C6">
        <v>629177</v>
      </c>
      <c r="D6">
        <v>85.91</v>
      </c>
      <c r="E6">
        <v>85.91</v>
      </c>
      <c r="F6" t="s">
        <v>253</v>
      </c>
      <c r="G6" s="5">
        <f>(H6+I6+J6)/ 350</f>
        <v>0.81859297879735837</v>
      </c>
      <c r="H6">
        <f>150*SUM(AD6:AJ6,AM6:AO6,AP6:AR6)/ SUM(120+100+100+180+30+70+90+50+150+40+150+100+190)</f>
        <v>141.24087591240877</v>
      </c>
      <c r="I6">
        <f>120*SUM(AK6,AL6,AS6)/SUM(200,200,200)</f>
        <v>98.6</v>
      </c>
      <c r="J6">
        <f>(AT6/360)*80</f>
        <v>46.666666666666671</v>
      </c>
      <c r="K6">
        <v>100</v>
      </c>
      <c r="L6">
        <v>85.71</v>
      </c>
      <c r="M6">
        <v>100</v>
      </c>
      <c r="N6">
        <v>100</v>
      </c>
      <c r="O6">
        <v>96.67</v>
      </c>
      <c r="P6">
        <v>70</v>
      </c>
      <c r="Q6">
        <v>150</v>
      </c>
      <c r="R6">
        <v>67.5</v>
      </c>
      <c r="S6">
        <v>0</v>
      </c>
      <c r="T6">
        <v>87.5</v>
      </c>
      <c r="U6">
        <v>95.83</v>
      </c>
      <c r="V6">
        <v>0</v>
      </c>
      <c r="W6">
        <v>100</v>
      </c>
      <c r="X6">
        <v>80</v>
      </c>
      <c r="Y6">
        <v>86.5</v>
      </c>
      <c r="Z6">
        <v>94.74</v>
      </c>
      <c r="AA6">
        <v>100</v>
      </c>
      <c r="AB6">
        <v>92.5</v>
      </c>
      <c r="AC6">
        <v>58.33</v>
      </c>
      <c r="AD6">
        <v>115</v>
      </c>
      <c r="AE6">
        <v>100</v>
      </c>
      <c r="AF6">
        <v>80</v>
      </c>
      <c r="AG6">
        <v>180</v>
      </c>
      <c r="AH6">
        <v>30</v>
      </c>
      <c r="AI6">
        <v>60</v>
      </c>
      <c r="AJ6">
        <v>70</v>
      </c>
      <c r="AK6">
        <v>135</v>
      </c>
      <c r="AL6">
        <v>173</v>
      </c>
      <c r="AM6">
        <v>50</v>
      </c>
      <c r="AN6">
        <v>150</v>
      </c>
      <c r="AO6">
        <v>60</v>
      </c>
      <c r="AP6">
        <v>145</v>
      </c>
      <c r="AQ6">
        <v>70</v>
      </c>
      <c r="AR6">
        <v>180</v>
      </c>
      <c r="AS6">
        <v>185</v>
      </c>
      <c r="AT6">
        <v>210</v>
      </c>
      <c r="AU6" t="s">
        <v>130</v>
      </c>
    </row>
    <row r="7" spans="1:47" x14ac:dyDescent="0.35">
      <c r="A7" t="s">
        <v>131</v>
      </c>
      <c r="B7" t="s">
        <v>132</v>
      </c>
      <c r="C7">
        <v>629772</v>
      </c>
      <c r="D7">
        <v>71.510000000000005</v>
      </c>
      <c r="E7">
        <v>71.510000000000005</v>
      </c>
      <c r="F7" t="s">
        <v>260</v>
      </c>
      <c r="G7" s="5">
        <f>(H7+I7+J7)/ 350</f>
        <v>0.70697346773259184</v>
      </c>
      <c r="H7">
        <f>150*SUM(AD7:AJ7,AM7:AO7,AP7:AR7)/ SUM(120+100+100+180+30+70+90+50+150+40+150+100+190)</f>
        <v>106.75182481751825</v>
      </c>
      <c r="I7">
        <f>120*SUM(AK7,AL7,AS7)/SUM(200,200,200)</f>
        <v>101.8</v>
      </c>
      <c r="J7">
        <f>(AT7/360)*80</f>
        <v>38.888888888888886</v>
      </c>
      <c r="K7">
        <v>100</v>
      </c>
      <c r="L7">
        <v>100</v>
      </c>
      <c r="M7">
        <v>60</v>
      </c>
      <c r="N7">
        <v>73.33</v>
      </c>
      <c r="O7">
        <v>93.33</v>
      </c>
      <c r="P7">
        <v>95</v>
      </c>
      <c r="Q7">
        <v>150</v>
      </c>
      <c r="R7">
        <v>92.5</v>
      </c>
      <c r="S7">
        <v>0</v>
      </c>
      <c r="T7">
        <v>87.5</v>
      </c>
      <c r="U7">
        <v>91.67</v>
      </c>
      <c r="V7">
        <v>0</v>
      </c>
      <c r="W7">
        <v>0</v>
      </c>
      <c r="X7">
        <v>90</v>
      </c>
      <c r="Y7">
        <v>72</v>
      </c>
      <c r="Z7">
        <v>0</v>
      </c>
      <c r="AA7">
        <v>94.44</v>
      </c>
      <c r="AB7">
        <v>90</v>
      </c>
      <c r="AC7">
        <v>48.61</v>
      </c>
      <c r="AD7">
        <v>110</v>
      </c>
      <c r="AE7">
        <v>0</v>
      </c>
      <c r="AF7">
        <v>90</v>
      </c>
      <c r="AG7">
        <v>170</v>
      </c>
      <c r="AH7">
        <v>30</v>
      </c>
      <c r="AI7">
        <v>70</v>
      </c>
      <c r="AJ7">
        <v>70</v>
      </c>
      <c r="AK7">
        <v>185</v>
      </c>
      <c r="AL7">
        <v>144</v>
      </c>
      <c r="AM7">
        <v>30</v>
      </c>
      <c r="AN7">
        <v>110</v>
      </c>
      <c r="AO7">
        <v>60</v>
      </c>
      <c r="AP7">
        <v>140</v>
      </c>
      <c r="AQ7">
        <v>95</v>
      </c>
      <c r="AR7">
        <v>0</v>
      </c>
      <c r="AS7">
        <v>180</v>
      </c>
      <c r="AT7">
        <v>175</v>
      </c>
      <c r="AU7" t="s">
        <v>133</v>
      </c>
    </row>
    <row r="8" spans="1:47" x14ac:dyDescent="0.35">
      <c r="A8" t="s">
        <v>134</v>
      </c>
      <c r="B8" t="s">
        <v>135</v>
      </c>
      <c r="C8">
        <v>628906</v>
      </c>
      <c r="D8">
        <v>81.680000000000007</v>
      </c>
      <c r="E8">
        <v>81.680000000000007</v>
      </c>
      <c r="F8" t="s">
        <v>258</v>
      </c>
      <c r="G8" s="5">
        <f>(H8+I8+J8)/ 350</f>
        <v>0.78686594832580226</v>
      </c>
      <c r="H8">
        <f>150*SUM(AD8:AJ8,AM8:AO8,AP8:AR8)/ SUM(120+100+100+180+30+70+90+50+150+40+150+100+190)</f>
        <v>130.29197080291971</v>
      </c>
      <c r="I8">
        <f>120*SUM(AK8,AL8,AS8)/SUM(200,200,200)</f>
        <v>104</v>
      </c>
      <c r="J8">
        <f>(AT8/360)*80</f>
        <v>41.111111111111107</v>
      </c>
      <c r="K8">
        <v>100</v>
      </c>
      <c r="L8">
        <v>100</v>
      </c>
      <c r="M8">
        <v>100</v>
      </c>
      <c r="N8">
        <v>96.67</v>
      </c>
      <c r="O8">
        <v>100</v>
      </c>
      <c r="P8">
        <v>100</v>
      </c>
      <c r="Q8">
        <v>150</v>
      </c>
      <c r="R8">
        <v>72.5</v>
      </c>
      <c r="S8">
        <v>0</v>
      </c>
      <c r="T8">
        <v>100</v>
      </c>
      <c r="U8">
        <v>100</v>
      </c>
      <c r="V8">
        <v>0</v>
      </c>
      <c r="W8">
        <v>95</v>
      </c>
      <c r="X8">
        <v>100</v>
      </c>
      <c r="Y8">
        <v>100</v>
      </c>
      <c r="Z8">
        <v>100</v>
      </c>
      <c r="AA8">
        <v>0</v>
      </c>
      <c r="AB8">
        <v>87.5</v>
      </c>
      <c r="AC8">
        <v>51.39</v>
      </c>
      <c r="AD8">
        <v>120</v>
      </c>
      <c r="AE8">
        <v>95</v>
      </c>
      <c r="AF8">
        <v>100</v>
      </c>
      <c r="AG8">
        <v>0</v>
      </c>
      <c r="AH8">
        <v>30</v>
      </c>
      <c r="AI8">
        <v>70</v>
      </c>
      <c r="AJ8">
        <v>80</v>
      </c>
      <c r="AK8">
        <v>145</v>
      </c>
      <c r="AL8">
        <v>200</v>
      </c>
      <c r="AM8">
        <v>50</v>
      </c>
      <c r="AN8">
        <v>145</v>
      </c>
      <c r="AO8">
        <v>60</v>
      </c>
      <c r="AP8">
        <v>150</v>
      </c>
      <c r="AQ8">
        <v>100</v>
      </c>
      <c r="AR8">
        <v>190</v>
      </c>
      <c r="AS8">
        <v>175</v>
      </c>
      <c r="AT8">
        <v>185</v>
      </c>
      <c r="AU8" t="s">
        <v>136</v>
      </c>
    </row>
    <row r="9" spans="1:47" x14ac:dyDescent="0.35">
      <c r="A9" t="s">
        <v>131</v>
      </c>
      <c r="B9" t="s">
        <v>137</v>
      </c>
      <c r="C9">
        <v>609489</v>
      </c>
      <c r="D9">
        <v>45.37</v>
      </c>
      <c r="E9">
        <v>45.37</v>
      </c>
      <c r="F9" t="s">
        <v>252</v>
      </c>
      <c r="G9" s="5">
        <f>(H9+I9+J9)/ 350</f>
        <v>0.39035106013208204</v>
      </c>
      <c r="H9">
        <f>150*SUM(AD9:AJ9,AM9:AO9,AP9:AR9)/ SUM(120+100+100+180+30+70+90+50+150+40+150+100+190)</f>
        <v>62.956204379562045</v>
      </c>
      <c r="I9">
        <f>120*SUM(AK9,AL9,AS9)/SUM(200,200,200)</f>
        <v>47</v>
      </c>
      <c r="J9">
        <f>(AT9/360)*80</f>
        <v>26.666666666666664</v>
      </c>
      <c r="K9">
        <v>100</v>
      </c>
      <c r="L9">
        <v>0</v>
      </c>
      <c r="M9">
        <v>100</v>
      </c>
      <c r="N9">
        <v>100</v>
      </c>
      <c r="O9">
        <v>86.67</v>
      </c>
      <c r="P9">
        <v>85</v>
      </c>
      <c r="Q9">
        <v>100</v>
      </c>
      <c r="R9">
        <v>47.5</v>
      </c>
      <c r="S9">
        <v>0</v>
      </c>
      <c r="T9">
        <v>0</v>
      </c>
      <c r="U9">
        <v>0</v>
      </c>
      <c r="V9">
        <v>0</v>
      </c>
      <c r="W9">
        <v>90</v>
      </c>
      <c r="X9">
        <v>0</v>
      </c>
      <c r="Y9">
        <v>0</v>
      </c>
      <c r="Z9">
        <v>0</v>
      </c>
      <c r="AA9">
        <v>0</v>
      </c>
      <c r="AB9">
        <v>70</v>
      </c>
      <c r="AC9">
        <v>33.33</v>
      </c>
      <c r="AD9">
        <v>0</v>
      </c>
      <c r="AE9">
        <v>90</v>
      </c>
      <c r="AF9">
        <v>0</v>
      </c>
      <c r="AG9">
        <v>0</v>
      </c>
      <c r="AH9">
        <v>30</v>
      </c>
      <c r="AI9">
        <v>0</v>
      </c>
      <c r="AJ9">
        <v>0</v>
      </c>
      <c r="AK9">
        <v>95</v>
      </c>
      <c r="AL9">
        <v>0</v>
      </c>
      <c r="AM9">
        <v>50</v>
      </c>
      <c r="AN9">
        <v>150</v>
      </c>
      <c r="AO9">
        <v>40</v>
      </c>
      <c r="AP9">
        <v>130</v>
      </c>
      <c r="AQ9">
        <v>85</v>
      </c>
      <c r="AR9">
        <v>0</v>
      </c>
      <c r="AS9">
        <v>140</v>
      </c>
      <c r="AT9">
        <v>120</v>
      </c>
      <c r="AU9" t="s">
        <v>138</v>
      </c>
    </row>
    <row r="10" spans="1:47" x14ac:dyDescent="0.35">
      <c r="A10" t="s">
        <v>139</v>
      </c>
      <c r="B10" t="s">
        <v>140</v>
      </c>
      <c r="C10">
        <v>628610</v>
      </c>
      <c r="D10">
        <v>87.72</v>
      </c>
      <c r="E10">
        <v>87.72</v>
      </c>
      <c r="F10" t="s">
        <v>253</v>
      </c>
      <c r="G10" s="5">
        <f>(H10+I10+J10)/ 350</f>
        <v>0.8251720542231491</v>
      </c>
      <c r="H10">
        <f>150*SUM(AD10:AJ10,AM10:AO10,AP10:AR10)/ SUM(120+100+100+180+30+70+90+50+150+40+150+100+190)</f>
        <v>147.8102189781022</v>
      </c>
      <c r="I10">
        <f>120*SUM(AK10,AL10,AS10)/SUM(200,200,200)</f>
        <v>101</v>
      </c>
      <c r="J10">
        <f>(AT10/360)*80</f>
        <v>40</v>
      </c>
      <c r="K10">
        <v>100</v>
      </c>
      <c r="L10">
        <v>92.86</v>
      </c>
      <c r="M10">
        <v>100</v>
      </c>
      <c r="N10">
        <v>100</v>
      </c>
      <c r="O10">
        <v>100</v>
      </c>
      <c r="P10">
        <v>95</v>
      </c>
      <c r="Q10">
        <v>150</v>
      </c>
      <c r="R10">
        <v>57.5</v>
      </c>
      <c r="S10">
        <v>0</v>
      </c>
      <c r="T10">
        <v>93.75</v>
      </c>
      <c r="U10">
        <v>100</v>
      </c>
      <c r="V10">
        <v>0</v>
      </c>
      <c r="W10">
        <v>100</v>
      </c>
      <c r="X10">
        <v>100</v>
      </c>
      <c r="Y10">
        <v>100</v>
      </c>
      <c r="Z10">
        <v>92.11</v>
      </c>
      <c r="AA10">
        <v>100</v>
      </c>
      <c r="AB10">
        <v>95</v>
      </c>
      <c r="AC10">
        <v>50</v>
      </c>
      <c r="AD10">
        <v>120</v>
      </c>
      <c r="AE10">
        <v>100</v>
      </c>
      <c r="AF10">
        <v>100</v>
      </c>
      <c r="AG10">
        <v>180</v>
      </c>
      <c r="AH10">
        <v>30</v>
      </c>
      <c r="AI10">
        <v>65</v>
      </c>
      <c r="AJ10">
        <v>75</v>
      </c>
      <c r="AK10">
        <v>115</v>
      </c>
      <c r="AL10">
        <v>200</v>
      </c>
      <c r="AM10">
        <v>50</v>
      </c>
      <c r="AN10">
        <v>150</v>
      </c>
      <c r="AO10">
        <v>60</v>
      </c>
      <c r="AP10">
        <v>150</v>
      </c>
      <c r="AQ10">
        <v>95</v>
      </c>
      <c r="AR10">
        <v>175</v>
      </c>
      <c r="AS10">
        <v>190</v>
      </c>
      <c r="AT10">
        <v>180</v>
      </c>
      <c r="AU10" t="s">
        <v>141</v>
      </c>
    </row>
    <row r="11" spans="1:47" x14ac:dyDescent="0.35">
      <c r="A11" t="s">
        <v>142</v>
      </c>
      <c r="B11" t="s">
        <v>143</v>
      </c>
      <c r="C11">
        <v>625578</v>
      </c>
      <c r="D11">
        <v>76.290000000000006</v>
      </c>
      <c r="E11">
        <v>76.290000000000006</v>
      </c>
      <c r="F11" t="s">
        <v>257</v>
      </c>
      <c r="G11" s="5">
        <f>(H11+I11+J11)/ 350</f>
        <v>0.65773143320588578</v>
      </c>
      <c r="H11">
        <f>150*SUM(AD11:AJ11,AM11:AO11,AP11:AR11)/ SUM(120+100+100+180+30+70+90+50+150+40+150+100+190)</f>
        <v>151.09489051094891</v>
      </c>
      <c r="I11">
        <f>120*SUM(AK11,AL11,AS11)/SUM(200,200,200)</f>
        <v>68</v>
      </c>
      <c r="J11">
        <f>(AT11/360)*80</f>
        <v>11.111111111111111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150</v>
      </c>
      <c r="R11">
        <v>32.5</v>
      </c>
      <c r="S11">
        <v>0</v>
      </c>
      <c r="T11">
        <v>100</v>
      </c>
      <c r="U11">
        <v>100</v>
      </c>
      <c r="V11">
        <v>0</v>
      </c>
      <c r="W11">
        <v>100</v>
      </c>
      <c r="X11">
        <v>100</v>
      </c>
      <c r="Y11">
        <v>42.5</v>
      </c>
      <c r="Z11">
        <v>100</v>
      </c>
      <c r="AA11">
        <v>100</v>
      </c>
      <c r="AB11">
        <v>95</v>
      </c>
      <c r="AC11">
        <v>13.89</v>
      </c>
      <c r="AD11">
        <v>120</v>
      </c>
      <c r="AE11">
        <v>100</v>
      </c>
      <c r="AF11">
        <v>100</v>
      </c>
      <c r="AG11">
        <v>180</v>
      </c>
      <c r="AH11">
        <v>30</v>
      </c>
      <c r="AI11">
        <v>70</v>
      </c>
      <c r="AJ11">
        <v>80</v>
      </c>
      <c r="AK11">
        <v>65</v>
      </c>
      <c r="AL11">
        <v>85</v>
      </c>
      <c r="AM11">
        <v>50</v>
      </c>
      <c r="AN11">
        <v>150</v>
      </c>
      <c r="AO11">
        <v>60</v>
      </c>
      <c r="AP11">
        <v>150</v>
      </c>
      <c r="AQ11">
        <v>100</v>
      </c>
      <c r="AR11">
        <v>190</v>
      </c>
      <c r="AS11">
        <v>190</v>
      </c>
      <c r="AT11">
        <v>50</v>
      </c>
      <c r="AU11" t="s">
        <v>144</v>
      </c>
    </row>
    <row r="12" spans="1:47" x14ac:dyDescent="0.35">
      <c r="A12" t="s">
        <v>97</v>
      </c>
      <c r="B12" t="s">
        <v>145</v>
      </c>
      <c r="C12">
        <v>628698</v>
      </c>
      <c r="D12">
        <v>90.72</v>
      </c>
      <c r="E12">
        <v>90.72</v>
      </c>
      <c r="F12" t="s">
        <v>256</v>
      </c>
      <c r="G12" s="5">
        <f>(H12+I12+J12)/ 350</f>
        <v>0.858299154211563</v>
      </c>
      <c r="H12">
        <f>150*SUM(AD12:AJ12,AM12:AO12,AP12:AR12)/ SUM(120+100+100+180+30+70+90+50+150+40+150+100+190)</f>
        <v>130.18248175182481</v>
      </c>
      <c r="I12">
        <f>120*SUM(AK12,AL12,AS12)/SUM(200,200,200)</f>
        <v>118</v>
      </c>
      <c r="J12">
        <f>(AT12/360)*80</f>
        <v>52.222222222222221</v>
      </c>
      <c r="K12">
        <v>96.67</v>
      </c>
      <c r="L12">
        <v>100</v>
      </c>
      <c r="M12">
        <v>90</v>
      </c>
      <c r="N12">
        <v>90</v>
      </c>
      <c r="O12">
        <v>100</v>
      </c>
      <c r="P12">
        <v>100</v>
      </c>
      <c r="Q12">
        <v>150</v>
      </c>
      <c r="R12">
        <v>100</v>
      </c>
      <c r="S12">
        <v>0</v>
      </c>
      <c r="T12">
        <v>87.5</v>
      </c>
      <c r="U12">
        <v>100</v>
      </c>
      <c r="V12">
        <v>0</v>
      </c>
      <c r="W12">
        <v>0</v>
      </c>
      <c r="X12">
        <v>90</v>
      </c>
      <c r="Y12">
        <v>100</v>
      </c>
      <c r="Z12">
        <v>78.95</v>
      </c>
      <c r="AA12">
        <v>94.44</v>
      </c>
      <c r="AB12">
        <v>95</v>
      </c>
      <c r="AC12">
        <v>65.28</v>
      </c>
      <c r="AD12">
        <v>120</v>
      </c>
      <c r="AF12">
        <v>90</v>
      </c>
      <c r="AG12">
        <v>170</v>
      </c>
      <c r="AH12">
        <v>29</v>
      </c>
      <c r="AI12">
        <v>70</v>
      </c>
      <c r="AJ12">
        <v>70</v>
      </c>
      <c r="AK12">
        <v>200</v>
      </c>
      <c r="AL12">
        <v>200</v>
      </c>
      <c r="AM12">
        <v>45</v>
      </c>
      <c r="AN12">
        <v>135</v>
      </c>
      <c r="AO12">
        <v>60</v>
      </c>
      <c r="AP12">
        <v>150</v>
      </c>
      <c r="AQ12">
        <v>100</v>
      </c>
      <c r="AR12">
        <v>150</v>
      </c>
      <c r="AS12">
        <v>190</v>
      </c>
      <c r="AT12">
        <v>235</v>
      </c>
      <c r="AU12" t="s">
        <v>146</v>
      </c>
    </row>
    <row r="13" spans="1:47" x14ac:dyDescent="0.35">
      <c r="A13" t="s">
        <v>147</v>
      </c>
      <c r="B13" t="s">
        <v>148</v>
      </c>
      <c r="C13">
        <v>627821</v>
      </c>
      <c r="D13">
        <v>89.64</v>
      </c>
      <c r="E13">
        <v>89.64</v>
      </c>
      <c r="F13" t="s">
        <v>253</v>
      </c>
      <c r="G13" s="5">
        <f>(H13+I13+J13)/ 350</f>
        <v>0.82112153863978687</v>
      </c>
      <c r="H13">
        <f>150*SUM(AD13:AJ13,AM13:AO13,AP13:AR13)/ SUM(120+100+100+180+30+70+90+50+150+40+150+100+190)</f>
        <v>138.50364963503651</v>
      </c>
      <c r="I13">
        <f>120*SUM(AK13,AL13,AS13)/SUM(200,200,200)</f>
        <v>110</v>
      </c>
      <c r="J13">
        <f>(AT13/360)*80</f>
        <v>38.888888888888886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0</v>
      </c>
      <c r="Q13">
        <v>150</v>
      </c>
      <c r="R13">
        <v>87.5</v>
      </c>
      <c r="S13">
        <v>0</v>
      </c>
      <c r="T13">
        <v>87.5</v>
      </c>
      <c r="U13">
        <v>100</v>
      </c>
      <c r="V13">
        <v>0</v>
      </c>
      <c r="W13">
        <v>100</v>
      </c>
      <c r="X13">
        <v>100</v>
      </c>
      <c r="Y13">
        <v>100</v>
      </c>
      <c r="Z13">
        <v>97.37</v>
      </c>
      <c r="AA13">
        <v>100</v>
      </c>
      <c r="AB13">
        <v>87.5</v>
      </c>
      <c r="AC13">
        <v>48.61</v>
      </c>
      <c r="AD13">
        <v>120</v>
      </c>
      <c r="AE13">
        <v>100</v>
      </c>
      <c r="AF13">
        <v>100</v>
      </c>
      <c r="AG13">
        <v>180</v>
      </c>
      <c r="AH13">
        <v>30</v>
      </c>
      <c r="AI13">
        <v>70</v>
      </c>
      <c r="AJ13">
        <v>70</v>
      </c>
      <c r="AK13">
        <v>175</v>
      </c>
      <c r="AL13">
        <v>200</v>
      </c>
      <c r="AM13">
        <v>50</v>
      </c>
      <c r="AN13">
        <v>150</v>
      </c>
      <c r="AO13">
        <v>60</v>
      </c>
      <c r="AP13">
        <v>150</v>
      </c>
      <c r="AR13">
        <v>185</v>
      </c>
      <c r="AS13">
        <v>175</v>
      </c>
      <c r="AT13">
        <v>175</v>
      </c>
      <c r="AU13" t="s">
        <v>149</v>
      </c>
    </row>
    <row r="14" spans="1:47" x14ac:dyDescent="0.35">
      <c r="A14" t="s">
        <v>150</v>
      </c>
      <c r="B14" t="s">
        <v>151</v>
      </c>
      <c r="C14">
        <v>625485</v>
      </c>
      <c r="D14">
        <v>96.21</v>
      </c>
      <c r="E14">
        <v>96.21</v>
      </c>
      <c r="F14" t="s">
        <v>256</v>
      </c>
      <c r="G14" s="5">
        <f>(H14+I14+J14)/ 350</f>
        <v>0.94409268914378408</v>
      </c>
      <c r="H14">
        <f>150*SUM(AD14:AJ14,AM14:AO14,AP14:AR14)/ SUM(120+100+100+180+30+70+90+50+150+40+150+100+190)</f>
        <v>147.8102189781022</v>
      </c>
      <c r="I14">
        <f>120*SUM(AK14,AL14,AS14)/SUM(200,200,200)</f>
        <v>120.4</v>
      </c>
      <c r="J14">
        <f>(AT14/360)*80</f>
        <v>62.222222222222221</v>
      </c>
      <c r="K14">
        <v>100</v>
      </c>
      <c r="L14">
        <v>100</v>
      </c>
      <c r="M14">
        <v>100</v>
      </c>
      <c r="N14">
        <v>100</v>
      </c>
      <c r="O14">
        <v>93.33</v>
      </c>
      <c r="P14">
        <v>100</v>
      </c>
      <c r="Q14">
        <v>150</v>
      </c>
      <c r="R14">
        <v>112.5</v>
      </c>
      <c r="S14">
        <v>0</v>
      </c>
      <c r="T14">
        <v>93.75</v>
      </c>
      <c r="U14">
        <v>87.5</v>
      </c>
      <c r="V14">
        <v>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88.5</v>
      </c>
      <c r="AC14">
        <v>77.78</v>
      </c>
      <c r="AD14">
        <v>105</v>
      </c>
      <c r="AE14">
        <v>100</v>
      </c>
      <c r="AF14">
        <v>100</v>
      </c>
      <c r="AG14">
        <v>180</v>
      </c>
      <c r="AH14">
        <v>30</v>
      </c>
      <c r="AI14">
        <v>70</v>
      </c>
      <c r="AJ14">
        <v>75</v>
      </c>
      <c r="AK14">
        <v>225</v>
      </c>
      <c r="AL14">
        <v>200</v>
      </c>
      <c r="AM14">
        <v>50</v>
      </c>
      <c r="AN14">
        <v>150</v>
      </c>
      <c r="AO14">
        <v>60</v>
      </c>
      <c r="AP14">
        <v>140</v>
      </c>
      <c r="AQ14">
        <v>100</v>
      </c>
      <c r="AR14">
        <v>190</v>
      </c>
      <c r="AS14">
        <v>177</v>
      </c>
      <c r="AT14">
        <v>280</v>
      </c>
      <c r="AU14" t="s">
        <v>152</v>
      </c>
    </row>
    <row r="15" spans="1:47" x14ac:dyDescent="0.35">
      <c r="A15" t="s">
        <v>153</v>
      </c>
      <c r="B15" t="s">
        <v>154</v>
      </c>
      <c r="C15">
        <v>629948</v>
      </c>
      <c r="D15">
        <v>83.97</v>
      </c>
      <c r="E15">
        <v>83.97</v>
      </c>
      <c r="F15" t="s">
        <v>258</v>
      </c>
      <c r="G15" s="5">
        <f>(H15+I15+J15)/ 350</f>
        <v>0.77582157339821578</v>
      </c>
      <c r="H15">
        <f>150*SUM(AD15:AJ15,AM15:AO15,AP15:AR15)/ SUM(120+100+100+180+30+70+90+50+150+40+150+100+190)</f>
        <v>146.71532846715328</v>
      </c>
      <c r="I15">
        <f>120*SUM(AK15,AL15,AS15)/SUM(200,200,200)</f>
        <v>92.6</v>
      </c>
      <c r="J15">
        <f>(AT15/360)*80</f>
        <v>32.222222222222221</v>
      </c>
      <c r="K15">
        <v>100</v>
      </c>
      <c r="L15">
        <v>85.71</v>
      </c>
      <c r="M15">
        <v>100</v>
      </c>
      <c r="N15">
        <v>100</v>
      </c>
      <c r="O15">
        <v>100</v>
      </c>
      <c r="P15">
        <v>100</v>
      </c>
      <c r="Q15">
        <v>150</v>
      </c>
      <c r="R15">
        <v>90</v>
      </c>
      <c r="S15">
        <v>0</v>
      </c>
      <c r="T15">
        <v>100</v>
      </c>
      <c r="U15">
        <v>100</v>
      </c>
      <c r="V15">
        <v>0</v>
      </c>
      <c r="W15">
        <v>100</v>
      </c>
      <c r="X15">
        <v>100</v>
      </c>
      <c r="Y15">
        <v>61.5</v>
      </c>
      <c r="Z15">
        <v>84.21</v>
      </c>
      <c r="AA15">
        <v>100</v>
      </c>
      <c r="AB15">
        <v>80</v>
      </c>
      <c r="AC15">
        <v>40.28</v>
      </c>
      <c r="AD15">
        <v>120</v>
      </c>
      <c r="AE15">
        <v>100</v>
      </c>
      <c r="AF15">
        <v>100</v>
      </c>
      <c r="AG15">
        <v>180</v>
      </c>
      <c r="AH15">
        <v>30</v>
      </c>
      <c r="AI15">
        <v>60</v>
      </c>
      <c r="AJ15">
        <v>80</v>
      </c>
      <c r="AK15">
        <v>180</v>
      </c>
      <c r="AL15">
        <v>123</v>
      </c>
      <c r="AM15">
        <v>50</v>
      </c>
      <c r="AN15">
        <v>150</v>
      </c>
      <c r="AO15">
        <v>60</v>
      </c>
      <c r="AP15">
        <v>150</v>
      </c>
      <c r="AQ15">
        <v>100</v>
      </c>
      <c r="AR15">
        <v>160</v>
      </c>
      <c r="AS15">
        <v>160</v>
      </c>
      <c r="AT15">
        <v>145</v>
      </c>
      <c r="AU15" t="s">
        <v>155</v>
      </c>
    </row>
    <row r="16" spans="1:47" x14ac:dyDescent="0.35">
      <c r="A16" t="s">
        <v>156</v>
      </c>
      <c r="B16" t="s">
        <v>157</v>
      </c>
      <c r="C16">
        <v>625966</v>
      </c>
      <c r="D16">
        <v>83.29</v>
      </c>
      <c r="E16">
        <v>83.29</v>
      </c>
      <c r="F16" t="s">
        <v>259</v>
      </c>
      <c r="G16" s="5">
        <f>(H16+I16+J16)/ 350</f>
        <v>0.75084787394276453</v>
      </c>
      <c r="H16">
        <f>150*SUM(AD16:AJ16,AM16:AO16,AP16:AR16)/ SUM(120+100+100+180+30+70+90+50+150+40+150+100+190)</f>
        <v>135.21897810218979</v>
      </c>
      <c r="I16">
        <f>120*SUM(AK16,AL16,AS16)/SUM(200,200,200)</f>
        <v>79.8</v>
      </c>
      <c r="J16">
        <f>(AT16/360)*80</f>
        <v>47.777777777777779</v>
      </c>
      <c r="K16">
        <v>100</v>
      </c>
      <c r="L16">
        <v>85.71</v>
      </c>
      <c r="M16">
        <v>100</v>
      </c>
      <c r="N16">
        <v>90</v>
      </c>
      <c r="O16">
        <v>100</v>
      </c>
      <c r="P16">
        <v>0</v>
      </c>
      <c r="Q16">
        <v>150</v>
      </c>
      <c r="R16">
        <v>45</v>
      </c>
      <c r="S16">
        <v>0</v>
      </c>
      <c r="T16">
        <v>87.5</v>
      </c>
      <c r="U16">
        <v>91.67</v>
      </c>
      <c r="V16">
        <v>0</v>
      </c>
      <c r="W16">
        <v>100</v>
      </c>
      <c r="X16">
        <v>100</v>
      </c>
      <c r="Y16">
        <v>69.5</v>
      </c>
      <c r="Z16">
        <v>100</v>
      </c>
      <c r="AA16">
        <v>100</v>
      </c>
      <c r="AB16">
        <v>85</v>
      </c>
      <c r="AC16">
        <v>59.72</v>
      </c>
      <c r="AD16">
        <v>110</v>
      </c>
      <c r="AE16">
        <v>100</v>
      </c>
      <c r="AF16">
        <v>100</v>
      </c>
      <c r="AG16">
        <v>180</v>
      </c>
      <c r="AH16">
        <v>30</v>
      </c>
      <c r="AI16">
        <v>60</v>
      </c>
      <c r="AJ16">
        <v>70</v>
      </c>
      <c r="AK16">
        <v>90</v>
      </c>
      <c r="AL16">
        <v>139</v>
      </c>
      <c r="AM16">
        <v>50</v>
      </c>
      <c r="AN16">
        <v>135</v>
      </c>
      <c r="AO16">
        <v>60</v>
      </c>
      <c r="AP16">
        <v>150</v>
      </c>
      <c r="AQ16">
        <v>0</v>
      </c>
      <c r="AR16">
        <v>190</v>
      </c>
      <c r="AS16">
        <v>170</v>
      </c>
      <c r="AT16">
        <v>215</v>
      </c>
      <c r="AU16" t="s">
        <v>158</v>
      </c>
    </row>
    <row r="17" spans="1:47" x14ac:dyDescent="0.35">
      <c r="A17" t="s">
        <v>159</v>
      </c>
      <c r="B17" t="s">
        <v>160</v>
      </c>
      <c r="C17">
        <v>624152</v>
      </c>
      <c r="D17">
        <v>86.04</v>
      </c>
      <c r="E17">
        <v>86.04</v>
      </c>
      <c r="F17" t="s">
        <v>258</v>
      </c>
      <c r="G17" s="5">
        <f>(H17+I17+J17)/ 350</f>
        <v>0.77155138454408534</v>
      </c>
      <c r="H17">
        <f>150*SUM(AD17:AJ17,AM17:AO17,AP17:AR17)/ SUM(120+100+100+180+30+70+90+50+150+40+150+100+190)</f>
        <v>139.5985401459854</v>
      </c>
      <c r="I17">
        <f>120*SUM(AK17,AL17,AS17)/SUM(200,200,200)</f>
        <v>96</v>
      </c>
      <c r="J17">
        <f>(AT17/360)*80</f>
        <v>34.444444444444443</v>
      </c>
      <c r="K17">
        <v>100</v>
      </c>
      <c r="L17">
        <v>92.86</v>
      </c>
      <c r="M17">
        <v>100</v>
      </c>
      <c r="N17">
        <v>100</v>
      </c>
      <c r="O17">
        <v>100</v>
      </c>
      <c r="P17">
        <v>0</v>
      </c>
      <c r="Q17">
        <v>150</v>
      </c>
      <c r="R17">
        <v>45</v>
      </c>
      <c r="S17">
        <v>0</v>
      </c>
      <c r="T17">
        <v>100</v>
      </c>
      <c r="U17">
        <v>100</v>
      </c>
      <c r="V17">
        <v>0</v>
      </c>
      <c r="W17">
        <v>100</v>
      </c>
      <c r="X17">
        <v>100</v>
      </c>
      <c r="Y17">
        <v>95</v>
      </c>
      <c r="Z17">
        <v>100</v>
      </c>
      <c r="AA17">
        <v>100</v>
      </c>
      <c r="AB17">
        <v>100</v>
      </c>
      <c r="AC17">
        <v>43.06</v>
      </c>
      <c r="AD17">
        <v>120</v>
      </c>
      <c r="AE17">
        <v>100</v>
      </c>
      <c r="AF17">
        <v>100</v>
      </c>
      <c r="AG17">
        <v>180</v>
      </c>
      <c r="AH17">
        <v>30</v>
      </c>
      <c r="AI17">
        <v>65</v>
      </c>
      <c r="AJ17">
        <v>80</v>
      </c>
      <c r="AK17">
        <v>90</v>
      </c>
      <c r="AL17">
        <v>190</v>
      </c>
      <c r="AM17">
        <v>50</v>
      </c>
      <c r="AN17">
        <v>150</v>
      </c>
      <c r="AO17">
        <v>60</v>
      </c>
      <c r="AP17">
        <v>150</v>
      </c>
      <c r="AQ17">
        <v>0</v>
      </c>
      <c r="AR17">
        <v>190</v>
      </c>
      <c r="AS17">
        <v>200</v>
      </c>
      <c r="AT17">
        <v>155</v>
      </c>
      <c r="AU17" t="s">
        <v>161</v>
      </c>
    </row>
    <row r="18" spans="1:47" x14ac:dyDescent="0.35">
      <c r="A18" t="s">
        <v>162</v>
      </c>
      <c r="B18" t="s">
        <v>163</v>
      </c>
      <c r="C18">
        <v>626149</v>
      </c>
      <c r="D18">
        <v>85.78</v>
      </c>
      <c r="E18">
        <v>85.78</v>
      </c>
      <c r="F18" t="s">
        <v>253</v>
      </c>
      <c r="G18" s="5">
        <f>(H18+I18+J18)/ 350</f>
        <v>0.80335998146217125</v>
      </c>
      <c r="H18">
        <f>150*SUM(AD18:AJ18,AM18:AO18,AP18:AR18)/ SUM(120+100+100+180+30+70+90+50+150+40+150+100+190)</f>
        <v>145.62043795620437</v>
      </c>
      <c r="I18">
        <f>120*SUM(AK18,AL18,AS18)/SUM(200,200,200)</f>
        <v>100</v>
      </c>
      <c r="J18">
        <f>(AT18/360)*80</f>
        <v>35.555555555555557</v>
      </c>
      <c r="K18">
        <v>100</v>
      </c>
      <c r="L18">
        <v>64.290000000000006</v>
      </c>
      <c r="M18">
        <v>100</v>
      </c>
      <c r="N18">
        <v>96.67</v>
      </c>
      <c r="O18">
        <v>93.33</v>
      </c>
      <c r="P18">
        <v>90</v>
      </c>
      <c r="Q18">
        <v>150</v>
      </c>
      <c r="R18">
        <v>62.5</v>
      </c>
      <c r="S18">
        <v>0</v>
      </c>
      <c r="T18">
        <v>100</v>
      </c>
      <c r="U18">
        <v>100</v>
      </c>
      <c r="V18">
        <v>0</v>
      </c>
      <c r="W18">
        <v>100</v>
      </c>
      <c r="X18">
        <v>100</v>
      </c>
      <c r="Y18">
        <v>92.5</v>
      </c>
      <c r="Z18">
        <v>100</v>
      </c>
      <c r="AA18">
        <v>100</v>
      </c>
      <c r="AB18">
        <v>95</v>
      </c>
      <c r="AC18">
        <v>44.44</v>
      </c>
      <c r="AD18">
        <v>120</v>
      </c>
      <c r="AE18">
        <v>100</v>
      </c>
      <c r="AF18">
        <v>100</v>
      </c>
      <c r="AG18">
        <v>180</v>
      </c>
      <c r="AH18">
        <v>30</v>
      </c>
      <c r="AI18">
        <v>45</v>
      </c>
      <c r="AJ18">
        <v>80</v>
      </c>
      <c r="AK18">
        <v>125</v>
      </c>
      <c r="AL18">
        <v>185</v>
      </c>
      <c r="AM18">
        <v>50</v>
      </c>
      <c r="AN18">
        <v>145</v>
      </c>
      <c r="AO18">
        <v>60</v>
      </c>
      <c r="AP18">
        <v>140</v>
      </c>
      <c r="AQ18">
        <v>90</v>
      </c>
      <c r="AR18">
        <v>190</v>
      </c>
      <c r="AS18">
        <v>190</v>
      </c>
      <c r="AT18">
        <v>160</v>
      </c>
      <c r="AU18" t="s">
        <v>164</v>
      </c>
    </row>
  </sheetData>
  <autoFilter ref="A1:AU18">
    <sortState ref="A2:AU18">
      <sortCondition ref="B1:B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tabSelected="1" workbookViewId="0">
      <selection activeCell="H8" sqref="A1:AS22"/>
    </sheetView>
  </sheetViews>
  <sheetFormatPr defaultColWidth="8.90625" defaultRowHeight="14.5" x14ac:dyDescent="0.35"/>
  <cols>
    <col min="1" max="6" width="8.90625" style="7"/>
    <col min="7" max="7" width="8.90625" style="8"/>
    <col min="8" max="8" width="11.36328125" style="7" bestFit="1" customWidth="1"/>
    <col min="9" max="10" width="8.90625" style="7"/>
    <col min="11" max="27" width="0" style="7" hidden="1" customWidth="1"/>
    <col min="28" max="28" width="8.81640625" style="7" bestFit="1" customWidth="1"/>
    <col min="29" max="16384" width="8.90625" style="7"/>
  </cols>
  <sheetData>
    <row r="1" spans="1:45" s="1" customFormat="1" ht="18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251</v>
      </c>
      <c r="G1" s="6" t="s">
        <v>250</v>
      </c>
      <c r="H1" s="2" t="s">
        <v>247</v>
      </c>
      <c r="I1" s="2" t="s">
        <v>248</v>
      </c>
      <c r="J1" s="2" t="s">
        <v>249</v>
      </c>
      <c r="K1" s="1" t="s">
        <v>6</v>
      </c>
      <c r="L1" s="1" t="s">
        <v>5</v>
      </c>
      <c r="M1" s="1" t="s">
        <v>100</v>
      </c>
      <c r="N1" s="1" t="s">
        <v>7</v>
      </c>
      <c r="O1" s="1" t="s">
        <v>8</v>
      </c>
      <c r="P1" s="1" t="s">
        <v>15</v>
      </c>
      <c r="Q1" s="1" t="s">
        <v>9</v>
      </c>
      <c r="R1" s="1" t="s">
        <v>165</v>
      </c>
      <c r="S1" s="1" t="s">
        <v>11</v>
      </c>
      <c r="T1" s="1" t="s">
        <v>102</v>
      </c>
      <c r="U1" s="1" t="s">
        <v>105</v>
      </c>
      <c r="V1" s="1" t="s">
        <v>17</v>
      </c>
      <c r="W1" s="1" t="s">
        <v>166</v>
      </c>
      <c r="X1" s="1" t="s">
        <v>167</v>
      </c>
      <c r="Y1" s="1" t="s">
        <v>20</v>
      </c>
      <c r="Z1" s="1" t="s">
        <v>19</v>
      </c>
      <c r="AA1" s="1" t="s">
        <v>21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110</v>
      </c>
      <c r="AG1" s="1" t="s">
        <v>111</v>
      </c>
      <c r="AH1" s="1" t="s">
        <v>172</v>
      </c>
      <c r="AI1" s="1" t="s">
        <v>24</v>
      </c>
      <c r="AJ1" s="1" t="s">
        <v>173</v>
      </c>
      <c r="AK1" s="1" t="s">
        <v>174</v>
      </c>
      <c r="AL1" s="1" t="s">
        <v>175</v>
      </c>
      <c r="AM1" s="1" t="s">
        <v>30</v>
      </c>
      <c r="AN1" s="1" t="s">
        <v>176</v>
      </c>
      <c r="AO1" s="1" t="s">
        <v>114</v>
      </c>
      <c r="AP1" s="1" t="s">
        <v>177</v>
      </c>
      <c r="AQ1" s="1" t="s">
        <v>178</v>
      </c>
      <c r="AR1" s="1" t="s">
        <v>179</v>
      </c>
      <c r="AS1" s="1" t="s">
        <v>40</v>
      </c>
    </row>
    <row r="2" spans="1:45" x14ac:dyDescent="0.35">
      <c r="A2" s="7" t="s">
        <v>180</v>
      </c>
      <c r="B2" s="7" t="s">
        <v>181</v>
      </c>
      <c r="C2" s="7">
        <v>625954</v>
      </c>
      <c r="D2" s="7">
        <v>27.56</v>
      </c>
      <c r="E2" s="7">
        <v>27.56</v>
      </c>
      <c r="F2" s="7" t="s">
        <v>252</v>
      </c>
      <c r="G2" s="8">
        <f>(H2+I2+J2)/ 350</f>
        <v>0.15283613445378152</v>
      </c>
      <c r="H2" s="7">
        <f>150*SUM(AC2:AH2,,AK2:AQ2)/ SUM(100+120+190+30+80+100+50+150+150+70+100+40+180)</f>
        <v>53.492647058823529</v>
      </c>
      <c r="I2" s="7">
        <f>120*SUM(AI2,AJ2,AR2)/SUM(200,200,200)</f>
        <v>0</v>
      </c>
      <c r="J2" s="7">
        <f>(AB2/360)*80</f>
        <v>0</v>
      </c>
      <c r="K2" s="7">
        <v>0</v>
      </c>
      <c r="L2" s="7">
        <v>100</v>
      </c>
      <c r="M2" s="7">
        <v>0</v>
      </c>
      <c r="N2" s="7">
        <v>66.67</v>
      </c>
      <c r="O2" s="7">
        <v>50</v>
      </c>
      <c r="P2" s="7">
        <v>100</v>
      </c>
      <c r="Q2" s="7">
        <v>50</v>
      </c>
      <c r="R2" s="7">
        <v>0</v>
      </c>
      <c r="S2" s="7">
        <v>0</v>
      </c>
      <c r="T2" s="7">
        <v>0</v>
      </c>
      <c r="U2" s="7">
        <v>66.67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50</v>
      </c>
      <c r="AD2" s="7">
        <v>80</v>
      </c>
      <c r="AE2" s="7">
        <v>0</v>
      </c>
      <c r="AF2" s="7">
        <v>30</v>
      </c>
      <c r="AG2" s="7">
        <v>0</v>
      </c>
      <c r="AH2" s="7">
        <v>100</v>
      </c>
      <c r="AI2" s="7">
        <v>0</v>
      </c>
      <c r="AJ2" s="7">
        <v>0</v>
      </c>
      <c r="AK2" s="7">
        <v>0</v>
      </c>
      <c r="AL2" s="7">
        <v>100</v>
      </c>
      <c r="AM2" s="7">
        <v>75</v>
      </c>
      <c r="AN2" s="7">
        <v>0</v>
      </c>
      <c r="AO2" s="7">
        <v>50</v>
      </c>
      <c r="AP2" s="7">
        <v>0</v>
      </c>
      <c r="AQ2" s="7">
        <v>0</v>
      </c>
      <c r="AR2" s="7">
        <v>0</v>
      </c>
      <c r="AS2" s="7" t="s">
        <v>182</v>
      </c>
    </row>
    <row r="3" spans="1:45" ht="29" x14ac:dyDescent="0.35">
      <c r="A3" s="7" t="s">
        <v>183</v>
      </c>
      <c r="B3" s="7" t="s">
        <v>184</v>
      </c>
      <c r="C3" s="7">
        <v>627967</v>
      </c>
      <c r="D3" s="7">
        <v>69.61</v>
      </c>
      <c r="E3" s="7">
        <v>69.61</v>
      </c>
      <c r="F3" s="7" t="s">
        <v>257</v>
      </c>
      <c r="G3" s="8">
        <f>(H3+I3+J3)/ 350</f>
        <v>0.63669234360410831</v>
      </c>
      <c r="H3" s="7">
        <f>150*SUM(AC3:AH3,,AK3:AQ3)/ SUM(100+120+190+30+80+100+50+150+150+70+100+40+180)</f>
        <v>126.28676470588235</v>
      </c>
      <c r="I3" s="7">
        <f>120*SUM(AI3,AJ3,AR3)/SUM(200,200,200)</f>
        <v>71</v>
      </c>
      <c r="J3" s="7">
        <f>(AB3/360)*80</f>
        <v>25.555555555555554</v>
      </c>
      <c r="K3" s="7">
        <v>100</v>
      </c>
      <c r="L3" s="7">
        <v>100</v>
      </c>
      <c r="M3" s="7">
        <v>80</v>
      </c>
      <c r="N3" s="7">
        <v>86.67</v>
      </c>
      <c r="O3" s="7">
        <v>100</v>
      </c>
      <c r="P3" s="7">
        <v>90</v>
      </c>
      <c r="Q3" s="7">
        <v>60</v>
      </c>
      <c r="R3" s="7">
        <v>125</v>
      </c>
      <c r="S3" s="7">
        <v>57.5</v>
      </c>
      <c r="T3" s="7">
        <v>100</v>
      </c>
      <c r="U3" s="7">
        <v>58.33</v>
      </c>
      <c r="V3" s="7">
        <v>0</v>
      </c>
      <c r="W3" s="7">
        <v>62.5</v>
      </c>
      <c r="X3" s="7">
        <v>78.95</v>
      </c>
      <c r="Y3" s="7">
        <v>57.5</v>
      </c>
      <c r="Z3" s="7">
        <v>91.67</v>
      </c>
      <c r="AA3" s="7">
        <v>31.94</v>
      </c>
      <c r="AB3" s="7">
        <v>115</v>
      </c>
      <c r="AC3" s="7">
        <v>60</v>
      </c>
      <c r="AD3" s="7">
        <v>70</v>
      </c>
      <c r="AE3" s="7">
        <v>150</v>
      </c>
      <c r="AF3" s="7">
        <v>30</v>
      </c>
      <c r="AG3" s="7">
        <v>80</v>
      </c>
      <c r="AH3" s="7">
        <v>90</v>
      </c>
      <c r="AI3" s="7">
        <v>115</v>
      </c>
      <c r="AJ3" s="7">
        <v>125</v>
      </c>
      <c r="AK3" s="7">
        <v>40</v>
      </c>
      <c r="AL3" s="7">
        <v>130</v>
      </c>
      <c r="AM3" s="7">
        <v>150</v>
      </c>
      <c r="AN3" s="7">
        <v>70</v>
      </c>
      <c r="AO3" s="7">
        <v>60</v>
      </c>
      <c r="AP3" s="7">
        <v>50</v>
      </c>
      <c r="AQ3" s="7">
        <v>165</v>
      </c>
      <c r="AR3" s="7">
        <v>115</v>
      </c>
      <c r="AS3" s="7" t="s">
        <v>185</v>
      </c>
    </row>
    <row r="4" spans="1:45" ht="29" x14ac:dyDescent="0.35">
      <c r="A4" s="7" t="s">
        <v>186</v>
      </c>
      <c r="B4" s="7" t="s">
        <v>187</v>
      </c>
      <c r="C4" s="7">
        <v>629532</v>
      </c>
      <c r="D4" s="7">
        <v>87.72</v>
      </c>
      <c r="E4" s="7">
        <v>87.72</v>
      </c>
      <c r="F4" s="7" t="s">
        <v>258</v>
      </c>
      <c r="G4" s="8">
        <f>(H4+I4+J4)/ 350</f>
        <v>0.82859477124183012</v>
      </c>
      <c r="H4" s="7">
        <f>150*SUM(AC4:AH4,,AK4:AQ4)/ SUM(100+120+190+30+80+100+50+150+150+70+100+40+180)</f>
        <v>148.89705882352942</v>
      </c>
      <c r="I4" s="7">
        <f>120*SUM(AI4,AJ4,AR4)/SUM(200,200,200)</f>
        <v>100</v>
      </c>
      <c r="J4" s="7">
        <f>(AB4/360)*80</f>
        <v>41.111111111111107</v>
      </c>
      <c r="K4" s="7">
        <v>92.86</v>
      </c>
      <c r="L4" s="7">
        <v>100</v>
      </c>
      <c r="M4" s="7">
        <v>100</v>
      </c>
      <c r="N4" s="7">
        <v>96.67</v>
      </c>
      <c r="O4" s="7">
        <v>100</v>
      </c>
      <c r="P4" s="7">
        <v>100</v>
      </c>
      <c r="Q4" s="7">
        <v>100</v>
      </c>
      <c r="R4" s="7">
        <v>125</v>
      </c>
      <c r="S4" s="7">
        <v>70</v>
      </c>
      <c r="T4" s="7">
        <v>100</v>
      </c>
      <c r="U4" s="7">
        <v>91.67</v>
      </c>
      <c r="V4" s="7">
        <v>0</v>
      </c>
      <c r="W4" s="7">
        <v>100</v>
      </c>
      <c r="X4" s="7">
        <v>100</v>
      </c>
      <c r="Y4" s="7">
        <v>80</v>
      </c>
      <c r="Z4" s="7">
        <v>100</v>
      </c>
      <c r="AA4" s="7">
        <v>51.39</v>
      </c>
      <c r="AB4" s="7">
        <v>185</v>
      </c>
      <c r="AC4" s="7">
        <v>100</v>
      </c>
      <c r="AD4" s="7">
        <v>110</v>
      </c>
      <c r="AE4" s="7">
        <v>190</v>
      </c>
      <c r="AF4" s="7">
        <v>30</v>
      </c>
      <c r="AG4" s="7">
        <v>80</v>
      </c>
      <c r="AH4" s="7">
        <v>100</v>
      </c>
      <c r="AI4" s="7">
        <v>140</v>
      </c>
      <c r="AJ4" s="7">
        <v>200</v>
      </c>
      <c r="AK4" s="7">
        <v>50</v>
      </c>
      <c r="AL4" s="7">
        <v>145</v>
      </c>
      <c r="AM4" s="7">
        <v>150</v>
      </c>
      <c r="AN4" s="7">
        <v>65</v>
      </c>
      <c r="AO4" s="7">
        <v>100</v>
      </c>
      <c r="AP4" s="7">
        <v>50</v>
      </c>
      <c r="AQ4" s="7">
        <v>180</v>
      </c>
      <c r="AR4" s="7">
        <v>160</v>
      </c>
      <c r="AS4" s="7" t="s">
        <v>188</v>
      </c>
    </row>
    <row r="5" spans="1:45" ht="29" x14ac:dyDescent="0.35">
      <c r="A5" s="7" t="s">
        <v>189</v>
      </c>
      <c r="B5" s="7" t="s">
        <v>190</v>
      </c>
      <c r="C5" s="7">
        <v>626260</v>
      </c>
      <c r="D5" s="7">
        <v>62.28</v>
      </c>
      <c r="E5" s="7">
        <v>62.28</v>
      </c>
      <c r="F5" s="7" t="s">
        <v>255</v>
      </c>
      <c r="G5" s="8">
        <f>(H5+I5+J5)/ 350</f>
        <v>0.55859477124182999</v>
      </c>
      <c r="H5" s="7">
        <f>150*SUM(AC5:AH5,,AK5:AQ5)/ SUM(100+120+190+30+80+100+50+150+150+70+100+40+180)</f>
        <v>111.39705882352941</v>
      </c>
      <c r="I5" s="7">
        <f>120*SUM(AI5,AJ5,AR5)/SUM(200,200,200)</f>
        <v>63</v>
      </c>
      <c r="J5" s="7">
        <f>(AB5/360)*80</f>
        <v>21.111111111111111</v>
      </c>
      <c r="K5" s="7">
        <v>64.290000000000006</v>
      </c>
      <c r="L5" s="7">
        <v>100</v>
      </c>
      <c r="M5" s="7">
        <v>100</v>
      </c>
      <c r="N5" s="7">
        <v>73.33</v>
      </c>
      <c r="O5" s="7">
        <v>90</v>
      </c>
      <c r="P5" s="7">
        <v>100</v>
      </c>
      <c r="Q5" s="7">
        <v>80</v>
      </c>
      <c r="R5" s="7">
        <v>0</v>
      </c>
      <c r="S5" s="7">
        <v>50</v>
      </c>
      <c r="T5" s="7">
        <v>87.5</v>
      </c>
      <c r="U5" s="7">
        <v>75</v>
      </c>
      <c r="V5" s="7">
        <v>0</v>
      </c>
      <c r="W5" s="7">
        <v>37.5</v>
      </c>
      <c r="X5" s="7">
        <v>52.63</v>
      </c>
      <c r="Y5" s="7">
        <v>70</v>
      </c>
      <c r="Z5" s="7">
        <v>66.67</v>
      </c>
      <c r="AA5" s="7">
        <v>26.39</v>
      </c>
      <c r="AB5" s="7">
        <v>95</v>
      </c>
      <c r="AC5" s="7">
        <v>80</v>
      </c>
      <c r="AD5" s="7">
        <v>90</v>
      </c>
      <c r="AE5" s="7">
        <v>100</v>
      </c>
      <c r="AF5" s="7">
        <v>30</v>
      </c>
      <c r="AG5" s="7">
        <v>70</v>
      </c>
      <c r="AH5" s="7">
        <v>100</v>
      </c>
      <c r="AI5" s="7">
        <v>100</v>
      </c>
      <c r="AJ5" s="7">
        <v>75</v>
      </c>
      <c r="AK5" s="7">
        <v>50</v>
      </c>
      <c r="AL5" s="7">
        <v>110</v>
      </c>
      <c r="AM5" s="7">
        <v>135</v>
      </c>
      <c r="AN5" s="7">
        <v>45</v>
      </c>
      <c r="AO5" s="7">
        <v>80</v>
      </c>
      <c r="AQ5" s="7">
        <v>120</v>
      </c>
      <c r="AR5" s="7">
        <v>140</v>
      </c>
      <c r="AS5" s="7" t="s">
        <v>191</v>
      </c>
    </row>
    <row r="6" spans="1:45" ht="29" x14ac:dyDescent="0.35">
      <c r="A6" s="7" t="s">
        <v>192</v>
      </c>
      <c r="B6" s="7" t="s">
        <v>193</v>
      </c>
      <c r="C6" s="7">
        <v>629522</v>
      </c>
      <c r="D6" s="7">
        <v>81.22</v>
      </c>
      <c r="E6" s="7">
        <v>81.22</v>
      </c>
      <c r="F6" s="7" t="s">
        <v>258</v>
      </c>
      <c r="G6" s="8">
        <f>(H6+I6+J6)/ 350</f>
        <v>0.74364845938375357</v>
      </c>
      <c r="H6" s="7">
        <f>150*SUM(AC6:AH6,,AK6:AQ6)/ SUM(100+120+190+30+80+100+50+150+150+70+100+40+180)</f>
        <v>97.610294117647058</v>
      </c>
      <c r="I6" s="7">
        <f>120*SUM(AI6,AJ6,AR6)/SUM(200,200,200)</f>
        <v>96</v>
      </c>
      <c r="J6" s="7">
        <f>(AB6/360)*80</f>
        <v>66.666666666666671</v>
      </c>
      <c r="K6" s="7">
        <v>71.430000000000007</v>
      </c>
      <c r="L6" s="7">
        <v>100</v>
      </c>
      <c r="M6" s="7">
        <v>80</v>
      </c>
      <c r="N6" s="7">
        <v>66.67</v>
      </c>
      <c r="O6" s="7">
        <v>0</v>
      </c>
      <c r="P6" s="7">
        <v>100</v>
      </c>
      <c r="Q6" s="7">
        <v>90</v>
      </c>
      <c r="R6" s="7">
        <v>150</v>
      </c>
      <c r="S6" s="7">
        <v>110</v>
      </c>
      <c r="T6" s="7">
        <v>93.75</v>
      </c>
      <c r="U6" s="7">
        <v>0</v>
      </c>
      <c r="V6" s="7">
        <v>0</v>
      </c>
      <c r="W6" s="7">
        <v>65</v>
      </c>
      <c r="X6" s="7">
        <v>52.63</v>
      </c>
      <c r="Y6" s="7">
        <v>65</v>
      </c>
      <c r="Z6" s="7">
        <v>83.33</v>
      </c>
      <c r="AA6" s="7">
        <v>83.33</v>
      </c>
      <c r="AB6" s="7">
        <v>300</v>
      </c>
      <c r="AC6" s="7">
        <v>90</v>
      </c>
      <c r="AE6" s="7">
        <v>100</v>
      </c>
      <c r="AF6" s="7">
        <v>30</v>
      </c>
      <c r="AG6" s="7">
        <v>75</v>
      </c>
      <c r="AH6" s="7">
        <v>100</v>
      </c>
      <c r="AI6" s="7">
        <v>220</v>
      </c>
      <c r="AJ6" s="7">
        <v>130</v>
      </c>
      <c r="AK6" s="7">
        <v>40</v>
      </c>
      <c r="AL6" s="7">
        <v>100</v>
      </c>
      <c r="AN6" s="7">
        <v>50</v>
      </c>
      <c r="AO6" s="7">
        <v>90</v>
      </c>
      <c r="AP6" s="7">
        <v>60</v>
      </c>
      <c r="AQ6" s="7">
        <v>150</v>
      </c>
      <c r="AR6" s="7">
        <v>130</v>
      </c>
      <c r="AS6" s="7" t="s">
        <v>194</v>
      </c>
    </row>
    <row r="7" spans="1:45" x14ac:dyDescent="0.35">
      <c r="A7" s="7" t="s">
        <v>195</v>
      </c>
      <c r="B7" s="7" t="s">
        <v>196</v>
      </c>
      <c r="C7" s="7">
        <v>624958</v>
      </c>
      <c r="D7" s="7">
        <v>72.2</v>
      </c>
      <c r="E7" s="7">
        <v>72.2</v>
      </c>
      <c r="F7" s="7" t="s">
        <v>262</v>
      </c>
      <c r="G7" s="8">
        <f>(H7+I7+J7)/ 350</f>
        <v>0.68759103641456576</v>
      </c>
      <c r="H7" s="7">
        <f>150*SUM(AC7:AH7,,AK7:AQ7)/ SUM(100+120+190+30+80+100+50+150+150+70+100+40+180)</f>
        <v>121.32352941176471</v>
      </c>
      <c r="I7" s="7">
        <f>120*SUM(AI7,AJ7,AR7)/SUM(200,200,200)</f>
        <v>76</v>
      </c>
      <c r="J7" s="7">
        <f>(AB7/360)*80</f>
        <v>43.333333333333329</v>
      </c>
      <c r="K7" s="7">
        <v>71.430000000000007</v>
      </c>
      <c r="L7" s="7">
        <v>100</v>
      </c>
      <c r="M7" s="7">
        <v>100</v>
      </c>
      <c r="N7" s="7">
        <v>100</v>
      </c>
      <c r="O7" s="7">
        <v>86.67</v>
      </c>
      <c r="P7" s="7">
        <v>75</v>
      </c>
      <c r="Q7" s="7">
        <v>100</v>
      </c>
      <c r="R7" s="7">
        <v>125</v>
      </c>
      <c r="S7" s="7">
        <v>40</v>
      </c>
      <c r="T7" s="7">
        <v>93.75</v>
      </c>
      <c r="U7" s="7">
        <v>83.33</v>
      </c>
      <c r="V7" s="7">
        <v>0</v>
      </c>
      <c r="W7" s="7">
        <v>77.5</v>
      </c>
      <c r="X7" s="7">
        <v>52.63</v>
      </c>
      <c r="Y7" s="7">
        <v>72.5</v>
      </c>
      <c r="Z7" s="7">
        <v>50</v>
      </c>
      <c r="AA7" s="7">
        <v>54.17</v>
      </c>
      <c r="AB7" s="7">
        <v>195</v>
      </c>
      <c r="AC7" s="7">
        <v>100</v>
      </c>
      <c r="AD7" s="7">
        <v>100</v>
      </c>
      <c r="AE7" s="7">
        <v>100</v>
      </c>
      <c r="AF7" s="7">
        <v>30</v>
      </c>
      <c r="AG7" s="7">
        <v>75</v>
      </c>
      <c r="AH7" s="7">
        <v>75</v>
      </c>
      <c r="AI7" s="7">
        <v>80</v>
      </c>
      <c r="AJ7" s="7">
        <v>155</v>
      </c>
      <c r="AK7" s="7">
        <v>50</v>
      </c>
      <c r="AL7" s="7">
        <v>150</v>
      </c>
      <c r="AM7" s="7">
        <v>130</v>
      </c>
      <c r="AN7" s="7">
        <v>50</v>
      </c>
      <c r="AO7" s="7">
        <v>100</v>
      </c>
      <c r="AP7" s="7">
        <v>50</v>
      </c>
      <c r="AQ7" s="7">
        <v>90</v>
      </c>
      <c r="AR7" s="7">
        <v>145</v>
      </c>
      <c r="AS7" s="7" t="s">
        <v>197</v>
      </c>
    </row>
    <row r="8" spans="1:45" ht="29" x14ac:dyDescent="0.35">
      <c r="A8" s="7" t="s">
        <v>198</v>
      </c>
      <c r="B8" s="7" t="s">
        <v>199</v>
      </c>
      <c r="C8" s="7">
        <v>629475</v>
      </c>
      <c r="D8" s="7">
        <v>11.99</v>
      </c>
      <c r="E8" s="7">
        <v>11.99</v>
      </c>
      <c r="F8" s="7" t="s">
        <v>252</v>
      </c>
      <c r="G8" s="8">
        <f>(H8+I8+J8)/ 350</f>
        <v>6.6339869281045752E-2</v>
      </c>
      <c r="H8" s="7">
        <f>150*SUM(AC8:AH8,,AK8:AQ8)/ SUM(100+120+190+30+80+100+50+150+150+70+100+40+180)</f>
        <v>15.441176470588236</v>
      </c>
      <c r="I8" s="7">
        <f>120*SUM(AI8,AJ8,AR8)/SUM(200,200,200)</f>
        <v>0</v>
      </c>
      <c r="J8" s="7">
        <f>(AB8/360)*80</f>
        <v>7.7777777777777777</v>
      </c>
      <c r="K8" s="7">
        <v>85.71</v>
      </c>
      <c r="L8" s="7">
        <v>100</v>
      </c>
      <c r="M8" s="7">
        <v>100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9.7200000000000006</v>
      </c>
      <c r="AB8" s="7">
        <v>35</v>
      </c>
      <c r="AE8" s="7">
        <v>0</v>
      </c>
      <c r="AF8" s="7">
        <v>30</v>
      </c>
      <c r="AG8" s="7">
        <v>0</v>
      </c>
      <c r="AH8" s="7">
        <v>0</v>
      </c>
      <c r="AJ8" s="7">
        <v>0</v>
      </c>
      <c r="AK8" s="7">
        <v>50</v>
      </c>
      <c r="AN8" s="7">
        <v>60</v>
      </c>
      <c r="AQ8" s="7">
        <v>0</v>
      </c>
      <c r="AR8" s="7">
        <v>0</v>
      </c>
      <c r="AS8" s="7" t="s">
        <v>200</v>
      </c>
    </row>
    <row r="9" spans="1:45" x14ac:dyDescent="0.35">
      <c r="A9" s="7" t="s">
        <v>94</v>
      </c>
      <c r="B9" s="7" t="s">
        <v>201</v>
      </c>
      <c r="C9" s="7">
        <v>625249</v>
      </c>
      <c r="D9" s="7">
        <v>78.62</v>
      </c>
      <c r="E9" s="7">
        <v>78.62</v>
      </c>
      <c r="F9" s="7" t="s">
        <v>260</v>
      </c>
      <c r="G9" s="8">
        <f>(H9+I9+J9)/ 350</f>
        <v>0.73870681605975719</v>
      </c>
      <c r="H9" s="7">
        <f>150*SUM(AC9:AH9,,AK9:AQ9)/ SUM(100+120+190+30+80+100+50+150+150+70+100+40+180)</f>
        <v>136.10294117647058</v>
      </c>
      <c r="I9" s="7">
        <f>120*SUM(AI9,AJ9,AR9)/SUM(200,200,200)</f>
        <v>78</v>
      </c>
      <c r="J9" s="7">
        <f>(AB9/360)*80</f>
        <v>44.444444444444443</v>
      </c>
      <c r="K9" s="7">
        <v>100</v>
      </c>
      <c r="L9" s="7">
        <v>80</v>
      </c>
      <c r="M9" s="7">
        <v>100</v>
      </c>
      <c r="N9" s="7">
        <v>86.67</v>
      </c>
      <c r="O9" s="7">
        <v>100</v>
      </c>
      <c r="P9" s="7">
        <v>90</v>
      </c>
      <c r="Q9" s="7">
        <v>100</v>
      </c>
      <c r="R9" s="7">
        <v>150</v>
      </c>
      <c r="S9" s="7">
        <v>60</v>
      </c>
      <c r="T9" s="7">
        <v>0</v>
      </c>
      <c r="U9" s="7">
        <v>100</v>
      </c>
      <c r="V9" s="7">
        <v>0</v>
      </c>
      <c r="W9" s="7">
        <v>85</v>
      </c>
      <c r="X9" s="7">
        <v>100</v>
      </c>
      <c r="Y9" s="7">
        <v>50</v>
      </c>
      <c r="Z9" s="7">
        <v>83.33</v>
      </c>
      <c r="AA9" s="7">
        <v>55.56</v>
      </c>
      <c r="AB9" s="7">
        <v>200</v>
      </c>
      <c r="AC9" s="7">
        <v>100</v>
      </c>
      <c r="AD9" s="7">
        <v>120</v>
      </c>
      <c r="AE9" s="7">
        <v>190</v>
      </c>
      <c r="AF9" s="7">
        <v>24</v>
      </c>
      <c r="AG9" s="7">
        <v>0</v>
      </c>
      <c r="AH9" s="7">
        <v>90</v>
      </c>
      <c r="AI9" s="7">
        <v>120</v>
      </c>
      <c r="AJ9" s="7">
        <v>170</v>
      </c>
      <c r="AK9" s="7">
        <v>50</v>
      </c>
      <c r="AL9" s="7">
        <v>130</v>
      </c>
      <c r="AM9" s="7">
        <v>150</v>
      </c>
      <c r="AN9" s="7">
        <v>70</v>
      </c>
      <c r="AO9" s="7">
        <v>100</v>
      </c>
      <c r="AP9" s="7">
        <v>60</v>
      </c>
      <c r="AQ9" s="7">
        <v>150</v>
      </c>
      <c r="AR9" s="7">
        <v>100</v>
      </c>
      <c r="AS9" s="7" t="s">
        <v>202</v>
      </c>
    </row>
    <row r="10" spans="1:45" x14ac:dyDescent="0.35">
      <c r="A10" s="7" t="s">
        <v>203</v>
      </c>
      <c r="B10" s="7" t="s">
        <v>204</v>
      </c>
      <c r="C10" s="7">
        <v>624496</v>
      </c>
      <c r="D10" s="7">
        <v>89.01</v>
      </c>
      <c r="E10" s="7">
        <v>89.01</v>
      </c>
      <c r="F10" s="7" t="s">
        <v>253</v>
      </c>
      <c r="G10" s="8">
        <f>(H10+I10+J10)/ 350</f>
        <v>0.84219887955182071</v>
      </c>
      <c r="H10" s="7">
        <f>150*SUM(AC10:AH10,,AK10:AQ10)/ SUM(100+120+190+30+80+100+50+150+150+70+100+40+180)</f>
        <v>151.10294117647058</v>
      </c>
      <c r="I10" s="7">
        <f>120*SUM(AI10,AJ10,AR10)/SUM(200,200,200)</f>
        <v>97</v>
      </c>
      <c r="J10" s="7">
        <f>(AB10/360)*80</f>
        <v>46.666666666666671</v>
      </c>
      <c r="K10" s="7">
        <v>100</v>
      </c>
      <c r="L10" s="7">
        <v>100</v>
      </c>
      <c r="M10" s="7">
        <v>100</v>
      </c>
      <c r="N10" s="7">
        <v>93.33</v>
      </c>
      <c r="O10" s="7">
        <v>100</v>
      </c>
      <c r="P10" s="7">
        <v>100</v>
      </c>
      <c r="Q10" s="7">
        <v>100</v>
      </c>
      <c r="R10" s="7">
        <v>150</v>
      </c>
      <c r="S10" s="7">
        <v>60</v>
      </c>
      <c r="T10" s="7">
        <v>100</v>
      </c>
      <c r="U10" s="7">
        <v>100</v>
      </c>
      <c r="V10" s="7">
        <v>0</v>
      </c>
      <c r="W10" s="7">
        <v>100</v>
      </c>
      <c r="X10" s="7">
        <v>100</v>
      </c>
      <c r="Y10" s="7">
        <v>82.5</v>
      </c>
      <c r="Z10" s="7">
        <v>100</v>
      </c>
      <c r="AA10" s="7">
        <v>58.33</v>
      </c>
      <c r="AB10" s="7">
        <v>210</v>
      </c>
      <c r="AC10" s="7">
        <v>100</v>
      </c>
      <c r="AD10" s="7">
        <v>120</v>
      </c>
      <c r="AE10" s="7">
        <v>190</v>
      </c>
      <c r="AF10" s="7">
        <v>30</v>
      </c>
      <c r="AG10" s="7">
        <v>80</v>
      </c>
      <c r="AH10" s="7">
        <v>100</v>
      </c>
      <c r="AI10" s="7">
        <v>120</v>
      </c>
      <c r="AJ10" s="7">
        <v>200</v>
      </c>
      <c r="AK10" s="7">
        <v>50</v>
      </c>
      <c r="AL10" s="7">
        <v>140</v>
      </c>
      <c r="AM10" s="7">
        <v>150</v>
      </c>
      <c r="AN10" s="7">
        <v>70</v>
      </c>
      <c r="AO10" s="7">
        <v>100</v>
      </c>
      <c r="AP10" s="7">
        <v>60</v>
      </c>
      <c r="AQ10" s="7">
        <v>180</v>
      </c>
      <c r="AR10" s="7">
        <v>165</v>
      </c>
      <c r="AS10" s="7" t="s">
        <v>205</v>
      </c>
    </row>
    <row r="11" spans="1:45" x14ac:dyDescent="0.35">
      <c r="A11" s="7" t="s">
        <v>206</v>
      </c>
      <c r="B11" s="7" t="s">
        <v>207</v>
      </c>
      <c r="C11" s="7">
        <v>630449</v>
      </c>
      <c r="D11" s="7">
        <v>71.77</v>
      </c>
      <c r="E11" s="7">
        <v>71.77</v>
      </c>
      <c r="F11" s="7" t="s">
        <v>262</v>
      </c>
      <c r="G11" s="8">
        <f>(H11+I11+J11)/ 350</f>
        <v>0.66653361344537809</v>
      </c>
      <c r="H11" s="7">
        <f>150*SUM(AC11:AH11,,AK11:AQ11)/ SUM(100+120+190+30+80+100+50+150+150+70+100+40+180)</f>
        <v>126.28676470588235</v>
      </c>
      <c r="I11" s="7">
        <f>120*SUM(AI11,AJ11,AR11)/SUM(200,200,200)</f>
        <v>77</v>
      </c>
      <c r="J11" s="7">
        <f>(AB11/360)*80</f>
        <v>30</v>
      </c>
      <c r="K11" s="7">
        <v>100</v>
      </c>
      <c r="L11" s="7">
        <v>100</v>
      </c>
      <c r="M11" s="7">
        <v>100</v>
      </c>
      <c r="N11" s="7">
        <v>86.67</v>
      </c>
      <c r="O11" s="7">
        <v>90</v>
      </c>
      <c r="P11" s="7">
        <v>100</v>
      </c>
      <c r="Q11" s="7">
        <v>100</v>
      </c>
      <c r="R11" s="7">
        <v>150</v>
      </c>
      <c r="S11" s="7">
        <v>70</v>
      </c>
      <c r="T11" s="7">
        <v>100</v>
      </c>
      <c r="U11" s="7">
        <v>41.67</v>
      </c>
      <c r="V11" s="7">
        <v>0</v>
      </c>
      <c r="W11" s="7">
        <v>60</v>
      </c>
      <c r="X11" s="7">
        <v>63.16</v>
      </c>
      <c r="Y11" s="7">
        <v>62.5</v>
      </c>
      <c r="Z11" s="7">
        <v>66.67</v>
      </c>
      <c r="AA11" s="7">
        <v>37.5</v>
      </c>
      <c r="AB11" s="7">
        <v>135</v>
      </c>
      <c r="AC11" s="7">
        <v>100</v>
      </c>
      <c r="AD11" s="7">
        <v>50</v>
      </c>
      <c r="AE11" s="7">
        <v>120</v>
      </c>
      <c r="AF11" s="7">
        <v>30</v>
      </c>
      <c r="AG11" s="7">
        <v>80</v>
      </c>
      <c r="AH11" s="7">
        <v>100</v>
      </c>
      <c r="AI11" s="7">
        <v>140</v>
      </c>
      <c r="AJ11" s="7">
        <v>120</v>
      </c>
      <c r="AK11" s="7">
        <v>50</v>
      </c>
      <c r="AL11" s="7">
        <v>130</v>
      </c>
      <c r="AM11" s="7">
        <v>135</v>
      </c>
      <c r="AN11" s="7">
        <v>70</v>
      </c>
      <c r="AO11" s="7">
        <v>100</v>
      </c>
      <c r="AP11" s="7">
        <v>60</v>
      </c>
      <c r="AQ11" s="7">
        <v>120</v>
      </c>
      <c r="AR11" s="7">
        <v>125</v>
      </c>
      <c r="AS11" s="7" t="s">
        <v>208</v>
      </c>
    </row>
    <row r="12" spans="1:45" x14ac:dyDescent="0.35">
      <c r="A12" s="7" t="s">
        <v>209</v>
      </c>
      <c r="B12" s="7" t="s">
        <v>210</v>
      </c>
      <c r="C12" s="7">
        <v>629405</v>
      </c>
      <c r="D12" s="7">
        <v>80.73</v>
      </c>
      <c r="E12" s="7">
        <v>80.73</v>
      </c>
      <c r="F12" s="7" t="s">
        <v>259</v>
      </c>
      <c r="G12" s="8">
        <f>(H12+I12+J12)/ 350</f>
        <v>0.76150793650793647</v>
      </c>
      <c r="H12" s="7">
        <f>150*SUM(AC12:AH12,,AK12:AQ12)/ SUM(100+120+190+30+80+100+50+150+150+70+100+40+180)</f>
        <v>138.75</v>
      </c>
      <c r="I12" s="7">
        <f>120*SUM(AI12,AJ12,AR12)/SUM(200,200,200)</f>
        <v>80</v>
      </c>
      <c r="J12" s="7">
        <f>(AB12/360)*80</f>
        <v>47.777777777777779</v>
      </c>
      <c r="K12" s="7">
        <v>85.71</v>
      </c>
      <c r="L12" s="7">
        <v>100</v>
      </c>
      <c r="M12" s="7">
        <v>76</v>
      </c>
      <c r="N12" s="7">
        <v>100</v>
      </c>
      <c r="O12" s="7">
        <v>93.33</v>
      </c>
      <c r="P12" s="7">
        <v>100</v>
      </c>
      <c r="Q12" s="7">
        <v>90</v>
      </c>
      <c r="R12" s="7">
        <v>125</v>
      </c>
      <c r="S12" s="7">
        <v>55</v>
      </c>
      <c r="T12" s="7">
        <v>87.5</v>
      </c>
      <c r="U12" s="7">
        <v>91.67</v>
      </c>
      <c r="V12" s="7">
        <v>0</v>
      </c>
      <c r="W12" s="7">
        <v>85</v>
      </c>
      <c r="X12" s="7">
        <v>100</v>
      </c>
      <c r="Y12" s="7">
        <v>60</v>
      </c>
      <c r="Z12" s="7">
        <v>77.78</v>
      </c>
      <c r="AA12" s="7">
        <v>59.72</v>
      </c>
      <c r="AB12" s="7">
        <v>215</v>
      </c>
      <c r="AC12" s="7">
        <v>80</v>
      </c>
      <c r="AD12" s="7">
        <v>110</v>
      </c>
      <c r="AE12" s="7">
        <v>190</v>
      </c>
      <c r="AF12" s="7">
        <v>30</v>
      </c>
      <c r="AG12" s="7">
        <v>70</v>
      </c>
      <c r="AH12" s="7">
        <v>100</v>
      </c>
      <c r="AI12" s="7">
        <v>110</v>
      </c>
      <c r="AJ12" s="7">
        <v>170</v>
      </c>
      <c r="AK12" s="7">
        <v>38</v>
      </c>
      <c r="AL12" s="7">
        <v>150</v>
      </c>
      <c r="AM12" s="7">
        <v>140</v>
      </c>
      <c r="AN12" s="7">
        <v>60</v>
      </c>
      <c r="AO12" s="7">
        <v>100</v>
      </c>
      <c r="AP12" s="7">
        <v>50</v>
      </c>
      <c r="AQ12" s="7">
        <v>140</v>
      </c>
      <c r="AR12" s="7">
        <v>120</v>
      </c>
      <c r="AS12" s="7" t="s">
        <v>211</v>
      </c>
    </row>
    <row r="13" spans="1:45" x14ac:dyDescent="0.35">
      <c r="A13" s="7" t="s">
        <v>212</v>
      </c>
      <c r="B13" s="7" t="s">
        <v>213</v>
      </c>
      <c r="C13" s="7">
        <v>629089</v>
      </c>
      <c r="D13" s="7">
        <v>93.53</v>
      </c>
      <c r="E13" s="7">
        <v>93.53</v>
      </c>
      <c r="F13" s="7" t="s">
        <v>256</v>
      </c>
      <c r="G13" s="8">
        <f>(H13+I13+J13)/ 350</f>
        <v>0.9162605042016807</v>
      </c>
      <c r="H13" s="7">
        <f>150*SUM(AC13:AH13,,AK13:AQ13)/ SUM(100+120+190+30+80+100+50+150+150+70+100+40+180)</f>
        <v>146.69117647058823</v>
      </c>
      <c r="I13" s="7">
        <f>120*SUM(AI13,AJ13,AR13)/SUM(200,200,200)</f>
        <v>114</v>
      </c>
      <c r="J13" s="7">
        <f>(AB13/360)*80</f>
        <v>60</v>
      </c>
      <c r="K13" s="7">
        <v>85.71</v>
      </c>
      <c r="L13" s="7">
        <v>100</v>
      </c>
      <c r="M13" s="7">
        <v>90</v>
      </c>
      <c r="N13" s="7">
        <v>90</v>
      </c>
      <c r="O13" s="7">
        <v>100</v>
      </c>
      <c r="P13" s="7">
        <v>100</v>
      </c>
      <c r="Q13" s="7">
        <v>100</v>
      </c>
      <c r="R13" s="7">
        <v>150</v>
      </c>
      <c r="S13" s="7">
        <v>90</v>
      </c>
      <c r="T13" s="7">
        <v>100</v>
      </c>
      <c r="U13" s="7">
        <v>83.33</v>
      </c>
      <c r="V13" s="7">
        <v>0</v>
      </c>
      <c r="W13" s="7">
        <v>100</v>
      </c>
      <c r="X13" s="7">
        <v>100</v>
      </c>
      <c r="Y13" s="7">
        <v>95</v>
      </c>
      <c r="Z13" s="7">
        <v>100</v>
      </c>
      <c r="AA13" s="7">
        <v>75</v>
      </c>
      <c r="AB13" s="7">
        <v>270</v>
      </c>
      <c r="AC13" s="7">
        <v>100</v>
      </c>
      <c r="AD13" s="7">
        <v>100</v>
      </c>
      <c r="AE13" s="7">
        <v>190</v>
      </c>
      <c r="AF13" s="7">
        <v>30</v>
      </c>
      <c r="AG13" s="7">
        <v>80</v>
      </c>
      <c r="AH13" s="7">
        <v>100</v>
      </c>
      <c r="AI13" s="7">
        <v>180</v>
      </c>
      <c r="AJ13" s="7">
        <v>200</v>
      </c>
      <c r="AK13" s="7">
        <v>45</v>
      </c>
      <c r="AL13" s="7">
        <v>135</v>
      </c>
      <c r="AM13" s="7">
        <v>150</v>
      </c>
      <c r="AN13" s="7">
        <v>60</v>
      </c>
      <c r="AO13" s="7">
        <v>100</v>
      </c>
      <c r="AP13" s="7">
        <v>60</v>
      </c>
      <c r="AQ13" s="7">
        <v>180</v>
      </c>
      <c r="AR13" s="7">
        <v>190</v>
      </c>
      <c r="AS13" s="7" t="s">
        <v>214</v>
      </c>
    </row>
    <row r="14" spans="1:45" x14ac:dyDescent="0.35">
      <c r="A14" s="7" t="s">
        <v>215</v>
      </c>
      <c r="B14" s="7" t="s">
        <v>216</v>
      </c>
      <c r="C14" s="7">
        <v>624550</v>
      </c>
      <c r="D14" s="7">
        <v>89.22</v>
      </c>
      <c r="E14" s="7">
        <v>89.22</v>
      </c>
      <c r="F14" s="7" t="s">
        <v>253</v>
      </c>
      <c r="G14" s="8">
        <f>(H14+I14+J14)/ 350</f>
        <v>0.84600840336134464</v>
      </c>
      <c r="H14" s="7">
        <f>150*SUM(AC14:AH14,,AK14:AQ14)/ SUM(100+120+190+30+80+100+50+150+150+70+100+40+180)</f>
        <v>151.10294117647058</v>
      </c>
      <c r="I14" s="7">
        <f>120*SUM(AI14,AJ14,AR14)/SUM(200,200,200)</f>
        <v>95</v>
      </c>
      <c r="J14" s="7">
        <f>(AB14/360)*80</f>
        <v>50</v>
      </c>
      <c r="K14" s="7">
        <v>85.71</v>
      </c>
      <c r="L14" s="7">
        <v>100</v>
      </c>
      <c r="M14" s="7">
        <v>100</v>
      </c>
      <c r="N14" s="7">
        <v>90</v>
      </c>
      <c r="O14" s="7">
        <v>100</v>
      </c>
      <c r="P14" s="7">
        <v>100</v>
      </c>
      <c r="Q14" s="7">
        <v>125</v>
      </c>
      <c r="R14" s="7">
        <v>150</v>
      </c>
      <c r="S14" s="7">
        <v>85</v>
      </c>
      <c r="T14" s="7">
        <v>93.75</v>
      </c>
      <c r="U14" s="7">
        <v>75</v>
      </c>
      <c r="V14" s="7">
        <v>0</v>
      </c>
      <c r="W14" s="7">
        <v>62.5</v>
      </c>
      <c r="X14" s="7">
        <v>100</v>
      </c>
      <c r="Y14" s="7">
        <v>90</v>
      </c>
      <c r="Z14" s="7">
        <v>100</v>
      </c>
      <c r="AA14" s="7">
        <v>62.5</v>
      </c>
      <c r="AB14" s="7">
        <v>225</v>
      </c>
      <c r="AC14" s="7">
        <v>150</v>
      </c>
      <c r="AD14" s="7">
        <v>90</v>
      </c>
      <c r="AE14" s="7">
        <v>190</v>
      </c>
      <c r="AF14" s="7">
        <v>30</v>
      </c>
      <c r="AG14" s="7">
        <v>75</v>
      </c>
      <c r="AH14" s="7">
        <v>100</v>
      </c>
      <c r="AI14" s="7">
        <v>170</v>
      </c>
      <c r="AJ14" s="7">
        <v>125</v>
      </c>
      <c r="AK14" s="7">
        <v>50</v>
      </c>
      <c r="AL14" s="7">
        <v>135</v>
      </c>
      <c r="AM14" s="7">
        <v>150</v>
      </c>
      <c r="AN14" s="7">
        <v>60</v>
      </c>
      <c r="AO14" s="7">
        <v>100</v>
      </c>
      <c r="AP14" s="7">
        <v>60</v>
      </c>
      <c r="AQ14" s="7">
        <v>180</v>
      </c>
      <c r="AR14" s="7">
        <v>180</v>
      </c>
      <c r="AS14" s="7" t="s">
        <v>217</v>
      </c>
    </row>
    <row r="15" spans="1:45" x14ac:dyDescent="0.35">
      <c r="A15" s="7" t="s">
        <v>59</v>
      </c>
      <c r="B15" s="7" t="s">
        <v>218</v>
      </c>
      <c r="C15" s="7">
        <v>624858</v>
      </c>
      <c r="D15" s="7">
        <v>56.03</v>
      </c>
      <c r="E15" s="7">
        <v>56.03</v>
      </c>
      <c r="F15" s="7" t="s">
        <v>255</v>
      </c>
      <c r="G15" s="8">
        <f>(H15+I15+J15)/ 350</f>
        <v>0.51444677871148448</v>
      </c>
      <c r="H15" s="7">
        <f>150*SUM(AC15:AH15,,AK15:AQ15)/ SUM(100+120+190+30+80+100+50+150+150+70+100+40+180)</f>
        <v>97.389705882352942</v>
      </c>
      <c r="I15" s="7">
        <f>120*SUM(AI15,AJ15,AR15)/SUM(200,200,200)</f>
        <v>56</v>
      </c>
      <c r="J15" s="7">
        <f>(AB15/360)*80</f>
        <v>26.666666666666664</v>
      </c>
      <c r="K15" s="7">
        <v>100</v>
      </c>
      <c r="L15" s="7">
        <v>0</v>
      </c>
      <c r="M15" s="7">
        <v>76</v>
      </c>
      <c r="N15" s="7">
        <v>50</v>
      </c>
      <c r="O15" s="7">
        <v>50</v>
      </c>
      <c r="P15" s="7">
        <v>0</v>
      </c>
      <c r="Q15" s="7">
        <v>85</v>
      </c>
      <c r="R15" s="7">
        <v>150</v>
      </c>
      <c r="S15" s="7">
        <v>55</v>
      </c>
      <c r="T15" s="7">
        <v>93.75</v>
      </c>
      <c r="U15" s="7">
        <v>50</v>
      </c>
      <c r="V15" s="7">
        <v>0</v>
      </c>
      <c r="W15" s="7">
        <v>45</v>
      </c>
      <c r="X15" s="7">
        <v>68.42</v>
      </c>
      <c r="Y15" s="7">
        <v>40</v>
      </c>
      <c r="Z15" s="7">
        <v>72.22</v>
      </c>
      <c r="AA15" s="7">
        <v>33.33</v>
      </c>
      <c r="AB15" s="7">
        <v>120</v>
      </c>
      <c r="AC15" s="7">
        <v>85</v>
      </c>
      <c r="AD15" s="7">
        <v>60</v>
      </c>
      <c r="AE15" s="7">
        <v>130</v>
      </c>
      <c r="AG15" s="7">
        <v>75</v>
      </c>
      <c r="AH15" s="7">
        <v>0</v>
      </c>
      <c r="AI15" s="7">
        <v>110</v>
      </c>
      <c r="AJ15" s="7">
        <v>90</v>
      </c>
      <c r="AK15" s="7">
        <v>38</v>
      </c>
      <c r="AL15" s="7">
        <v>75</v>
      </c>
      <c r="AM15" s="7">
        <v>75</v>
      </c>
      <c r="AN15" s="7">
        <v>70</v>
      </c>
      <c r="AO15" s="7">
        <v>85</v>
      </c>
      <c r="AP15" s="7">
        <v>60</v>
      </c>
      <c r="AQ15" s="7">
        <v>130</v>
      </c>
      <c r="AR15" s="7">
        <v>80</v>
      </c>
      <c r="AS15" s="7" t="s">
        <v>219</v>
      </c>
    </row>
    <row r="16" spans="1:45" ht="29" x14ac:dyDescent="0.35">
      <c r="A16" s="7" t="s">
        <v>220</v>
      </c>
      <c r="B16" s="7" t="s">
        <v>221</v>
      </c>
      <c r="C16" s="7">
        <v>630015</v>
      </c>
      <c r="D16" s="7">
        <v>46.37</v>
      </c>
      <c r="E16" s="7">
        <v>46.37</v>
      </c>
      <c r="F16" s="7" t="s">
        <v>252</v>
      </c>
      <c r="G16" s="8">
        <f>(H16+I16+J16)/ 350</f>
        <v>0.36359243697478988</v>
      </c>
      <c r="H16" s="7">
        <f>150*SUM(AC16:AH16,,AK16:AQ16)/ SUM(100+120+190+30+80+100+50+150+150+70+100+40+180)</f>
        <v>85.257352941176464</v>
      </c>
      <c r="I16" s="7">
        <f>120*SUM(AI16,AJ16,AR16)/SUM(200,200,200)</f>
        <v>42</v>
      </c>
      <c r="J16" s="7">
        <f>(AB16/360)*80</f>
        <v>0</v>
      </c>
      <c r="K16" s="7">
        <v>64.290000000000006</v>
      </c>
      <c r="L16" s="7">
        <v>83.33</v>
      </c>
      <c r="M16" s="7">
        <v>56</v>
      </c>
      <c r="N16" s="7">
        <v>90</v>
      </c>
      <c r="O16" s="7">
        <v>93.33</v>
      </c>
      <c r="P16" s="7">
        <v>90</v>
      </c>
      <c r="Q16" s="7">
        <v>0</v>
      </c>
      <c r="R16" s="7">
        <v>125</v>
      </c>
      <c r="S16" s="7">
        <v>45</v>
      </c>
      <c r="T16" s="7">
        <v>0</v>
      </c>
      <c r="U16" s="7">
        <v>91.67</v>
      </c>
      <c r="V16" s="7">
        <v>0</v>
      </c>
      <c r="W16" s="7">
        <v>60</v>
      </c>
      <c r="X16" s="7">
        <v>78.95</v>
      </c>
      <c r="Y16" s="7">
        <v>0</v>
      </c>
      <c r="Z16" s="7">
        <v>0</v>
      </c>
      <c r="AA16" s="7">
        <v>0</v>
      </c>
      <c r="AB16" s="7">
        <v>0</v>
      </c>
      <c r="AD16" s="7">
        <v>110</v>
      </c>
      <c r="AE16" s="7">
        <v>150</v>
      </c>
      <c r="AF16" s="7">
        <v>25</v>
      </c>
      <c r="AG16" s="7">
        <v>0</v>
      </c>
      <c r="AH16" s="7">
        <v>90</v>
      </c>
      <c r="AI16" s="7">
        <v>90</v>
      </c>
      <c r="AJ16" s="7">
        <v>120</v>
      </c>
      <c r="AK16" s="7">
        <v>28</v>
      </c>
      <c r="AL16" s="7">
        <v>135</v>
      </c>
      <c r="AM16" s="7">
        <v>140</v>
      </c>
      <c r="AN16" s="7">
        <v>45</v>
      </c>
      <c r="AP16" s="7">
        <v>50</v>
      </c>
      <c r="AQ16" s="7">
        <v>0</v>
      </c>
      <c r="AR16" s="7">
        <v>0</v>
      </c>
      <c r="AS16" s="7" t="s">
        <v>222</v>
      </c>
    </row>
    <row r="17" spans="1:45" ht="29" x14ac:dyDescent="0.35">
      <c r="A17" s="7" t="s">
        <v>223</v>
      </c>
      <c r="B17" s="7" t="s">
        <v>224</v>
      </c>
      <c r="C17" s="7">
        <v>628471</v>
      </c>
      <c r="D17" s="7">
        <v>91.25</v>
      </c>
      <c r="E17" s="7">
        <v>91.25</v>
      </c>
      <c r="F17" s="7" t="s">
        <v>253</v>
      </c>
      <c r="G17" s="8">
        <f>(H17+I17+J17)/ 350</f>
        <v>0.8773333333333333</v>
      </c>
      <c r="H17" s="7">
        <f>150*SUM(AC17:AH17,,AK17:AQ17)/ SUM(100+120+190+30+80+100+50+150+150+70+100+40+180)</f>
        <v>150</v>
      </c>
      <c r="I17" s="7">
        <f>120*SUM(AI17,AJ17,AR17)/SUM(200,200,200)</f>
        <v>100.4</v>
      </c>
      <c r="J17" s="7">
        <f>(AB17/360)*80</f>
        <v>56.666666666666671</v>
      </c>
      <c r="K17" s="7">
        <v>78.569999999999993</v>
      </c>
      <c r="L17" s="7">
        <v>83.33</v>
      </c>
      <c r="M17" s="7">
        <v>100</v>
      </c>
      <c r="N17" s="7">
        <v>100</v>
      </c>
      <c r="O17" s="7">
        <v>100</v>
      </c>
      <c r="P17" s="7">
        <v>100</v>
      </c>
      <c r="Q17" s="7">
        <v>100</v>
      </c>
      <c r="R17" s="7">
        <v>150</v>
      </c>
      <c r="S17" s="7">
        <v>80</v>
      </c>
      <c r="T17" s="7">
        <v>100</v>
      </c>
      <c r="U17" s="7">
        <v>100</v>
      </c>
      <c r="V17" s="7">
        <v>0</v>
      </c>
      <c r="W17" s="7">
        <v>76</v>
      </c>
      <c r="X17" s="7">
        <v>100</v>
      </c>
      <c r="Y17" s="7">
        <v>95</v>
      </c>
      <c r="Z17" s="7">
        <v>100</v>
      </c>
      <c r="AA17" s="7">
        <v>70.83</v>
      </c>
      <c r="AB17" s="7">
        <v>255</v>
      </c>
      <c r="AC17" s="7">
        <v>100</v>
      </c>
      <c r="AD17" s="7">
        <v>120</v>
      </c>
      <c r="AE17" s="7">
        <v>190</v>
      </c>
      <c r="AF17" s="7">
        <v>25</v>
      </c>
      <c r="AG17" s="7">
        <v>80</v>
      </c>
      <c r="AH17" s="7">
        <v>100</v>
      </c>
      <c r="AI17" s="7">
        <v>160</v>
      </c>
      <c r="AJ17" s="7">
        <v>152</v>
      </c>
      <c r="AK17" s="7">
        <v>50</v>
      </c>
      <c r="AL17" s="7">
        <v>150</v>
      </c>
      <c r="AM17" s="7">
        <v>150</v>
      </c>
      <c r="AN17" s="7">
        <v>55</v>
      </c>
      <c r="AO17" s="7">
        <v>100</v>
      </c>
      <c r="AP17" s="7">
        <v>60</v>
      </c>
      <c r="AQ17" s="7">
        <v>180</v>
      </c>
      <c r="AR17" s="7">
        <v>190</v>
      </c>
      <c r="AS17" s="7" t="s">
        <v>225</v>
      </c>
    </row>
    <row r="18" spans="1:45" x14ac:dyDescent="0.35">
      <c r="A18" s="7" t="s">
        <v>226</v>
      </c>
      <c r="B18" s="7" t="s">
        <v>227</v>
      </c>
      <c r="C18" s="7">
        <v>627719</v>
      </c>
      <c r="D18" s="7">
        <v>90.73</v>
      </c>
      <c r="E18" s="7">
        <v>90.73</v>
      </c>
      <c r="F18" s="7" t="s">
        <v>253</v>
      </c>
      <c r="G18" s="8">
        <f>(H18+I18+J18)/ 350</f>
        <v>0.87142857142857144</v>
      </c>
      <c r="H18" s="7">
        <f>150*SUM(AC18:AH18,,AK18:AQ18)/ SUM(100+120+190+30+80+100+50+150+150+70+100+40+180)</f>
        <v>150</v>
      </c>
      <c r="I18" s="7">
        <f>120*SUM(AI18,AJ18,AR18)/SUM(200,200,200)</f>
        <v>95</v>
      </c>
      <c r="J18" s="7">
        <f>(AB18/360)*80</f>
        <v>60</v>
      </c>
      <c r="K18" s="7">
        <v>35.71</v>
      </c>
      <c r="L18" s="7">
        <v>183.33</v>
      </c>
      <c r="M18" s="7">
        <v>100</v>
      </c>
      <c r="N18" s="7">
        <v>100</v>
      </c>
      <c r="O18" s="7">
        <v>100</v>
      </c>
      <c r="P18" s="7">
        <v>100</v>
      </c>
      <c r="Q18" s="7">
        <v>100</v>
      </c>
      <c r="R18" s="7">
        <v>150</v>
      </c>
      <c r="S18" s="7">
        <v>65</v>
      </c>
      <c r="T18" s="7">
        <v>100</v>
      </c>
      <c r="U18" s="7">
        <v>100</v>
      </c>
      <c r="V18" s="7">
        <v>0</v>
      </c>
      <c r="W18" s="7">
        <v>85</v>
      </c>
      <c r="X18" s="7">
        <v>100</v>
      </c>
      <c r="Y18" s="7">
        <v>87.5</v>
      </c>
      <c r="Z18" s="7">
        <v>100</v>
      </c>
      <c r="AA18" s="7">
        <v>75</v>
      </c>
      <c r="AB18" s="7">
        <v>270</v>
      </c>
      <c r="AC18" s="7">
        <v>100</v>
      </c>
      <c r="AD18" s="7">
        <v>120</v>
      </c>
      <c r="AE18" s="7">
        <v>190</v>
      </c>
      <c r="AF18" s="7">
        <v>55</v>
      </c>
      <c r="AG18" s="7">
        <v>80</v>
      </c>
      <c r="AH18" s="7">
        <v>100</v>
      </c>
      <c r="AI18" s="7">
        <v>130</v>
      </c>
      <c r="AJ18" s="7">
        <v>170</v>
      </c>
      <c r="AK18" s="7">
        <v>50</v>
      </c>
      <c r="AL18" s="7">
        <v>150</v>
      </c>
      <c r="AM18" s="7">
        <v>150</v>
      </c>
      <c r="AN18" s="7">
        <v>25</v>
      </c>
      <c r="AO18" s="7">
        <v>100</v>
      </c>
      <c r="AP18" s="7">
        <v>60</v>
      </c>
      <c r="AQ18" s="7">
        <v>180</v>
      </c>
      <c r="AR18" s="7">
        <v>175</v>
      </c>
      <c r="AS18" s="7" t="s">
        <v>228</v>
      </c>
    </row>
    <row r="19" spans="1:45" x14ac:dyDescent="0.35">
      <c r="A19" s="7" t="s">
        <v>229</v>
      </c>
      <c r="B19" s="7" t="s">
        <v>230</v>
      </c>
      <c r="C19" s="7">
        <v>624551</v>
      </c>
      <c r="D19" s="7">
        <v>82.33</v>
      </c>
      <c r="E19" s="7">
        <v>82.33</v>
      </c>
      <c r="F19" s="7" t="s">
        <v>259</v>
      </c>
      <c r="G19" s="8">
        <f>(H19+I19+J19)/ 350</f>
        <v>0.79337768440709622</v>
      </c>
      <c r="H19" s="7">
        <f>150*SUM(AC19:AH19,,AK19:AQ19)/ SUM(100+120+190+30+80+100+50+150+150+70+100+40+180)</f>
        <v>132.90441176470588</v>
      </c>
      <c r="I19" s="7">
        <f>120*SUM(AI19,AJ19,AR19)/SUM(200,200,200)</f>
        <v>107</v>
      </c>
      <c r="J19" s="7">
        <f>(AB19/360)*80</f>
        <v>37.777777777777779</v>
      </c>
      <c r="K19" s="7">
        <v>71.430000000000007</v>
      </c>
      <c r="L19" s="7">
        <v>100</v>
      </c>
      <c r="M19" s="7">
        <v>90</v>
      </c>
      <c r="N19" s="7">
        <v>93.33</v>
      </c>
      <c r="O19" s="7">
        <v>93.33</v>
      </c>
      <c r="P19" s="7">
        <v>100</v>
      </c>
      <c r="Q19" s="7">
        <v>90</v>
      </c>
      <c r="R19" s="7">
        <v>137.5</v>
      </c>
      <c r="S19" s="7">
        <v>82.5</v>
      </c>
      <c r="T19" s="7">
        <v>93.75</v>
      </c>
      <c r="U19" s="7">
        <v>91.67</v>
      </c>
      <c r="V19" s="7">
        <v>0</v>
      </c>
      <c r="W19" s="7">
        <v>100</v>
      </c>
      <c r="X19" s="7">
        <v>100</v>
      </c>
      <c r="Y19" s="7">
        <v>85</v>
      </c>
      <c r="Z19" s="7">
        <v>50</v>
      </c>
      <c r="AA19" s="7">
        <v>47.22</v>
      </c>
      <c r="AB19" s="7">
        <v>170</v>
      </c>
      <c r="AC19" s="7">
        <v>90</v>
      </c>
      <c r="AD19" s="7">
        <v>110</v>
      </c>
      <c r="AE19" s="7">
        <v>190</v>
      </c>
      <c r="AF19" s="7">
        <v>30</v>
      </c>
      <c r="AG19" s="7">
        <v>75</v>
      </c>
      <c r="AH19" s="7">
        <v>100</v>
      </c>
      <c r="AI19" s="7">
        <v>165</v>
      </c>
      <c r="AJ19" s="7">
        <v>200</v>
      </c>
      <c r="AK19" s="7">
        <v>45</v>
      </c>
      <c r="AL19" s="7">
        <v>140</v>
      </c>
      <c r="AM19" s="7">
        <v>140</v>
      </c>
      <c r="AN19" s="7">
        <v>50</v>
      </c>
      <c r="AO19" s="7">
        <v>90</v>
      </c>
      <c r="AP19" s="7">
        <v>55</v>
      </c>
      <c r="AQ19" s="7">
        <v>90</v>
      </c>
      <c r="AR19" s="7">
        <v>170</v>
      </c>
      <c r="AS19" s="7" t="s">
        <v>231</v>
      </c>
    </row>
    <row r="20" spans="1:45" x14ac:dyDescent="0.35">
      <c r="A20" s="7" t="s">
        <v>232</v>
      </c>
      <c r="B20" s="7" t="s">
        <v>233</v>
      </c>
      <c r="C20" s="7">
        <v>286722</v>
      </c>
      <c r="D20" s="7">
        <v>85.99</v>
      </c>
      <c r="E20" s="7">
        <v>85.99</v>
      </c>
      <c r="F20" s="7" t="s">
        <v>253</v>
      </c>
      <c r="G20" s="8">
        <f>(H20+I20+J20)/ 350</f>
        <v>0.84318394024276377</v>
      </c>
      <c r="H20" s="7">
        <f>150*SUM(AC20:AH20,,AK20:AQ20)/ SUM(100+120+190+30+80+100+50+150+150+70+100+40+180)</f>
        <v>134.55882352941177</v>
      </c>
      <c r="I20" s="7">
        <f>120*SUM(AI20,AJ20,AR20)/SUM(200,200,200)</f>
        <v>105</v>
      </c>
      <c r="J20" s="7">
        <f>(AB20/360)*80</f>
        <v>55.555555555555557</v>
      </c>
      <c r="K20" s="7">
        <v>85.71</v>
      </c>
      <c r="L20" s="7">
        <v>83.33</v>
      </c>
      <c r="M20" s="7">
        <v>90</v>
      </c>
      <c r="N20" s="7">
        <v>76.67</v>
      </c>
      <c r="O20" s="7">
        <v>90</v>
      </c>
      <c r="P20" s="7">
        <v>100</v>
      </c>
      <c r="Q20" s="7">
        <v>80</v>
      </c>
      <c r="R20" s="7">
        <v>150</v>
      </c>
      <c r="S20" s="7">
        <v>107.5</v>
      </c>
      <c r="T20" s="7">
        <v>87.5</v>
      </c>
      <c r="U20" s="7">
        <v>91.67</v>
      </c>
      <c r="V20" s="7">
        <v>0</v>
      </c>
      <c r="W20" s="7">
        <v>82.5</v>
      </c>
      <c r="X20" s="7">
        <v>89.47</v>
      </c>
      <c r="Y20" s="7">
        <v>72.5</v>
      </c>
      <c r="Z20" s="7">
        <v>94.44</v>
      </c>
      <c r="AA20" s="7">
        <v>69.44</v>
      </c>
      <c r="AB20" s="7">
        <v>250</v>
      </c>
      <c r="AC20" s="7">
        <v>80</v>
      </c>
      <c r="AD20" s="7">
        <v>110</v>
      </c>
      <c r="AE20" s="7">
        <v>170</v>
      </c>
      <c r="AF20" s="7">
        <v>25</v>
      </c>
      <c r="AG20" s="7">
        <v>70</v>
      </c>
      <c r="AH20" s="7">
        <v>100</v>
      </c>
      <c r="AI20" s="7">
        <v>215</v>
      </c>
      <c r="AJ20" s="7">
        <v>165</v>
      </c>
      <c r="AK20" s="7">
        <v>45</v>
      </c>
      <c r="AL20" s="7">
        <v>115</v>
      </c>
      <c r="AM20" s="7">
        <v>135</v>
      </c>
      <c r="AN20" s="7">
        <v>60</v>
      </c>
      <c r="AO20" s="7">
        <v>80</v>
      </c>
      <c r="AP20" s="7">
        <v>60</v>
      </c>
      <c r="AQ20" s="7">
        <v>170</v>
      </c>
      <c r="AR20" s="7">
        <v>145</v>
      </c>
      <c r="AS20" s="7" t="s">
        <v>234</v>
      </c>
    </row>
    <row r="21" spans="1:45" x14ac:dyDescent="0.35">
      <c r="A21" s="7" t="s">
        <v>235</v>
      </c>
      <c r="B21" s="7" t="s">
        <v>236</v>
      </c>
      <c r="C21" s="7">
        <v>624738</v>
      </c>
      <c r="D21" s="7">
        <v>72.2</v>
      </c>
      <c r="E21" s="7">
        <v>72.2</v>
      </c>
      <c r="F21" s="7" t="s">
        <v>257</v>
      </c>
      <c r="G21" s="8">
        <f>(H21+I21+J21)/ 350</f>
        <v>0.64217086834733894</v>
      </c>
      <c r="H21" s="7">
        <f>150*SUM(AC21:AH21,,AK21:AQ21)/ SUM(100+120+190+30+80+100+50+150+150+70+100+40+180)</f>
        <v>122.42647058823529</v>
      </c>
      <c r="I21" s="7">
        <f>120*SUM(AI21,AJ21,AR21)/SUM(200,200,200)</f>
        <v>79</v>
      </c>
      <c r="J21" s="7">
        <f>(AB21/360)*80</f>
        <v>23.333333333333336</v>
      </c>
      <c r="K21" s="7">
        <v>100</v>
      </c>
      <c r="L21" s="7">
        <v>100</v>
      </c>
      <c r="M21" s="7">
        <v>0</v>
      </c>
      <c r="N21" s="7">
        <v>96.67</v>
      </c>
      <c r="O21" s="7">
        <v>90</v>
      </c>
      <c r="P21" s="7">
        <v>100</v>
      </c>
      <c r="Q21" s="7">
        <v>100</v>
      </c>
      <c r="R21" s="7">
        <v>0</v>
      </c>
      <c r="S21" s="7">
        <v>40</v>
      </c>
      <c r="T21" s="7">
        <v>100</v>
      </c>
      <c r="U21" s="7">
        <v>41.67</v>
      </c>
      <c r="V21" s="7">
        <v>0</v>
      </c>
      <c r="W21" s="7">
        <v>72.5</v>
      </c>
      <c r="X21" s="7">
        <v>94.74</v>
      </c>
      <c r="Y21" s="7">
        <v>85</v>
      </c>
      <c r="Z21" s="7">
        <v>66.67</v>
      </c>
      <c r="AA21" s="7">
        <v>29.17</v>
      </c>
      <c r="AB21" s="7">
        <v>105</v>
      </c>
      <c r="AC21" s="7">
        <v>100</v>
      </c>
      <c r="AD21" s="7">
        <v>50</v>
      </c>
      <c r="AE21" s="7">
        <v>180</v>
      </c>
      <c r="AF21" s="7">
        <v>30</v>
      </c>
      <c r="AG21" s="7">
        <v>80</v>
      </c>
      <c r="AH21" s="7">
        <v>100</v>
      </c>
      <c r="AI21" s="7">
        <v>80</v>
      </c>
      <c r="AJ21" s="7">
        <v>145</v>
      </c>
      <c r="AL21" s="7">
        <v>145</v>
      </c>
      <c r="AM21" s="7">
        <v>135</v>
      </c>
      <c r="AN21" s="7">
        <v>70</v>
      </c>
      <c r="AO21" s="7">
        <v>100</v>
      </c>
      <c r="AQ21" s="7">
        <v>120</v>
      </c>
      <c r="AR21" s="7">
        <v>170</v>
      </c>
      <c r="AS21" s="7" t="s">
        <v>237</v>
      </c>
    </row>
    <row r="22" spans="1:45" x14ac:dyDescent="0.35">
      <c r="A22" s="7" t="s">
        <v>238</v>
      </c>
      <c r="B22" s="7" t="s">
        <v>163</v>
      </c>
      <c r="C22" s="7">
        <v>597219</v>
      </c>
      <c r="D22" s="7">
        <v>62.72</v>
      </c>
      <c r="E22" s="7">
        <v>62.72</v>
      </c>
      <c r="F22" s="7" t="s">
        <v>255</v>
      </c>
      <c r="G22" s="8">
        <f>(H22+I22+J22)/ 350</f>
        <v>0.55459850606909433</v>
      </c>
      <c r="H22" s="7">
        <f>150*SUM(AC22:AH22,,AK22:AQ22)/ SUM(100+120+190+30+80+100+50+150+150+70+100+40+180)</f>
        <v>120.22058823529412</v>
      </c>
      <c r="I22" s="7">
        <f>120*SUM(AI22,AJ22,AR22)/SUM(200,200,200)</f>
        <v>65</v>
      </c>
      <c r="J22" s="7">
        <f>(AB22/360)*80</f>
        <v>8.8888888888888893</v>
      </c>
      <c r="K22" s="7">
        <v>64.290000000000006</v>
      </c>
      <c r="L22" s="7">
        <v>100</v>
      </c>
      <c r="M22" s="7">
        <v>70</v>
      </c>
      <c r="N22" s="7">
        <v>76.67</v>
      </c>
      <c r="O22" s="7">
        <v>70</v>
      </c>
      <c r="P22" s="7">
        <v>80</v>
      </c>
      <c r="Q22" s="7">
        <v>80</v>
      </c>
      <c r="R22" s="7">
        <v>125</v>
      </c>
      <c r="S22" s="7">
        <v>35</v>
      </c>
      <c r="T22" s="7">
        <v>100</v>
      </c>
      <c r="U22" s="7">
        <v>54.17</v>
      </c>
      <c r="V22" s="7">
        <v>0</v>
      </c>
      <c r="W22" s="7">
        <v>55</v>
      </c>
      <c r="X22" s="7">
        <v>84.21</v>
      </c>
      <c r="Y22" s="7">
        <v>72.5</v>
      </c>
      <c r="Z22" s="7">
        <v>91.67</v>
      </c>
      <c r="AA22" s="7">
        <v>11.11</v>
      </c>
      <c r="AB22" s="7">
        <v>40</v>
      </c>
      <c r="AC22" s="7">
        <v>80</v>
      </c>
      <c r="AD22" s="7">
        <v>65</v>
      </c>
      <c r="AE22" s="7">
        <v>160</v>
      </c>
      <c r="AF22" s="7">
        <v>30</v>
      </c>
      <c r="AG22" s="7">
        <v>80</v>
      </c>
      <c r="AH22" s="7">
        <v>80</v>
      </c>
      <c r="AI22" s="7">
        <v>70</v>
      </c>
      <c r="AJ22" s="7">
        <v>110</v>
      </c>
      <c r="AK22" s="7">
        <v>35</v>
      </c>
      <c r="AL22" s="7">
        <v>115</v>
      </c>
      <c r="AM22" s="7">
        <v>105</v>
      </c>
      <c r="AN22" s="7">
        <v>45</v>
      </c>
      <c r="AO22" s="7">
        <v>80</v>
      </c>
      <c r="AP22" s="7">
        <v>50</v>
      </c>
      <c r="AQ22" s="7">
        <v>165</v>
      </c>
      <c r="AR22" s="7">
        <v>145</v>
      </c>
      <c r="AS22" s="7" t="s">
        <v>239</v>
      </c>
    </row>
  </sheetData>
  <autoFilter ref="A1:AS22">
    <sortState ref="A2:AS22">
      <sortCondition ref="B1:B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DC</vt:lpstr>
      <vt:lpstr>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prahlad menon</dc:creator>
  <cp:lastModifiedBy>prahlad menon</cp:lastModifiedBy>
  <dcterms:created xsi:type="dcterms:W3CDTF">2019-12-15T19:33:46Z</dcterms:created>
  <dcterms:modified xsi:type="dcterms:W3CDTF">2019-12-15T23:04:33Z</dcterms:modified>
</cp:coreProperties>
</file>