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arlow\CurricularDevelopment\QuantitativeReasoning\FINAL\COURSE-Content\FINAL\2020\"/>
    </mc:Choice>
  </mc:AlternateContent>
  <bookViews>
    <workbookView xWindow="0" yWindow="0" windowWidth="28800" windowHeight="14550" activeTab="2"/>
  </bookViews>
  <sheets>
    <sheet name="DF" sheetId="1" r:id="rId1"/>
    <sheet name="Sheet1" sheetId="2" r:id="rId2"/>
    <sheet name="Sheet2" sheetId="3" r:id="rId3"/>
  </sheets>
  <definedNames>
    <definedName name="_xlnm._FilterDatabase" localSheetId="2" hidden="1">Sheet2!$A$25:$H$45</definedName>
  </definedNames>
  <calcPr calcId="15251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" i="3"/>
  <c r="F41" i="3" l="1"/>
  <c r="F45" i="3"/>
  <c r="F42" i="3"/>
  <c r="G42" i="3" s="1"/>
  <c r="F35" i="3"/>
  <c r="F26" i="3"/>
  <c r="F27" i="3"/>
  <c r="F28" i="3"/>
  <c r="F32" i="3"/>
  <c r="G32" i="3" s="1"/>
  <c r="F36" i="3"/>
  <c r="F44" i="3"/>
  <c r="F30" i="3"/>
  <c r="G30" i="3" s="1"/>
  <c r="F43" i="3"/>
  <c r="F34" i="3"/>
  <c r="F33" i="3"/>
  <c r="F39" i="3"/>
  <c r="F37" i="3"/>
  <c r="G37" i="3" s="1"/>
  <c r="F40" i="3"/>
  <c r="F31" i="3"/>
  <c r="F29" i="3"/>
  <c r="G29" i="3" s="1"/>
  <c r="F38" i="3"/>
  <c r="F18" i="3"/>
  <c r="F20" i="3"/>
  <c r="F12" i="3"/>
  <c r="F10" i="3"/>
  <c r="F19" i="3"/>
  <c r="F5" i="3"/>
  <c r="F7" i="3"/>
  <c r="F2" i="3"/>
  <c r="F6" i="3"/>
  <c r="F13" i="3"/>
  <c r="F9" i="3"/>
  <c r="F8" i="3"/>
  <c r="F14" i="3"/>
  <c r="F4" i="3"/>
  <c r="F11" i="3"/>
  <c r="F3" i="3"/>
  <c r="F15" i="3"/>
  <c r="F16" i="3"/>
  <c r="F17" i="3"/>
  <c r="F21" i="3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D25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D26" i="2"/>
  <c r="D24" i="2"/>
  <c r="G39" i="3" l="1"/>
  <c r="G28" i="3"/>
  <c r="G33" i="3"/>
  <c r="G27" i="3"/>
  <c r="G34" i="3"/>
  <c r="G26" i="3"/>
  <c r="G38" i="3"/>
  <c r="G43" i="3"/>
  <c r="G35" i="3"/>
  <c r="G31" i="3"/>
  <c r="G44" i="3"/>
  <c r="G45" i="3"/>
  <c r="G40" i="3"/>
  <c r="G36" i="3"/>
</calcChain>
</file>

<file path=xl/sharedStrings.xml><?xml version="1.0" encoding="utf-8"?>
<sst xmlns="http://schemas.openxmlformats.org/spreadsheetml/2006/main" count="328" uniqueCount="113">
  <si>
    <t>First Name</t>
  </si>
  <si>
    <t>Last Name</t>
  </si>
  <si>
    <t>Unique User ID</t>
  </si>
  <si>
    <t>Overall</t>
  </si>
  <si>
    <t>SPR 2020</t>
  </si>
  <si>
    <t>SPR 2020 - HW4-Part01 - Category Score</t>
  </si>
  <si>
    <t>SPR 2020 - HW1-Part3 - Category Score</t>
  </si>
  <si>
    <t>SPR 2020 - HW1-Part2 - Category Score</t>
  </si>
  <si>
    <t>SPR 2020 - HW2-Part01 - Category Score</t>
  </si>
  <si>
    <t>SPR 2020 - Quiz01 - Category Score</t>
  </si>
  <si>
    <t>SPR 2020 - Quiz01 Bonus - Category Score</t>
  </si>
  <si>
    <t>SPR 2020 - HW2-Part02 - Category Score</t>
  </si>
  <si>
    <t>SPR 2020 - HW2-Part03 - Category Score</t>
  </si>
  <si>
    <t>SPR 2020 - HW3-Part01 - Category Score</t>
  </si>
  <si>
    <t>SPR 2020 - HW3-Part02 - Category Score</t>
  </si>
  <si>
    <t>SPR 2020 - HW3-Part03 - Category Score</t>
  </si>
  <si>
    <t>SPR 2020 - HW3-Part04 - Category Score</t>
  </si>
  <si>
    <t>SPR 2020 - Quiz02 - Category Score</t>
  </si>
  <si>
    <t>SPR 2020 - Quiz02 Bonus - Category Score</t>
  </si>
  <si>
    <t>SPR 2020 - HW04-Part02 - Category Score</t>
  </si>
  <si>
    <t>SPR 2020 - Quiz03 - Category Score</t>
  </si>
  <si>
    <t>SPR 2020 - Quiz03-Bonus - Category Score</t>
  </si>
  <si>
    <t>SPR 2020 - FINAL - Category Score</t>
  </si>
  <si>
    <t>HW3-Part01 (Max Pts: 80, Grading Category: Ungraded)</t>
  </si>
  <si>
    <t>HW3-Part02 (Max Pts: 120, Grading Category: HW3-Part02)</t>
  </si>
  <si>
    <t>HW3-Part03 (Max Pts: 135, Grading Category: HW3-Part03)</t>
  </si>
  <si>
    <t>HW1-Part01 (Max Pts: 30, Due Date: 1/16/20 4:30pm, Grading Category: HW4-Part01)</t>
  </si>
  <si>
    <t>HW1-Part02 (Max Pts: 70, Due Date: 1/21/20 4:30pm, Grading Category: HW1-Part2)</t>
  </si>
  <si>
    <t>Hw1-Part03 (Max Pts: 50, Due Date: 1/28/20 4:30pm, Grading Category: HW1-Part3)</t>
  </si>
  <si>
    <t>HW2-Part01 (Max Pts: 150, Due Date: 2/04/20 4:30pm, Grading Category: HW2-Part01)</t>
  </si>
  <si>
    <t>HW2-Part02 (Max Pts: 150, Due Date: 2/11/20 4:30pm, Grading Category: HW2-Part02)</t>
  </si>
  <si>
    <t>Quiz01 Submission Link (Max Pts: 210, Due Date: 2/13/20 6:00pm, Grading Category: Quiz01)</t>
  </si>
  <si>
    <t>Quiz01 Resubmission link (Max Pts: 50, Due Date: 2/18/20 4:00pm, Grading Category: Quiz01 Bonus)</t>
  </si>
  <si>
    <t>Hw2-Part03 (Max Pts: 100, Due Date: 2/18/20 4:30pm, Grading Category: HW2-Part03)</t>
  </si>
  <si>
    <t>HW3-Part01 (Max Pts: 80, Due Date: 2/25/20 4:30pm, Grading Category: HW3-Part01)</t>
  </si>
  <si>
    <t>Hw3-Part04 (Max Pts: 120, Due Date: 3/10/20 11:59pm, Grading Category: HW3-Part04)</t>
  </si>
  <si>
    <t>Quiz02 Submission Link (Max Pts: 250, Due Date: 3/26/20 6:10pm, Grading Category: Quiz02)</t>
  </si>
  <si>
    <t>Quiz02 Un-timed Resubmission Link (Max Pts: 50, Due Date: 3/31/20 4:30pm, Grading Category: Quiz02 Bonus)</t>
  </si>
  <si>
    <t>Hw4Part01 (Max Pts: 200, Due Date: 4/09/20 4:30pm, Grading Category: HW4-Part01)</t>
  </si>
  <si>
    <t>HW4-Part02 (Max Pts: 180, Due Date: 4/14/20 4:30pm, Grading Category: HW04-Part02)</t>
  </si>
  <si>
    <t>Quiz03 Main Submission (Max Pts: 200, Due Date: 4/23/20 6:30pm, Grading Category: Quiz03)</t>
  </si>
  <si>
    <t>Quiz03 Resubmission (Max Pts: 50, Due Date: 4/28/20 4:30pm, Grading Category: Quiz03-Bonus)</t>
  </si>
  <si>
    <t>FINAL exam submission link (Max Pts: 350, Due Date: 5/08/20 2:00pm, Grading Category: FINAL)</t>
  </si>
  <si>
    <t>Username</t>
  </si>
  <si>
    <t>Carley</t>
  </si>
  <si>
    <t>Allen</t>
  </si>
  <si>
    <t>cmallen</t>
  </si>
  <si>
    <t>Ashley</t>
  </si>
  <si>
    <t>Burse</t>
  </si>
  <si>
    <t>arburse</t>
  </si>
  <si>
    <t>Robin</t>
  </si>
  <si>
    <t>Crowley</t>
  </si>
  <si>
    <t>rcrowley</t>
  </si>
  <si>
    <t>Jessica</t>
  </si>
  <si>
    <t>Dutro</t>
  </si>
  <si>
    <t>jldutro</t>
  </si>
  <si>
    <t>Carly</t>
  </si>
  <si>
    <t>Hapach</t>
  </si>
  <si>
    <t>cchapach</t>
  </si>
  <si>
    <t>Brenden</t>
  </si>
  <si>
    <t>Harrison</t>
  </si>
  <si>
    <t>bdharrison4621</t>
  </si>
  <si>
    <t>Megan</t>
  </si>
  <si>
    <t>Hirschfield</t>
  </si>
  <si>
    <t>mehirschfield</t>
  </si>
  <si>
    <t>Kelli</t>
  </si>
  <si>
    <t>Lemery</t>
  </si>
  <si>
    <t>kjlemery</t>
  </si>
  <si>
    <t>Rebecca</t>
  </si>
  <si>
    <t>Martin</t>
  </si>
  <si>
    <t>ramartin</t>
  </si>
  <si>
    <t>Nai</t>
  </si>
  <si>
    <t>Mayen</t>
  </si>
  <si>
    <t>nmayen</t>
  </si>
  <si>
    <t>Mariha</t>
  </si>
  <si>
    <t>Mercer</t>
  </si>
  <si>
    <t>mhmercer</t>
  </si>
  <si>
    <t>Nessa</t>
  </si>
  <si>
    <t>Myers</t>
  </si>
  <si>
    <t>nbmyers</t>
  </si>
  <si>
    <t>Morgan</t>
  </si>
  <si>
    <t>Nedley</t>
  </si>
  <si>
    <t>mpnedley</t>
  </si>
  <si>
    <t>Rosalia</t>
  </si>
  <si>
    <t>Paras</t>
  </si>
  <si>
    <t>rmparas</t>
  </si>
  <si>
    <t>Sara</t>
  </si>
  <si>
    <t>Porto</t>
  </si>
  <si>
    <t>scporto</t>
  </si>
  <si>
    <t>Rua</t>
  </si>
  <si>
    <t>mrua</t>
  </si>
  <si>
    <t>Sarah</t>
  </si>
  <si>
    <t>Sico</t>
  </si>
  <si>
    <t>sesico</t>
  </si>
  <si>
    <t>Stacy</t>
  </si>
  <si>
    <t>White</t>
  </si>
  <si>
    <t>smwhite2973</t>
  </si>
  <si>
    <t>Max</t>
  </si>
  <si>
    <t>Possible</t>
  </si>
  <si>
    <t>Weight</t>
  </si>
  <si>
    <t>Assignments</t>
  </si>
  <si>
    <t>Quizzes</t>
  </si>
  <si>
    <t>Exam</t>
  </si>
  <si>
    <t>%</t>
  </si>
  <si>
    <t>Total</t>
  </si>
  <si>
    <t>A+</t>
  </si>
  <si>
    <t>A</t>
  </si>
  <si>
    <t>B</t>
  </si>
  <si>
    <t>C</t>
  </si>
  <si>
    <t>D</t>
  </si>
  <si>
    <t>F</t>
  </si>
  <si>
    <t>B-</t>
  </si>
  <si>
    <t>D+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</si>
</sst>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"/>
  <sheetViews>
    <sheetView workbookViewId="0">
      <selection activeCell="I16" sqref="A1:AR19"/>
    </sheetView>
  </sheetViews>
  <sheetFormatPr defaultRowHeight="14.5" x14ac:dyDescent="0.35"/>
  <cols>
    <col min="1" max="1" width="9.7265625" bestFit="1" customWidth="1"/>
    <col min="2" max="2" width="9.6328125" bestFit="1" customWidth="1"/>
    <col min="3" max="3" width="13.453125" bestFit="1" customWidth="1"/>
    <col min="4" max="4" width="6.7265625" bestFit="1" customWidth="1"/>
    <col min="5" max="5" width="8.26953125" bestFit="1" customWidth="1"/>
    <col min="6" max="6" width="34.36328125" bestFit="1" customWidth="1"/>
    <col min="7" max="8" width="33.36328125" bestFit="1" customWidth="1"/>
    <col min="9" max="9" width="34.36328125" bestFit="1" customWidth="1"/>
    <col min="10" max="10" width="29.90625" bestFit="1" customWidth="1"/>
    <col min="11" max="11" width="35.6328125" bestFit="1" customWidth="1"/>
    <col min="12" max="17" width="34.36328125" bestFit="1" customWidth="1"/>
    <col min="18" max="18" width="29.90625" bestFit="1" customWidth="1"/>
    <col min="19" max="19" width="35.6328125" bestFit="1" customWidth="1"/>
    <col min="20" max="20" width="35.36328125" bestFit="1" customWidth="1"/>
    <col min="21" max="21" width="29.90625" bestFit="1" customWidth="1"/>
    <col min="22" max="22" width="35.81640625" bestFit="1" customWidth="1"/>
    <col min="23" max="23" width="28.81640625" bestFit="1" customWidth="1"/>
    <col min="24" max="24" width="47.453125" bestFit="1" customWidth="1"/>
    <col min="25" max="26" width="50.453125" bestFit="1" customWidth="1"/>
    <col min="27" max="27" width="72.90625" bestFit="1" customWidth="1"/>
    <col min="28" max="28" width="71.90625" bestFit="1" customWidth="1"/>
    <col min="29" max="29" width="71.54296875" bestFit="1" customWidth="1"/>
    <col min="30" max="31" width="73.90625" bestFit="1" customWidth="1"/>
    <col min="32" max="32" width="79" bestFit="1" customWidth="1"/>
    <col min="33" max="33" width="85.36328125" bestFit="1" customWidth="1"/>
    <col min="34" max="34" width="73.54296875" bestFit="1" customWidth="1"/>
    <col min="35" max="35" width="72.90625" bestFit="1" customWidth="1"/>
    <col min="36" max="36" width="74.6328125" bestFit="1" customWidth="1"/>
    <col min="37" max="37" width="79" bestFit="1" customWidth="1"/>
    <col min="38" max="38" width="94.1796875" bestFit="1" customWidth="1"/>
    <col min="39" max="39" width="72.90625" bestFit="1" customWidth="1"/>
    <col min="40" max="40" width="75" bestFit="1" customWidth="1"/>
    <col min="41" max="41" width="80" bestFit="1" customWidth="1"/>
    <col min="42" max="42" width="82.08984375" bestFit="1" customWidth="1"/>
    <col min="43" max="43" width="81.54296875" bestFit="1" customWidth="1"/>
    <col min="44" max="44" width="14.08984375" bestFit="1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35">
      <c r="A2" t="s">
        <v>44</v>
      </c>
      <c r="B2" t="s">
        <v>45</v>
      </c>
      <c r="C2">
        <v>629535</v>
      </c>
      <c r="D2">
        <v>49.57</v>
      </c>
      <c r="E2">
        <v>49.57</v>
      </c>
      <c r="F2">
        <v>63.04</v>
      </c>
      <c r="G2">
        <v>60</v>
      </c>
      <c r="H2">
        <v>71.430000000000007</v>
      </c>
      <c r="I2">
        <v>80</v>
      </c>
      <c r="J2">
        <v>31.9</v>
      </c>
      <c r="K2">
        <v>0</v>
      </c>
      <c r="L2">
        <v>76.67</v>
      </c>
      <c r="M2">
        <v>80</v>
      </c>
      <c r="N2">
        <v>87.5</v>
      </c>
      <c r="O2">
        <v>75</v>
      </c>
      <c r="P2">
        <v>59.26</v>
      </c>
      <c r="Q2">
        <v>0</v>
      </c>
      <c r="R2">
        <v>38</v>
      </c>
      <c r="S2">
        <v>0</v>
      </c>
      <c r="T2">
        <v>0</v>
      </c>
      <c r="U2">
        <v>85</v>
      </c>
      <c r="V2">
        <v>0</v>
      </c>
      <c r="W2">
        <v>28.57</v>
      </c>
      <c r="Y2">
        <v>90</v>
      </c>
      <c r="Z2">
        <v>80</v>
      </c>
      <c r="AA2">
        <v>25</v>
      </c>
      <c r="AB2">
        <v>50</v>
      </c>
      <c r="AC2">
        <v>30</v>
      </c>
      <c r="AD2">
        <v>120</v>
      </c>
      <c r="AE2">
        <v>115</v>
      </c>
      <c r="AF2">
        <v>67</v>
      </c>
      <c r="AH2">
        <v>80</v>
      </c>
      <c r="AI2">
        <v>70</v>
      </c>
      <c r="AJ2">
        <v>0</v>
      </c>
      <c r="AK2">
        <v>95</v>
      </c>
      <c r="AL2">
        <v>0</v>
      </c>
      <c r="AM2">
        <v>120</v>
      </c>
      <c r="AN2">
        <v>0</v>
      </c>
      <c r="AO2">
        <v>170</v>
      </c>
      <c r="AQ2">
        <v>100</v>
      </c>
      <c r="AR2" t="s">
        <v>46</v>
      </c>
    </row>
    <row r="3" spans="1:44" x14ac:dyDescent="0.35">
      <c r="A3" t="s">
        <v>47</v>
      </c>
      <c r="B3" t="s">
        <v>48</v>
      </c>
      <c r="C3">
        <v>558921</v>
      </c>
      <c r="D3">
        <v>48.92</v>
      </c>
      <c r="E3">
        <v>48.92</v>
      </c>
      <c r="F3">
        <v>69.569999999999993</v>
      </c>
      <c r="G3">
        <v>70</v>
      </c>
      <c r="H3">
        <v>85.71</v>
      </c>
      <c r="I3">
        <v>46.67</v>
      </c>
      <c r="J3">
        <v>21.43</v>
      </c>
      <c r="K3">
        <v>0</v>
      </c>
      <c r="L3">
        <v>30</v>
      </c>
      <c r="M3">
        <v>100</v>
      </c>
      <c r="N3">
        <v>87.5</v>
      </c>
      <c r="O3">
        <v>50</v>
      </c>
      <c r="P3">
        <v>85.19</v>
      </c>
      <c r="Q3">
        <v>58.33</v>
      </c>
      <c r="R3">
        <v>46</v>
      </c>
      <c r="S3">
        <v>0</v>
      </c>
      <c r="T3">
        <v>38.89</v>
      </c>
      <c r="U3">
        <v>40</v>
      </c>
      <c r="V3">
        <v>0</v>
      </c>
      <c r="W3">
        <v>42.86</v>
      </c>
      <c r="Y3">
        <v>60</v>
      </c>
      <c r="Z3">
        <v>115</v>
      </c>
      <c r="AA3">
        <v>20</v>
      </c>
      <c r="AB3">
        <v>60</v>
      </c>
      <c r="AC3">
        <v>35</v>
      </c>
      <c r="AD3">
        <v>70</v>
      </c>
      <c r="AE3">
        <v>45</v>
      </c>
      <c r="AF3">
        <v>45</v>
      </c>
      <c r="AG3">
        <v>0</v>
      </c>
      <c r="AH3">
        <v>100</v>
      </c>
      <c r="AI3">
        <v>70</v>
      </c>
      <c r="AJ3">
        <v>70</v>
      </c>
      <c r="AK3">
        <v>115</v>
      </c>
      <c r="AL3">
        <v>0</v>
      </c>
      <c r="AM3">
        <v>140</v>
      </c>
      <c r="AN3">
        <v>70</v>
      </c>
      <c r="AO3">
        <v>80</v>
      </c>
      <c r="AP3">
        <v>0</v>
      </c>
      <c r="AQ3">
        <v>150</v>
      </c>
      <c r="AR3" t="s">
        <v>49</v>
      </c>
    </row>
    <row r="4" spans="1:44" x14ac:dyDescent="0.35">
      <c r="A4" t="s">
        <v>50</v>
      </c>
      <c r="B4" t="s">
        <v>51</v>
      </c>
      <c r="C4">
        <v>612826</v>
      </c>
      <c r="D4">
        <v>51.77</v>
      </c>
      <c r="E4">
        <v>51.77</v>
      </c>
      <c r="F4">
        <v>52.17</v>
      </c>
      <c r="G4">
        <v>40</v>
      </c>
      <c r="H4">
        <v>85.71</v>
      </c>
      <c r="I4">
        <v>20</v>
      </c>
      <c r="J4">
        <v>71.430000000000007</v>
      </c>
      <c r="K4">
        <v>0</v>
      </c>
      <c r="L4">
        <v>26.67</v>
      </c>
      <c r="M4">
        <v>30</v>
      </c>
      <c r="N4">
        <v>31.25</v>
      </c>
      <c r="O4">
        <v>41.67</v>
      </c>
      <c r="P4">
        <v>51.85</v>
      </c>
      <c r="Q4">
        <v>41.67</v>
      </c>
      <c r="R4">
        <v>72</v>
      </c>
      <c r="S4">
        <v>0</v>
      </c>
      <c r="T4">
        <v>88.89</v>
      </c>
      <c r="U4">
        <v>75</v>
      </c>
      <c r="V4">
        <v>0</v>
      </c>
      <c r="W4">
        <v>30</v>
      </c>
      <c r="Y4">
        <v>50</v>
      </c>
      <c r="Z4">
        <v>70</v>
      </c>
      <c r="AA4">
        <v>20</v>
      </c>
      <c r="AB4">
        <v>60</v>
      </c>
      <c r="AC4">
        <v>20</v>
      </c>
      <c r="AD4">
        <v>30</v>
      </c>
      <c r="AE4">
        <v>40</v>
      </c>
      <c r="AF4">
        <v>150</v>
      </c>
      <c r="AH4">
        <v>30</v>
      </c>
      <c r="AI4">
        <v>25</v>
      </c>
      <c r="AJ4">
        <v>50</v>
      </c>
      <c r="AK4">
        <v>180</v>
      </c>
      <c r="AM4">
        <v>100</v>
      </c>
      <c r="AN4">
        <v>160</v>
      </c>
      <c r="AO4">
        <v>150</v>
      </c>
      <c r="AQ4">
        <v>105</v>
      </c>
      <c r="AR4" t="s">
        <v>52</v>
      </c>
    </row>
    <row r="5" spans="1:44" x14ac:dyDescent="0.35">
      <c r="A5" t="s">
        <v>53</v>
      </c>
      <c r="B5" t="s">
        <v>54</v>
      </c>
      <c r="C5">
        <v>630941</v>
      </c>
      <c r="D5">
        <v>92.28</v>
      </c>
      <c r="E5">
        <v>92.28</v>
      </c>
      <c r="F5">
        <v>80.430000000000007</v>
      </c>
      <c r="G5">
        <v>100</v>
      </c>
      <c r="H5">
        <v>100</v>
      </c>
      <c r="I5">
        <v>93.33</v>
      </c>
      <c r="J5">
        <v>95.24</v>
      </c>
      <c r="K5">
        <v>0</v>
      </c>
      <c r="L5">
        <v>86.67</v>
      </c>
      <c r="M5">
        <v>100</v>
      </c>
      <c r="N5">
        <v>100</v>
      </c>
      <c r="O5">
        <v>91.67</v>
      </c>
      <c r="P5">
        <v>85.19</v>
      </c>
      <c r="Q5">
        <v>91.67</v>
      </c>
      <c r="R5">
        <v>98</v>
      </c>
      <c r="S5">
        <v>0</v>
      </c>
      <c r="T5">
        <v>97.22</v>
      </c>
      <c r="U5">
        <v>100</v>
      </c>
      <c r="V5">
        <v>0</v>
      </c>
      <c r="W5">
        <v>85.71</v>
      </c>
      <c r="Y5">
        <v>110</v>
      </c>
      <c r="Z5">
        <v>115</v>
      </c>
      <c r="AA5">
        <v>30</v>
      </c>
      <c r="AB5">
        <v>70</v>
      </c>
      <c r="AC5">
        <v>50</v>
      </c>
      <c r="AD5">
        <v>140</v>
      </c>
      <c r="AE5">
        <v>130</v>
      </c>
      <c r="AF5">
        <v>200</v>
      </c>
      <c r="AH5">
        <v>100</v>
      </c>
      <c r="AI5">
        <v>80</v>
      </c>
      <c r="AJ5">
        <v>110</v>
      </c>
      <c r="AK5">
        <v>245</v>
      </c>
      <c r="AM5">
        <v>155</v>
      </c>
      <c r="AN5">
        <v>175</v>
      </c>
      <c r="AO5">
        <v>200</v>
      </c>
      <c r="AQ5">
        <v>300</v>
      </c>
      <c r="AR5" t="s">
        <v>55</v>
      </c>
    </row>
    <row r="6" spans="1:44" x14ac:dyDescent="0.35">
      <c r="A6" t="s">
        <v>56</v>
      </c>
      <c r="B6" t="s">
        <v>57</v>
      </c>
      <c r="C6">
        <v>628840</v>
      </c>
      <c r="D6">
        <v>74.95</v>
      </c>
      <c r="E6">
        <v>74.95</v>
      </c>
      <c r="F6">
        <v>71.739999999999995</v>
      </c>
      <c r="G6">
        <v>100</v>
      </c>
      <c r="H6">
        <v>57.14</v>
      </c>
      <c r="I6">
        <v>66.67</v>
      </c>
      <c r="J6">
        <v>76.19</v>
      </c>
      <c r="K6">
        <v>0</v>
      </c>
      <c r="L6">
        <v>90</v>
      </c>
      <c r="M6">
        <v>80</v>
      </c>
      <c r="N6">
        <v>81.25</v>
      </c>
      <c r="O6">
        <v>62.5</v>
      </c>
      <c r="P6">
        <v>77.78</v>
      </c>
      <c r="Q6">
        <v>75</v>
      </c>
      <c r="R6">
        <v>86</v>
      </c>
      <c r="S6">
        <v>0</v>
      </c>
      <c r="T6">
        <v>88.89</v>
      </c>
      <c r="U6">
        <v>70</v>
      </c>
      <c r="V6">
        <v>0</v>
      </c>
      <c r="W6">
        <v>61.43</v>
      </c>
      <c r="Y6">
        <v>75</v>
      </c>
      <c r="Z6">
        <v>105</v>
      </c>
      <c r="AA6">
        <v>20</v>
      </c>
      <c r="AB6">
        <v>40</v>
      </c>
      <c r="AC6">
        <v>50</v>
      </c>
      <c r="AD6">
        <v>100</v>
      </c>
      <c r="AE6">
        <v>135</v>
      </c>
      <c r="AF6">
        <v>160</v>
      </c>
      <c r="AH6">
        <v>80</v>
      </c>
      <c r="AI6">
        <v>65</v>
      </c>
      <c r="AJ6">
        <v>90</v>
      </c>
      <c r="AK6">
        <v>215</v>
      </c>
      <c r="AM6">
        <v>145</v>
      </c>
      <c r="AN6">
        <v>160</v>
      </c>
      <c r="AO6">
        <v>140</v>
      </c>
      <c r="AQ6">
        <v>215</v>
      </c>
      <c r="AR6" t="s">
        <v>58</v>
      </c>
    </row>
    <row r="7" spans="1:44" x14ac:dyDescent="0.35">
      <c r="A7" t="s">
        <v>59</v>
      </c>
      <c r="B7" t="s">
        <v>60</v>
      </c>
      <c r="C7">
        <v>630040</v>
      </c>
      <c r="D7">
        <v>86.43</v>
      </c>
      <c r="E7">
        <v>86.43</v>
      </c>
      <c r="F7">
        <v>91.3</v>
      </c>
      <c r="G7">
        <v>100</v>
      </c>
      <c r="H7">
        <v>100</v>
      </c>
      <c r="I7">
        <v>63.33</v>
      </c>
      <c r="J7">
        <v>95.24</v>
      </c>
      <c r="K7">
        <v>0</v>
      </c>
      <c r="L7">
        <v>93.33</v>
      </c>
      <c r="M7">
        <v>90</v>
      </c>
      <c r="N7">
        <v>50</v>
      </c>
      <c r="O7">
        <v>66.67</v>
      </c>
      <c r="P7">
        <v>88.89</v>
      </c>
      <c r="Q7">
        <v>70.83</v>
      </c>
      <c r="R7">
        <v>96</v>
      </c>
      <c r="S7">
        <v>0</v>
      </c>
      <c r="T7">
        <v>100</v>
      </c>
      <c r="U7">
        <v>92.5</v>
      </c>
      <c r="V7">
        <v>0</v>
      </c>
      <c r="W7">
        <v>81.430000000000007</v>
      </c>
      <c r="Y7">
        <v>80</v>
      </c>
      <c r="Z7">
        <v>120</v>
      </c>
      <c r="AA7">
        <v>30</v>
      </c>
      <c r="AB7">
        <v>70</v>
      </c>
      <c r="AC7">
        <v>50</v>
      </c>
      <c r="AD7">
        <v>95</v>
      </c>
      <c r="AE7">
        <v>140</v>
      </c>
      <c r="AF7">
        <v>200</v>
      </c>
      <c r="AH7">
        <v>90</v>
      </c>
      <c r="AI7">
        <v>40</v>
      </c>
      <c r="AJ7">
        <v>85</v>
      </c>
      <c r="AK7">
        <v>240</v>
      </c>
      <c r="AM7">
        <v>180</v>
      </c>
      <c r="AN7">
        <v>180</v>
      </c>
      <c r="AO7">
        <v>185</v>
      </c>
      <c r="AQ7">
        <v>285</v>
      </c>
      <c r="AR7" t="s">
        <v>61</v>
      </c>
    </row>
    <row r="8" spans="1:44" x14ac:dyDescent="0.35">
      <c r="A8" t="s">
        <v>62</v>
      </c>
      <c r="B8" t="s">
        <v>63</v>
      </c>
      <c r="C8">
        <v>629258</v>
      </c>
      <c r="D8">
        <v>53.11</v>
      </c>
      <c r="E8">
        <v>53.11</v>
      </c>
      <c r="F8">
        <v>47.83</v>
      </c>
      <c r="G8">
        <v>80</v>
      </c>
      <c r="H8">
        <v>100</v>
      </c>
      <c r="I8">
        <v>40</v>
      </c>
      <c r="J8">
        <v>33.33</v>
      </c>
      <c r="K8">
        <v>0</v>
      </c>
      <c r="L8">
        <v>60</v>
      </c>
      <c r="M8">
        <v>80</v>
      </c>
      <c r="N8">
        <v>62.5</v>
      </c>
      <c r="O8">
        <v>95.83</v>
      </c>
      <c r="P8">
        <v>85.19</v>
      </c>
      <c r="Q8">
        <v>62.5</v>
      </c>
      <c r="R8">
        <v>68</v>
      </c>
      <c r="S8">
        <v>0</v>
      </c>
      <c r="T8">
        <v>33.33</v>
      </c>
      <c r="U8">
        <v>25</v>
      </c>
      <c r="V8">
        <v>0</v>
      </c>
      <c r="W8">
        <v>48.57</v>
      </c>
      <c r="Y8">
        <v>115</v>
      </c>
      <c r="Z8">
        <v>115</v>
      </c>
      <c r="AA8">
        <v>20</v>
      </c>
      <c r="AB8">
        <v>70</v>
      </c>
      <c r="AC8">
        <v>40</v>
      </c>
      <c r="AD8">
        <v>60</v>
      </c>
      <c r="AE8">
        <v>90</v>
      </c>
      <c r="AF8">
        <v>70</v>
      </c>
      <c r="AH8">
        <v>80</v>
      </c>
      <c r="AI8">
        <v>50</v>
      </c>
      <c r="AJ8">
        <v>75</v>
      </c>
      <c r="AK8">
        <v>170</v>
      </c>
      <c r="AL8">
        <v>0</v>
      </c>
      <c r="AM8">
        <v>90</v>
      </c>
      <c r="AN8">
        <v>60</v>
      </c>
      <c r="AO8">
        <v>50</v>
      </c>
      <c r="AP8">
        <v>0</v>
      </c>
      <c r="AQ8">
        <v>170</v>
      </c>
      <c r="AR8" t="s">
        <v>64</v>
      </c>
    </row>
    <row r="9" spans="1:44" x14ac:dyDescent="0.35">
      <c r="A9" t="s">
        <v>65</v>
      </c>
      <c r="B9" t="s">
        <v>66</v>
      </c>
      <c r="C9">
        <v>293105</v>
      </c>
      <c r="D9">
        <v>77.349999999999994</v>
      </c>
      <c r="E9">
        <v>77.349999999999994</v>
      </c>
      <c r="F9">
        <v>82.61</v>
      </c>
      <c r="G9">
        <v>80</v>
      </c>
      <c r="H9">
        <v>100</v>
      </c>
      <c r="I9">
        <v>33.33</v>
      </c>
      <c r="J9">
        <v>95.24</v>
      </c>
      <c r="K9">
        <v>0</v>
      </c>
      <c r="L9">
        <v>60</v>
      </c>
      <c r="M9">
        <v>100</v>
      </c>
      <c r="N9">
        <v>100</v>
      </c>
      <c r="O9">
        <v>66.67</v>
      </c>
      <c r="P9">
        <v>92.59</v>
      </c>
      <c r="Q9">
        <v>87.5</v>
      </c>
      <c r="R9">
        <v>94</v>
      </c>
      <c r="S9">
        <v>0</v>
      </c>
      <c r="T9">
        <v>91.67</v>
      </c>
      <c r="U9">
        <v>75</v>
      </c>
      <c r="V9">
        <v>80</v>
      </c>
      <c r="W9">
        <v>60</v>
      </c>
      <c r="Y9">
        <v>80</v>
      </c>
      <c r="Z9">
        <v>125</v>
      </c>
      <c r="AA9">
        <v>30</v>
      </c>
      <c r="AB9">
        <v>70</v>
      </c>
      <c r="AC9">
        <v>40</v>
      </c>
      <c r="AD9">
        <v>50</v>
      </c>
      <c r="AE9">
        <v>90</v>
      </c>
      <c r="AF9">
        <v>200</v>
      </c>
      <c r="AH9">
        <v>100</v>
      </c>
      <c r="AI9">
        <v>80</v>
      </c>
      <c r="AJ9">
        <v>105</v>
      </c>
      <c r="AK9">
        <v>235</v>
      </c>
      <c r="AL9">
        <v>0</v>
      </c>
      <c r="AM9">
        <v>160</v>
      </c>
      <c r="AN9">
        <v>165</v>
      </c>
      <c r="AO9">
        <v>150</v>
      </c>
      <c r="AP9">
        <v>40</v>
      </c>
      <c r="AQ9">
        <v>210</v>
      </c>
      <c r="AR9" t="s">
        <v>67</v>
      </c>
    </row>
    <row r="10" spans="1:44" x14ac:dyDescent="0.35">
      <c r="A10" t="s">
        <v>68</v>
      </c>
      <c r="B10" t="s">
        <v>69</v>
      </c>
      <c r="C10">
        <v>624890</v>
      </c>
      <c r="D10">
        <v>78.319999999999993</v>
      </c>
      <c r="E10">
        <v>78.319999999999993</v>
      </c>
      <c r="F10">
        <v>86.96</v>
      </c>
      <c r="G10">
        <v>100</v>
      </c>
      <c r="H10">
        <v>100</v>
      </c>
      <c r="I10">
        <v>80</v>
      </c>
      <c r="J10">
        <v>59.52</v>
      </c>
      <c r="K10">
        <v>0</v>
      </c>
      <c r="L10">
        <v>80</v>
      </c>
      <c r="M10">
        <v>80</v>
      </c>
      <c r="N10">
        <v>62.5</v>
      </c>
      <c r="O10">
        <v>83.33</v>
      </c>
      <c r="P10">
        <v>74.069999999999993</v>
      </c>
      <c r="Q10">
        <v>83.33</v>
      </c>
      <c r="R10">
        <v>96</v>
      </c>
      <c r="S10">
        <v>0</v>
      </c>
      <c r="T10">
        <v>83.33</v>
      </c>
      <c r="U10">
        <v>85</v>
      </c>
      <c r="V10">
        <v>0</v>
      </c>
      <c r="W10">
        <v>68.569999999999993</v>
      </c>
      <c r="Y10">
        <v>100</v>
      </c>
      <c r="Z10">
        <v>100</v>
      </c>
      <c r="AA10">
        <v>20</v>
      </c>
      <c r="AB10">
        <v>70</v>
      </c>
      <c r="AC10">
        <v>50</v>
      </c>
      <c r="AD10">
        <v>120</v>
      </c>
      <c r="AE10">
        <v>120</v>
      </c>
      <c r="AF10">
        <v>125</v>
      </c>
      <c r="AH10">
        <v>80</v>
      </c>
      <c r="AI10">
        <v>50</v>
      </c>
      <c r="AJ10">
        <v>100</v>
      </c>
      <c r="AK10">
        <v>240</v>
      </c>
      <c r="AL10">
        <v>0</v>
      </c>
      <c r="AM10">
        <v>180</v>
      </c>
      <c r="AN10">
        <v>150</v>
      </c>
      <c r="AO10">
        <v>170</v>
      </c>
      <c r="AQ10">
        <v>240</v>
      </c>
      <c r="AR10" t="s">
        <v>70</v>
      </c>
    </row>
    <row r="11" spans="1:44" x14ac:dyDescent="0.35">
      <c r="A11" t="s">
        <v>71</v>
      </c>
      <c r="B11" t="s">
        <v>72</v>
      </c>
      <c r="C11">
        <v>607678</v>
      </c>
      <c r="D11">
        <v>17.59</v>
      </c>
      <c r="E11">
        <v>17.59</v>
      </c>
      <c r="F11">
        <v>0</v>
      </c>
      <c r="G11">
        <v>0</v>
      </c>
      <c r="H11">
        <v>42.86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96</v>
      </c>
      <c r="S11">
        <v>0</v>
      </c>
      <c r="T11">
        <v>0</v>
      </c>
      <c r="U11">
        <v>0</v>
      </c>
      <c r="V11">
        <v>0</v>
      </c>
      <c r="W11">
        <v>45.71</v>
      </c>
      <c r="Y11">
        <v>0</v>
      </c>
      <c r="Z11">
        <v>0</v>
      </c>
      <c r="AA11">
        <v>0</v>
      </c>
      <c r="AB11">
        <v>30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240</v>
      </c>
      <c r="AL11">
        <v>0</v>
      </c>
      <c r="AM11">
        <v>0</v>
      </c>
      <c r="AN11">
        <v>0</v>
      </c>
      <c r="AO11">
        <v>0</v>
      </c>
      <c r="AQ11">
        <v>160</v>
      </c>
      <c r="AR11" t="s">
        <v>73</v>
      </c>
    </row>
    <row r="12" spans="1:44" x14ac:dyDescent="0.35">
      <c r="A12" t="s">
        <v>74</v>
      </c>
      <c r="B12" t="s">
        <v>75</v>
      </c>
      <c r="C12">
        <v>567954</v>
      </c>
      <c r="D12">
        <v>57.62</v>
      </c>
      <c r="E12">
        <v>57.62</v>
      </c>
      <c r="F12">
        <v>34.78</v>
      </c>
      <c r="G12">
        <v>60</v>
      </c>
      <c r="H12">
        <v>42.86</v>
      </c>
      <c r="I12">
        <v>40</v>
      </c>
      <c r="J12">
        <v>35.71</v>
      </c>
      <c r="K12">
        <v>0</v>
      </c>
      <c r="L12">
        <v>53.33</v>
      </c>
      <c r="M12">
        <v>90</v>
      </c>
      <c r="N12">
        <v>68.75</v>
      </c>
      <c r="O12">
        <v>83.33</v>
      </c>
      <c r="P12">
        <v>37.04</v>
      </c>
      <c r="Q12">
        <v>79.17</v>
      </c>
      <c r="R12">
        <v>88</v>
      </c>
      <c r="S12">
        <v>0</v>
      </c>
      <c r="T12">
        <v>83.33</v>
      </c>
      <c r="U12">
        <v>65</v>
      </c>
      <c r="V12">
        <v>0</v>
      </c>
      <c r="W12">
        <v>38.57</v>
      </c>
      <c r="Y12">
        <v>100</v>
      </c>
      <c r="Z12">
        <v>50</v>
      </c>
      <c r="AA12">
        <v>10</v>
      </c>
      <c r="AB12">
        <v>30</v>
      </c>
      <c r="AC12">
        <v>30</v>
      </c>
      <c r="AD12">
        <v>60</v>
      </c>
      <c r="AE12">
        <v>80</v>
      </c>
      <c r="AF12">
        <v>75</v>
      </c>
      <c r="AH12">
        <v>90</v>
      </c>
      <c r="AI12">
        <v>55</v>
      </c>
      <c r="AJ12">
        <v>95</v>
      </c>
      <c r="AK12">
        <v>220</v>
      </c>
      <c r="AM12">
        <v>70</v>
      </c>
      <c r="AN12">
        <v>150</v>
      </c>
      <c r="AO12">
        <v>130</v>
      </c>
      <c r="AQ12">
        <v>135</v>
      </c>
      <c r="AR12" t="s">
        <v>76</v>
      </c>
    </row>
    <row r="13" spans="1:44" x14ac:dyDescent="0.35">
      <c r="A13" t="s">
        <v>77</v>
      </c>
      <c r="B13" t="s">
        <v>78</v>
      </c>
      <c r="C13">
        <v>632432</v>
      </c>
      <c r="D13">
        <v>84.46</v>
      </c>
      <c r="E13">
        <v>84.46</v>
      </c>
      <c r="F13">
        <v>73.91</v>
      </c>
      <c r="G13">
        <v>100</v>
      </c>
      <c r="H13">
        <v>100</v>
      </c>
      <c r="I13">
        <v>100</v>
      </c>
      <c r="J13">
        <v>88.1</v>
      </c>
      <c r="K13">
        <v>0</v>
      </c>
      <c r="L13">
        <v>70</v>
      </c>
      <c r="M13">
        <v>100</v>
      </c>
      <c r="N13">
        <v>68.75</v>
      </c>
      <c r="O13">
        <v>87.5</v>
      </c>
      <c r="P13">
        <v>100</v>
      </c>
      <c r="Q13">
        <v>95.83</v>
      </c>
      <c r="R13">
        <v>94</v>
      </c>
      <c r="S13">
        <v>0</v>
      </c>
      <c r="T13">
        <v>94.44</v>
      </c>
      <c r="U13">
        <v>95</v>
      </c>
      <c r="V13">
        <v>0</v>
      </c>
      <c r="W13">
        <v>65.709999999999994</v>
      </c>
      <c r="Y13">
        <v>105</v>
      </c>
      <c r="Z13">
        <v>135</v>
      </c>
      <c r="AA13">
        <v>30</v>
      </c>
      <c r="AB13">
        <v>70</v>
      </c>
      <c r="AC13">
        <v>50</v>
      </c>
      <c r="AD13">
        <v>150</v>
      </c>
      <c r="AE13">
        <v>105</v>
      </c>
      <c r="AF13">
        <v>185</v>
      </c>
      <c r="AG13">
        <v>0</v>
      </c>
      <c r="AH13">
        <v>100</v>
      </c>
      <c r="AI13">
        <v>55</v>
      </c>
      <c r="AJ13">
        <v>115</v>
      </c>
      <c r="AK13">
        <v>235</v>
      </c>
      <c r="AM13">
        <v>140</v>
      </c>
      <c r="AN13">
        <v>170</v>
      </c>
      <c r="AO13">
        <v>190</v>
      </c>
      <c r="AQ13">
        <v>230</v>
      </c>
      <c r="AR13" t="s">
        <v>79</v>
      </c>
    </row>
    <row r="14" spans="1:44" x14ac:dyDescent="0.35">
      <c r="A14" t="s">
        <v>80</v>
      </c>
      <c r="B14" t="s">
        <v>81</v>
      </c>
      <c r="C14">
        <v>628585</v>
      </c>
      <c r="D14">
        <v>91.79</v>
      </c>
      <c r="E14">
        <v>91.79</v>
      </c>
      <c r="F14">
        <v>100</v>
      </c>
      <c r="G14">
        <v>100</v>
      </c>
      <c r="H14">
        <v>100</v>
      </c>
      <c r="I14">
        <v>80</v>
      </c>
      <c r="J14">
        <v>95.24</v>
      </c>
      <c r="K14">
        <v>0</v>
      </c>
      <c r="L14">
        <v>93.33</v>
      </c>
      <c r="M14">
        <v>100</v>
      </c>
      <c r="N14">
        <v>100</v>
      </c>
      <c r="O14">
        <v>95.83</v>
      </c>
      <c r="P14">
        <v>96.3</v>
      </c>
      <c r="Q14">
        <v>0</v>
      </c>
      <c r="R14">
        <v>92</v>
      </c>
      <c r="S14">
        <v>0</v>
      </c>
      <c r="T14">
        <v>94.44</v>
      </c>
      <c r="U14">
        <v>105</v>
      </c>
      <c r="V14">
        <v>0</v>
      </c>
      <c r="W14">
        <v>95.71</v>
      </c>
      <c r="Y14">
        <v>115</v>
      </c>
      <c r="Z14">
        <v>130</v>
      </c>
      <c r="AA14">
        <v>30</v>
      </c>
      <c r="AB14">
        <v>70</v>
      </c>
      <c r="AC14">
        <v>50</v>
      </c>
      <c r="AD14">
        <v>120</v>
      </c>
      <c r="AE14">
        <v>140</v>
      </c>
      <c r="AF14">
        <v>200</v>
      </c>
      <c r="AG14">
        <v>0</v>
      </c>
      <c r="AH14">
        <v>100</v>
      </c>
      <c r="AI14">
        <v>80</v>
      </c>
      <c r="AK14">
        <v>230</v>
      </c>
      <c r="AL14">
        <v>0</v>
      </c>
      <c r="AM14">
        <v>200</v>
      </c>
      <c r="AN14">
        <v>170</v>
      </c>
      <c r="AO14">
        <v>210</v>
      </c>
      <c r="AQ14">
        <v>335</v>
      </c>
      <c r="AR14" t="s">
        <v>82</v>
      </c>
    </row>
    <row r="15" spans="1:44" x14ac:dyDescent="0.35">
      <c r="A15" t="s">
        <v>83</v>
      </c>
      <c r="B15" t="s">
        <v>84</v>
      </c>
      <c r="C15">
        <v>630574</v>
      </c>
      <c r="D15">
        <v>81.31</v>
      </c>
      <c r="E15">
        <v>81.31</v>
      </c>
      <c r="F15">
        <v>82.61</v>
      </c>
      <c r="G15">
        <v>100</v>
      </c>
      <c r="H15">
        <v>85.71</v>
      </c>
      <c r="I15">
        <v>53.33</v>
      </c>
      <c r="J15">
        <v>72.86</v>
      </c>
      <c r="K15">
        <v>0</v>
      </c>
      <c r="L15">
        <v>93.33</v>
      </c>
      <c r="M15">
        <v>100</v>
      </c>
      <c r="N15">
        <v>87.5</v>
      </c>
      <c r="O15">
        <v>83.33</v>
      </c>
      <c r="P15">
        <v>85.19</v>
      </c>
      <c r="Q15">
        <v>87.5</v>
      </c>
      <c r="R15">
        <v>94</v>
      </c>
      <c r="S15">
        <v>0</v>
      </c>
      <c r="T15">
        <v>86.11</v>
      </c>
      <c r="U15">
        <v>85</v>
      </c>
      <c r="V15">
        <v>0</v>
      </c>
      <c r="W15">
        <v>75.709999999999994</v>
      </c>
      <c r="Y15">
        <v>100</v>
      </c>
      <c r="Z15">
        <v>115</v>
      </c>
      <c r="AA15">
        <v>30</v>
      </c>
      <c r="AB15">
        <v>60</v>
      </c>
      <c r="AC15">
        <v>50</v>
      </c>
      <c r="AD15">
        <v>80</v>
      </c>
      <c r="AE15">
        <v>140</v>
      </c>
      <c r="AF15">
        <v>153</v>
      </c>
      <c r="AH15">
        <v>100</v>
      </c>
      <c r="AI15">
        <v>70</v>
      </c>
      <c r="AJ15">
        <v>105</v>
      </c>
      <c r="AK15">
        <v>235</v>
      </c>
      <c r="AL15">
        <v>0</v>
      </c>
      <c r="AM15">
        <v>160</v>
      </c>
      <c r="AN15">
        <v>155</v>
      </c>
      <c r="AO15">
        <v>170</v>
      </c>
      <c r="AQ15">
        <v>265</v>
      </c>
      <c r="AR15" t="s">
        <v>85</v>
      </c>
    </row>
    <row r="16" spans="1:44" x14ac:dyDescent="0.35">
      <c r="A16" t="s">
        <v>86</v>
      </c>
      <c r="B16" t="s">
        <v>87</v>
      </c>
      <c r="C16">
        <v>623213</v>
      </c>
      <c r="D16">
        <v>84.37</v>
      </c>
      <c r="E16">
        <v>84.37</v>
      </c>
      <c r="F16">
        <v>89.13</v>
      </c>
      <c r="G16">
        <v>80</v>
      </c>
      <c r="H16">
        <v>100</v>
      </c>
      <c r="I16">
        <v>90</v>
      </c>
      <c r="J16">
        <v>76.19</v>
      </c>
      <c r="K16">
        <v>100</v>
      </c>
      <c r="L16">
        <v>100</v>
      </c>
      <c r="M16">
        <v>100</v>
      </c>
      <c r="N16">
        <v>68.75</v>
      </c>
      <c r="O16">
        <v>83.33</v>
      </c>
      <c r="P16">
        <v>92.59</v>
      </c>
      <c r="Q16">
        <v>83.33</v>
      </c>
      <c r="R16">
        <v>92</v>
      </c>
      <c r="S16">
        <v>0</v>
      </c>
      <c r="T16">
        <v>94.44</v>
      </c>
      <c r="U16">
        <v>90</v>
      </c>
      <c r="V16">
        <v>0</v>
      </c>
      <c r="W16">
        <v>67.14</v>
      </c>
      <c r="Y16">
        <v>100</v>
      </c>
      <c r="Z16">
        <v>125</v>
      </c>
      <c r="AA16">
        <v>25</v>
      </c>
      <c r="AB16">
        <v>70</v>
      </c>
      <c r="AC16">
        <v>40</v>
      </c>
      <c r="AD16">
        <v>135</v>
      </c>
      <c r="AE16">
        <v>150</v>
      </c>
      <c r="AF16">
        <v>160</v>
      </c>
      <c r="AG16">
        <v>50</v>
      </c>
      <c r="AH16">
        <v>100</v>
      </c>
      <c r="AI16">
        <v>55</v>
      </c>
      <c r="AJ16">
        <v>100</v>
      </c>
      <c r="AK16">
        <v>230</v>
      </c>
      <c r="AL16">
        <v>0</v>
      </c>
      <c r="AM16">
        <v>180</v>
      </c>
      <c r="AN16">
        <v>170</v>
      </c>
      <c r="AO16">
        <v>180</v>
      </c>
      <c r="AQ16">
        <v>235</v>
      </c>
      <c r="AR16" t="s">
        <v>88</v>
      </c>
    </row>
    <row r="17" spans="1:44" x14ac:dyDescent="0.35">
      <c r="A17" t="s">
        <v>62</v>
      </c>
      <c r="B17" t="s">
        <v>89</v>
      </c>
      <c r="C17">
        <v>594494</v>
      </c>
      <c r="D17">
        <v>12.32</v>
      </c>
      <c r="E17">
        <v>12.32</v>
      </c>
      <c r="F17">
        <v>13.04</v>
      </c>
      <c r="G17">
        <v>60</v>
      </c>
      <c r="H17">
        <v>57.14</v>
      </c>
      <c r="I17">
        <v>56.67</v>
      </c>
      <c r="J17">
        <v>0</v>
      </c>
      <c r="K17">
        <v>0</v>
      </c>
      <c r="L17">
        <v>13.33</v>
      </c>
      <c r="M17">
        <v>80</v>
      </c>
      <c r="N17">
        <v>12.5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Y17">
        <v>0</v>
      </c>
      <c r="Z17">
        <v>0</v>
      </c>
      <c r="AA17">
        <v>30</v>
      </c>
      <c r="AB17">
        <v>40</v>
      </c>
      <c r="AC17">
        <v>30</v>
      </c>
      <c r="AD17">
        <v>85</v>
      </c>
      <c r="AE17">
        <v>20</v>
      </c>
      <c r="AF17">
        <v>0</v>
      </c>
      <c r="AH17">
        <v>80</v>
      </c>
      <c r="AI17">
        <v>10</v>
      </c>
      <c r="AJ17">
        <v>0</v>
      </c>
      <c r="AK17">
        <v>0</v>
      </c>
      <c r="AM17">
        <v>0</v>
      </c>
      <c r="AN17">
        <v>0</v>
      </c>
      <c r="AO17">
        <v>0</v>
      </c>
      <c r="AQ17">
        <v>0</v>
      </c>
      <c r="AR17" t="s">
        <v>90</v>
      </c>
    </row>
    <row r="18" spans="1:44" x14ac:dyDescent="0.35">
      <c r="A18" t="s">
        <v>91</v>
      </c>
      <c r="B18" t="s">
        <v>92</v>
      </c>
      <c r="C18">
        <v>627720</v>
      </c>
      <c r="D18">
        <v>75.87</v>
      </c>
      <c r="E18">
        <v>75.87</v>
      </c>
      <c r="F18">
        <v>65.22</v>
      </c>
      <c r="G18">
        <v>100</v>
      </c>
      <c r="H18">
        <v>100</v>
      </c>
      <c r="I18">
        <v>73.33</v>
      </c>
      <c r="J18">
        <v>57.14</v>
      </c>
      <c r="K18">
        <v>0</v>
      </c>
      <c r="L18">
        <v>83.33</v>
      </c>
      <c r="M18">
        <v>90</v>
      </c>
      <c r="N18">
        <v>81.25</v>
      </c>
      <c r="O18">
        <v>95.83</v>
      </c>
      <c r="P18">
        <v>92.59</v>
      </c>
      <c r="Q18">
        <v>91.67</v>
      </c>
      <c r="R18">
        <v>96</v>
      </c>
      <c r="S18">
        <v>0</v>
      </c>
      <c r="T18">
        <v>88.89</v>
      </c>
      <c r="U18">
        <v>75</v>
      </c>
      <c r="V18">
        <v>0</v>
      </c>
      <c r="W18">
        <v>50</v>
      </c>
      <c r="Y18">
        <v>115</v>
      </c>
      <c r="Z18">
        <v>125</v>
      </c>
      <c r="AA18">
        <v>30</v>
      </c>
      <c r="AB18">
        <v>70</v>
      </c>
      <c r="AC18">
        <v>50</v>
      </c>
      <c r="AD18">
        <v>110</v>
      </c>
      <c r="AE18">
        <v>125</v>
      </c>
      <c r="AF18">
        <v>120</v>
      </c>
      <c r="AG18">
        <v>0</v>
      </c>
      <c r="AH18">
        <v>90</v>
      </c>
      <c r="AI18">
        <v>65</v>
      </c>
      <c r="AJ18">
        <v>110</v>
      </c>
      <c r="AK18">
        <v>240</v>
      </c>
      <c r="AM18">
        <v>120</v>
      </c>
      <c r="AN18">
        <v>160</v>
      </c>
      <c r="AO18">
        <v>150</v>
      </c>
      <c r="AQ18">
        <v>175</v>
      </c>
      <c r="AR18" t="s">
        <v>93</v>
      </c>
    </row>
    <row r="19" spans="1:44" x14ac:dyDescent="0.35">
      <c r="A19" t="s">
        <v>94</v>
      </c>
      <c r="B19" t="s">
        <v>95</v>
      </c>
      <c r="C19">
        <v>594058</v>
      </c>
      <c r="D19">
        <v>66.400000000000006</v>
      </c>
      <c r="E19">
        <v>66.400000000000006</v>
      </c>
      <c r="F19">
        <v>60.87</v>
      </c>
      <c r="G19">
        <v>80</v>
      </c>
      <c r="H19">
        <v>100</v>
      </c>
      <c r="I19">
        <v>40</v>
      </c>
      <c r="J19">
        <v>71.430000000000007</v>
      </c>
      <c r="K19">
        <v>100</v>
      </c>
      <c r="L19">
        <v>86.67</v>
      </c>
      <c r="M19">
        <v>100</v>
      </c>
      <c r="N19">
        <v>87.5</v>
      </c>
      <c r="O19">
        <v>87.5</v>
      </c>
      <c r="P19">
        <v>66.67</v>
      </c>
      <c r="Q19">
        <v>75</v>
      </c>
      <c r="R19">
        <v>94</v>
      </c>
      <c r="S19">
        <v>0</v>
      </c>
      <c r="T19">
        <v>58.33</v>
      </c>
      <c r="U19">
        <v>75</v>
      </c>
      <c r="V19">
        <v>0</v>
      </c>
      <c r="W19">
        <v>30</v>
      </c>
      <c r="Y19">
        <v>105</v>
      </c>
      <c r="Z19">
        <v>90</v>
      </c>
      <c r="AA19">
        <v>30</v>
      </c>
      <c r="AB19">
        <v>70</v>
      </c>
      <c r="AC19">
        <v>40</v>
      </c>
      <c r="AD19">
        <v>60</v>
      </c>
      <c r="AE19">
        <v>130</v>
      </c>
      <c r="AF19">
        <v>150</v>
      </c>
      <c r="AG19">
        <v>50</v>
      </c>
      <c r="AH19">
        <v>100</v>
      </c>
      <c r="AI19">
        <v>70</v>
      </c>
      <c r="AJ19">
        <v>90</v>
      </c>
      <c r="AK19">
        <v>235</v>
      </c>
      <c r="AL19">
        <v>0</v>
      </c>
      <c r="AM19">
        <v>110</v>
      </c>
      <c r="AN19">
        <v>105</v>
      </c>
      <c r="AO19">
        <v>150</v>
      </c>
      <c r="AP19">
        <v>0</v>
      </c>
      <c r="AQ19">
        <v>105</v>
      </c>
      <c r="AR19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U37" sqref="B33:U37"/>
    </sheetView>
  </sheetViews>
  <sheetFormatPr defaultRowHeight="14.5" x14ac:dyDescent="0.35"/>
  <cols>
    <col min="1" max="1" width="94.1796875" bestFit="1" customWidth="1"/>
    <col min="2" max="2" width="16.90625" customWidth="1"/>
    <col min="3" max="3" width="7.54296875" bestFit="1" customWidth="1"/>
  </cols>
  <sheetData>
    <row r="1" spans="1:21" x14ac:dyDescent="0.35">
      <c r="A1" t="s">
        <v>0</v>
      </c>
      <c r="B1" t="s">
        <v>99</v>
      </c>
      <c r="C1" t="s">
        <v>97</v>
      </c>
      <c r="D1" t="s">
        <v>44</v>
      </c>
      <c r="E1" t="s">
        <v>47</v>
      </c>
      <c r="F1" t="s">
        <v>50</v>
      </c>
      <c r="G1" t="s">
        <v>53</v>
      </c>
      <c r="H1" t="s">
        <v>56</v>
      </c>
      <c r="I1" t="s">
        <v>59</v>
      </c>
      <c r="J1" t="s">
        <v>62</v>
      </c>
      <c r="K1" t="s">
        <v>65</v>
      </c>
      <c r="L1" t="s">
        <v>68</v>
      </c>
      <c r="M1" t="s">
        <v>71</v>
      </c>
      <c r="N1" t="s">
        <v>74</v>
      </c>
      <c r="O1" t="s">
        <v>77</v>
      </c>
      <c r="P1" t="s">
        <v>80</v>
      </c>
      <c r="Q1" t="s">
        <v>83</v>
      </c>
      <c r="R1" t="s">
        <v>86</v>
      </c>
      <c r="S1" t="s">
        <v>62</v>
      </c>
      <c r="T1" t="s">
        <v>91</v>
      </c>
      <c r="U1" t="s">
        <v>94</v>
      </c>
    </row>
    <row r="2" spans="1:21" x14ac:dyDescent="0.35">
      <c r="A2" t="s">
        <v>1</v>
      </c>
      <c r="C2" t="s">
        <v>98</v>
      </c>
      <c r="D2" t="s">
        <v>45</v>
      </c>
      <c r="E2" t="s">
        <v>48</v>
      </c>
      <c r="F2" t="s">
        <v>51</v>
      </c>
      <c r="G2" t="s">
        <v>54</v>
      </c>
      <c r="H2" t="s">
        <v>57</v>
      </c>
      <c r="I2" t="s">
        <v>60</v>
      </c>
      <c r="J2" t="s">
        <v>63</v>
      </c>
      <c r="K2" t="s">
        <v>66</v>
      </c>
      <c r="L2" t="s">
        <v>69</v>
      </c>
      <c r="M2" t="s">
        <v>72</v>
      </c>
      <c r="N2" t="s">
        <v>75</v>
      </c>
      <c r="O2" t="s">
        <v>78</v>
      </c>
      <c r="P2" t="s">
        <v>81</v>
      </c>
      <c r="Q2" t="s">
        <v>84</v>
      </c>
      <c r="R2" t="s">
        <v>87</v>
      </c>
      <c r="S2" t="s">
        <v>89</v>
      </c>
      <c r="T2" t="s">
        <v>92</v>
      </c>
      <c r="U2" t="s">
        <v>95</v>
      </c>
    </row>
    <row r="3" spans="1:21" x14ac:dyDescent="0.35">
      <c r="A3" t="s">
        <v>3</v>
      </c>
      <c r="C3">
        <v>100</v>
      </c>
      <c r="D3">
        <v>49.57</v>
      </c>
      <c r="E3">
        <v>48.92</v>
      </c>
      <c r="F3">
        <v>51.77</v>
      </c>
      <c r="G3">
        <v>92.28</v>
      </c>
      <c r="H3">
        <v>74.95</v>
      </c>
      <c r="I3">
        <v>86.43</v>
      </c>
      <c r="J3">
        <v>53.11</v>
      </c>
      <c r="K3">
        <v>77.349999999999994</v>
      </c>
      <c r="L3">
        <v>78.319999999999993</v>
      </c>
      <c r="M3">
        <v>17.59</v>
      </c>
      <c r="N3">
        <v>57.62</v>
      </c>
      <c r="O3">
        <v>84.46</v>
      </c>
      <c r="P3">
        <v>91.79</v>
      </c>
      <c r="Q3">
        <v>81.31</v>
      </c>
      <c r="R3">
        <v>84.37</v>
      </c>
      <c r="S3">
        <v>12.32</v>
      </c>
      <c r="T3">
        <v>75.87</v>
      </c>
      <c r="U3">
        <v>66.400000000000006</v>
      </c>
    </row>
    <row r="4" spans="1:21" x14ac:dyDescent="0.35">
      <c r="A4" t="s">
        <v>24</v>
      </c>
      <c r="B4">
        <v>150</v>
      </c>
      <c r="C4">
        <v>120</v>
      </c>
      <c r="D4">
        <v>90</v>
      </c>
      <c r="E4">
        <v>60</v>
      </c>
      <c r="F4">
        <v>50</v>
      </c>
      <c r="G4">
        <v>110</v>
      </c>
      <c r="H4">
        <v>75</v>
      </c>
      <c r="I4">
        <v>80</v>
      </c>
      <c r="J4">
        <v>115</v>
      </c>
      <c r="K4">
        <v>80</v>
      </c>
      <c r="L4">
        <v>100</v>
      </c>
      <c r="M4">
        <v>0</v>
      </c>
      <c r="N4">
        <v>100</v>
      </c>
      <c r="O4">
        <v>105</v>
      </c>
      <c r="P4">
        <v>115</v>
      </c>
      <c r="Q4">
        <v>100</v>
      </c>
      <c r="R4">
        <v>100</v>
      </c>
      <c r="S4">
        <v>0</v>
      </c>
      <c r="T4">
        <v>115</v>
      </c>
      <c r="U4">
        <v>105</v>
      </c>
    </row>
    <row r="5" spans="1:21" x14ac:dyDescent="0.35">
      <c r="A5" t="s">
        <v>25</v>
      </c>
      <c r="B5">
        <v>150</v>
      </c>
      <c r="C5">
        <v>135</v>
      </c>
      <c r="D5">
        <v>80</v>
      </c>
      <c r="E5">
        <v>115</v>
      </c>
      <c r="F5">
        <v>70</v>
      </c>
      <c r="G5">
        <v>115</v>
      </c>
      <c r="H5">
        <v>105</v>
      </c>
      <c r="I5">
        <v>120</v>
      </c>
      <c r="J5">
        <v>115</v>
      </c>
      <c r="K5">
        <v>125</v>
      </c>
      <c r="L5">
        <v>100</v>
      </c>
      <c r="M5">
        <v>0</v>
      </c>
      <c r="N5">
        <v>50</v>
      </c>
      <c r="O5">
        <v>135</v>
      </c>
      <c r="P5">
        <v>130</v>
      </c>
      <c r="Q5">
        <v>115</v>
      </c>
      <c r="R5">
        <v>125</v>
      </c>
      <c r="S5">
        <v>0</v>
      </c>
      <c r="T5">
        <v>125</v>
      </c>
      <c r="U5">
        <v>90</v>
      </c>
    </row>
    <row r="6" spans="1:21" x14ac:dyDescent="0.35">
      <c r="A6" t="s">
        <v>26</v>
      </c>
      <c r="B6">
        <v>150</v>
      </c>
      <c r="C6">
        <v>30</v>
      </c>
      <c r="D6">
        <v>25</v>
      </c>
      <c r="E6">
        <v>20</v>
      </c>
      <c r="F6">
        <v>20</v>
      </c>
      <c r="G6">
        <v>30</v>
      </c>
      <c r="H6">
        <v>20</v>
      </c>
      <c r="I6">
        <v>30</v>
      </c>
      <c r="J6">
        <v>20</v>
      </c>
      <c r="K6">
        <v>30</v>
      </c>
      <c r="L6">
        <v>20</v>
      </c>
      <c r="M6">
        <v>0</v>
      </c>
      <c r="N6">
        <v>10</v>
      </c>
      <c r="O6">
        <v>30</v>
      </c>
      <c r="P6">
        <v>30</v>
      </c>
      <c r="Q6">
        <v>30</v>
      </c>
      <c r="R6">
        <v>25</v>
      </c>
      <c r="S6">
        <v>30</v>
      </c>
      <c r="T6">
        <v>30</v>
      </c>
      <c r="U6">
        <v>30</v>
      </c>
    </row>
    <row r="7" spans="1:21" x14ac:dyDescent="0.35">
      <c r="A7" t="s">
        <v>27</v>
      </c>
      <c r="B7">
        <v>150</v>
      </c>
      <c r="C7">
        <v>70</v>
      </c>
      <c r="D7">
        <v>50</v>
      </c>
      <c r="E7">
        <v>60</v>
      </c>
      <c r="F7">
        <v>60</v>
      </c>
      <c r="G7">
        <v>70</v>
      </c>
      <c r="H7">
        <v>40</v>
      </c>
      <c r="I7">
        <v>70</v>
      </c>
      <c r="J7">
        <v>70</v>
      </c>
      <c r="K7">
        <v>70</v>
      </c>
      <c r="L7">
        <v>70</v>
      </c>
      <c r="M7">
        <v>30</v>
      </c>
      <c r="N7">
        <v>30</v>
      </c>
      <c r="O7">
        <v>70</v>
      </c>
      <c r="P7">
        <v>70</v>
      </c>
      <c r="Q7">
        <v>60</v>
      </c>
      <c r="R7">
        <v>70</v>
      </c>
      <c r="S7">
        <v>40</v>
      </c>
      <c r="T7">
        <v>70</v>
      </c>
      <c r="U7">
        <v>70</v>
      </c>
    </row>
    <row r="8" spans="1:21" x14ac:dyDescent="0.35">
      <c r="A8" t="s">
        <v>28</v>
      </c>
      <c r="B8">
        <v>150</v>
      </c>
      <c r="C8">
        <v>50</v>
      </c>
      <c r="D8">
        <v>30</v>
      </c>
      <c r="E8">
        <v>35</v>
      </c>
      <c r="F8">
        <v>20</v>
      </c>
      <c r="G8">
        <v>50</v>
      </c>
      <c r="H8">
        <v>50</v>
      </c>
      <c r="I8">
        <v>50</v>
      </c>
      <c r="J8">
        <v>40</v>
      </c>
      <c r="K8">
        <v>40</v>
      </c>
      <c r="L8">
        <v>50</v>
      </c>
      <c r="M8">
        <v>0</v>
      </c>
      <c r="N8">
        <v>30</v>
      </c>
      <c r="O8">
        <v>50</v>
      </c>
      <c r="P8">
        <v>50</v>
      </c>
      <c r="Q8">
        <v>50</v>
      </c>
      <c r="R8">
        <v>40</v>
      </c>
      <c r="S8">
        <v>30</v>
      </c>
      <c r="T8">
        <v>50</v>
      </c>
      <c r="U8">
        <v>40</v>
      </c>
    </row>
    <row r="9" spans="1:21" x14ac:dyDescent="0.35">
      <c r="A9" t="s">
        <v>29</v>
      </c>
      <c r="B9">
        <v>150</v>
      </c>
      <c r="C9">
        <v>150</v>
      </c>
      <c r="D9">
        <v>120</v>
      </c>
      <c r="E9">
        <v>70</v>
      </c>
      <c r="F9">
        <v>30</v>
      </c>
      <c r="G9">
        <v>140</v>
      </c>
      <c r="H9">
        <v>100</v>
      </c>
      <c r="I9">
        <v>95</v>
      </c>
      <c r="J9">
        <v>60</v>
      </c>
      <c r="K9">
        <v>50</v>
      </c>
      <c r="L9">
        <v>120</v>
      </c>
      <c r="M9">
        <v>0</v>
      </c>
      <c r="N9">
        <v>60</v>
      </c>
      <c r="O9">
        <v>150</v>
      </c>
      <c r="P9">
        <v>120</v>
      </c>
      <c r="Q9">
        <v>80</v>
      </c>
      <c r="R9">
        <v>135</v>
      </c>
      <c r="S9">
        <v>85</v>
      </c>
      <c r="T9">
        <v>110</v>
      </c>
      <c r="U9">
        <v>60</v>
      </c>
    </row>
    <row r="10" spans="1:21" x14ac:dyDescent="0.35">
      <c r="A10" t="s">
        <v>30</v>
      </c>
      <c r="B10">
        <v>150</v>
      </c>
      <c r="C10">
        <v>150</v>
      </c>
      <c r="D10">
        <v>115</v>
      </c>
      <c r="E10">
        <v>45</v>
      </c>
      <c r="F10">
        <v>40</v>
      </c>
      <c r="G10">
        <v>130</v>
      </c>
      <c r="H10">
        <v>135</v>
      </c>
      <c r="I10">
        <v>140</v>
      </c>
      <c r="J10">
        <v>90</v>
      </c>
      <c r="K10">
        <v>90</v>
      </c>
      <c r="L10">
        <v>120</v>
      </c>
      <c r="M10">
        <v>0</v>
      </c>
      <c r="N10">
        <v>80</v>
      </c>
      <c r="O10">
        <v>105</v>
      </c>
      <c r="P10">
        <v>140</v>
      </c>
      <c r="Q10">
        <v>140</v>
      </c>
      <c r="R10">
        <v>150</v>
      </c>
      <c r="S10">
        <v>20</v>
      </c>
      <c r="T10">
        <v>125</v>
      </c>
      <c r="U10">
        <v>130</v>
      </c>
    </row>
    <row r="11" spans="1:21" x14ac:dyDescent="0.35">
      <c r="A11" t="s">
        <v>31</v>
      </c>
      <c r="B11">
        <v>40</v>
      </c>
      <c r="C11">
        <v>210</v>
      </c>
      <c r="D11">
        <v>67</v>
      </c>
      <c r="E11">
        <v>45</v>
      </c>
      <c r="F11">
        <v>150</v>
      </c>
      <c r="G11">
        <v>200</v>
      </c>
      <c r="H11">
        <v>160</v>
      </c>
      <c r="I11">
        <v>200</v>
      </c>
      <c r="J11">
        <v>70</v>
      </c>
      <c r="K11">
        <v>200</v>
      </c>
      <c r="L11">
        <v>125</v>
      </c>
      <c r="M11">
        <v>0</v>
      </c>
      <c r="N11">
        <v>75</v>
      </c>
      <c r="O11">
        <v>185</v>
      </c>
      <c r="P11">
        <v>200</v>
      </c>
      <c r="Q11">
        <v>153</v>
      </c>
      <c r="R11">
        <v>160</v>
      </c>
      <c r="S11">
        <v>0</v>
      </c>
      <c r="T11">
        <v>120</v>
      </c>
      <c r="U11">
        <v>150</v>
      </c>
    </row>
    <row r="12" spans="1:21" x14ac:dyDescent="0.35">
      <c r="A12" t="s">
        <v>32</v>
      </c>
      <c r="B12">
        <v>0</v>
      </c>
      <c r="C12">
        <v>0</v>
      </c>
      <c r="E12">
        <v>0</v>
      </c>
      <c r="O12">
        <v>0</v>
      </c>
      <c r="P12">
        <v>0</v>
      </c>
      <c r="R12">
        <v>50</v>
      </c>
      <c r="T12">
        <v>0</v>
      </c>
      <c r="U12">
        <v>50</v>
      </c>
    </row>
    <row r="13" spans="1:21" x14ac:dyDescent="0.35">
      <c r="A13" t="s">
        <v>33</v>
      </c>
      <c r="B13">
        <v>150</v>
      </c>
      <c r="C13">
        <v>100</v>
      </c>
      <c r="D13">
        <v>80</v>
      </c>
      <c r="E13">
        <v>100</v>
      </c>
      <c r="F13">
        <v>30</v>
      </c>
      <c r="G13">
        <v>100</v>
      </c>
      <c r="H13">
        <v>80</v>
      </c>
      <c r="I13">
        <v>90</v>
      </c>
      <c r="J13">
        <v>80</v>
      </c>
      <c r="K13">
        <v>100</v>
      </c>
      <c r="L13">
        <v>80</v>
      </c>
      <c r="M13">
        <v>0</v>
      </c>
      <c r="N13">
        <v>90</v>
      </c>
      <c r="O13">
        <v>100</v>
      </c>
      <c r="P13">
        <v>100</v>
      </c>
      <c r="Q13">
        <v>100</v>
      </c>
      <c r="R13">
        <v>100</v>
      </c>
      <c r="S13">
        <v>80</v>
      </c>
      <c r="T13">
        <v>90</v>
      </c>
      <c r="U13">
        <v>100</v>
      </c>
    </row>
    <row r="14" spans="1:21" x14ac:dyDescent="0.35">
      <c r="A14" t="s">
        <v>34</v>
      </c>
      <c r="B14">
        <v>150</v>
      </c>
      <c r="C14">
        <v>80</v>
      </c>
      <c r="D14">
        <v>70</v>
      </c>
      <c r="E14">
        <v>70</v>
      </c>
      <c r="F14">
        <v>25</v>
      </c>
      <c r="G14">
        <v>80</v>
      </c>
      <c r="H14">
        <v>65</v>
      </c>
      <c r="I14">
        <v>40</v>
      </c>
      <c r="J14">
        <v>50</v>
      </c>
      <c r="K14">
        <v>80</v>
      </c>
      <c r="L14">
        <v>50</v>
      </c>
      <c r="M14">
        <v>0</v>
      </c>
      <c r="N14">
        <v>55</v>
      </c>
      <c r="O14">
        <v>55</v>
      </c>
      <c r="P14">
        <v>80</v>
      </c>
      <c r="Q14">
        <v>70</v>
      </c>
      <c r="R14">
        <v>55</v>
      </c>
      <c r="S14">
        <v>10</v>
      </c>
      <c r="T14">
        <v>65</v>
      </c>
      <c r="U14">
        <v>70</v>
      </c>
    </row>
    <row r="15" spans="1:21" x14ac:dyDescent="0.35">
      <c r="A15" t="s">
        <v>35</v>
      </c>
      <c r="B15">
        <v>150</v>
      </c>
      <c r="C15">
        <v>120</v>
      </c>
      <c r="D15">
        <v>0</v>
      </c>
      <c r="E15">
        <v>70</v>
      </c>
      <c r="F15">
        <v>50</v>
      </c>
      <c r="G15">
        <v>110</v>
      </c>
      <c r="H15">
        <v>90</v>
      </c>
      <c r="I15">
        <v>85</v>
      </c>
      <c r="J15">
        <v>75</v>
      </c>
      <c r="K15">
        <v>105</v>
      </c>
      <c r="L15">
        <v>100</v>
      </c>
      <c r="M15">
        <v>0</v>
      </c>
      <c r="N15">
        <v>95</v>
      </c>
      <c r="O15">
        <v>115</v>
      </c>
      <c r="Q15">
        <v>105</v>
      </c>
      <c r="R15">
        <v>100</v>
      </c>
      <c r="S15">
        <v>0</v>
      </c>
      <c r="T15">
        <v>110</v>
      </c>
      <c r="U15">
        <v>90</v>
      </c>
    </row>
    <row r="16" spans="1:21" x14ac:dyDescent="0.35">
      <c r="A16" t="s">
        <v>36</v>
      </c>
      <c r="B16">
        <v>40</v>
      </c>
      <c r="C16">
        <v>250</v>
      </c>
      <c r="D16">
        <v>95</v>
      </c>
      <c r="E16">
        <v>115</v>
      </c>
      <c r="F16">
        <v>180</v>
      </c>
      <c r="G16">
        <v>245</v>
      </c>
      <c r="H16">
        <v>215</v>
      </c>
      <c r="I16">
        <v>240</v>
      </c>
      <c r="J16">
        <v>170</v>
      </c>
      <c r="K16">
        <v>235</v>
      </c>
      <c r="L16">
        <v>240</v>
      </c>
      <c r="M16">
        <v>240</v>
      </c>
      <c r="N16">
        <v>220</v>
      </c>
      <c r="O16">
        <v>235</v>
      </c>
      <c r="P16">
        <v>230</v>
      </c>
      <c r="Q16">
        <v>235</v>
      </c>
      <c r="R16">
        <v>230</v>
      </c>
      <c r="S16">
        <v>0</v>
      </c>
      <c r="T16">
        <v>240</v>
      </c>
      <c r="U16">
        <v>235</v>
      </c>
    </row>
    <row r="17" spans="1:21" x14ac:dyDescent="0.35">
      <c r="A17" t="s">
        <v>37</v>
      </c>
      <c r="B17">
        <v>0</v>
      </c>
      <c r="C17">
        <v>0</v>
      </c>
      <c r="D17">
        <v>0</v>
      </c>
      <c r="E17">
        <v>0</v>
      </c>
      <c r="J17">
        <v>0</v>
      </c>
      <c r="K17">
        <v>0</v>
      </c>
      <c r="L17">
        <v>0</v>
      </c>
      <c r="M17">
        <v>0</v>
      </c>
      <c r="P17">
        <v>0</v>
      </c>
      <c r="Q17">
        <v>0</v>
      </c>
      <c r="R17">
        <v>0</v>
      </c>
      <c r="U17">
        <v>0</v>
      </c>
    </row>
    <row r="18" spans="1:21" x14ac:dyDescent="0.35">
      <c r="A18" t="s">
        <v>38</v>
      </c>
      <c r="B18">
        <v>150</v>
      </c>
      <c r="C18">
        <v>200</v>
      </c>
      <c r="D18">
        <v>120</v>
      </c>
      <c r="E18">
        <v>140</v>
      </c>
      <c r="F18">
        <v>100</v>
      </c>
      <c r="G18">
        <v>155</v>
      </c>
      <c r="H18">
        <v>145</v>
      </c>
      <c r="I18">
        <v>180</v>
      </c>
      <c r="J18">
        <v>90</v>
      </c>
      <c r="K18">
        <v>160</v>
      </c>
      <c r="L18">
        <v>180</v>
      </c>
      <c r="M18">
        <v>0</v>
      </c>
      <c r="N18">
        <v>70</v>
      </c>
      <c r="O18">
        <v>140</v>
      </c>
      <c r="P18">
        <v>200</v>
      </c>
      <c r="Q18">
        <v>160</v>
      </c>
      <c r="R18">
        <v>180</v>
      </c>
      <c r="S18">
        <v>0</v>
      </c>
      <c r="T18">
        <v>120</v>
      </c>
      <c r="U18">
        <v>110</v>
      </c>
    </row>
    <row r="19" spans="1:21" x14ac:dyDescent="0.35">
      <c r="A19" t="s">
        <v>39</v>
      </c>
      <c r="B19">
        <v>150</v>
      </c>
      <c r="C19">
        <v>180</v>
      </c>
      <c r="D19">
        <v>0</v>
      </c>
      <c r="E19">
        <v>70</v>
      </c>
      <c r="F19">
        <v>160</v>
      </c>
      <c r="G19">
        <v>175</v>
      </c>
      <c r="H19">
        <v>160</v>
      </c>
      <c r="I19">
        <v>180</v>
      </c>
      <c r="J19">
        <v>60</v>
      </c>
      <c r="K19">
        <v>165</v>
      </c>
      <c r="L19">
        <v>150</v>
      </c>
      <c r="M19">
        <v>0</v>
      </c>
      <c r="N19">
        <v>150</v>
      </c>
      <c r="O19">
        <v>170</v>
      </c>
      <c r="P19">
        <v>170</v>
      </c>
      <c r="Q19">
        <v>155</v>
      </c>
      <c r="R19">
        <v>170</v>
      </c>
      <c r="S19">
        <v>0</v>
      </c>
      <c r="T19">
        <v>160</v>
      </c>
      <c r="U19">
        <v>105</v>
      </c>
    </row>
    <row r="20" spans="1:21" x14ac:dyDescent="0.35">
      <c r="A20" t="s">
        <v>40</v>
      </c>
      <c r="B20">
        <v>40</v>
      </c>
      <c r="C20">
        <v>200</v>
      </c>
      <c r="D20">
        <v>170</v>
      </c>
      <c r="E20">
        <v>80</v>
      </c>
      <c r="F20">
        <v>150</v>
      </c>
      <c r="G20">
        <v>200</v>
      </c>
      <c r="H20">
        <v>140</v>
      </c>
      <c r="I20">
        <v>185</v>
      </c>
      <c r="J20">
        <v>50</v>
      </c>
      <c r="K20">
        <v>150</v>
      </c>
      <c r="L20">
        <v>170</v>
      </c>
      <c r="M20">
        <v>0</v>
      </c>
      <c r="N20">
        <v>130</v>
      </c>
      <c r="O20">
        <v>190</v>
      </c>
      <c r="P20">
        <v>210</v>
      </c>
      <c r="Q20">
        <v>170</v>
      </c>
      <c r="R20">
        <v>180</v>
      </c>
      <c r="S20">
        <v>0</v>
      </c>
      <c r="T20">
        <v>150</v>
      </c>
      <c r="U20">
        <v>150</v>
      </c>
    </row>
    <row r="21" spans="1:21" x14ac:dyDescent="0.35">
      <c r="A21" t="s">
        <v>41</v>
      </c>
      <c r="B21">
        <v>0</v>
      </c>
      <c r="C21">
        <v>0</v>
      </c>
      <c r="E21">
        <v>0</v>
      </c>
      <c r="J21">
        <v>0</v>
      </c>
      <c r="K21">
        <v>40</v>
      </c>
      <c r="U21">
        <v>0</v>
      </c>
    </row>
    <row r="22" spans="1:21" x14ac:dyDescent="0.35">
      <c r="A22" t="s">
        <v>42</v>
      </c>
      <c r="B22">
        <v>80</v>
      </c>
      <c r="C22">
        <v>350</v>
      </c>
      <c r="D22">
        <v>100</v>
      </c>
      <c r="E22">
        <v>150</v>
      </c>
      <c r="F22">
        <v>105</v>
      </c>
      <c r="G22">
        <v>300</v>
      </c>
      <c r="H22">
        <v>215</v>
      </c>
      <c r="I22">
        <v>285</v>
      </c>
      <c r="J22">
        <v>170</v>
      </c>
      <c r="K22">
        <v>210</v>
      </c>
      <c r="L22">
        <v>240</v>
      </c>
      <c r="M22">
        <v>160</v>
      </c>
      <c r="N22">
        <v>135</v>
      </c>
      <c r="O22">
        <v>230</v>
      </c>
      <c r="P22">
        <v>335</v>
      </c>
      <c r="Q22">
        <v>265</v>
      </c>
      <c r="R22">
        <v>235</v>
      </c>
      <c r="S22">
        <v>0</v>
      </c>
      <c r="T22">
        <v>175</v>
      </c>
      <c r="U22">
        <v>105</v>
      </c>
    </row>
    <row r="24" spans="1:21" x14ac:dyDescent="0.35">
      <c r="B24" t="s">
        <v>100</v>
      </c>
      <c r="C24">
        <v>150</v>
      </c>
      <c r="D24">
        <f>150*SUMIF($B$4:$B$22,"=150", D4:D22)/SUMIF($B$4:$B$22,"=150", $C$4:$C$22)</f>
        <v>84.476534296028888</v>
      </c>
      <c r="E24">
        <f t="shared" ref="E24:U24" si="0">150*SUMIF($B$4:$B$22,"=150", E4:E22)/SUMIF($B$4:$B$22,"=150", $C$4:$C$22)</f>
        <v>92.599277978339344</v>
      </c>
      <c r="F24">
        <f t="shared" si="0"/>
        <v>70.938628158844764</v>
      </c>
      <c r="G24">
        <f t="shared" si="0"/>
        <v>137.00361010830323</v>
      </c>
      <c r="H24">
        <f t="shared" si="0"/>
        <v>115.34296028880867</v>
      </c>
      <c r="I24">
        <f t="shared" si="0"/>
        <v>125.63176895306859</v>
      </c>
      <c r="J24">
        <f t="shared" si="0"/>
        <v>93.682310469314075</v>
      </c>
      <c r="K24">
        <f t="shared" si="0"/>
        <v>118.59205776173285</v>
      </c>
      <c r="L24">
        <f t="shared" si="0"/>
        <v>123.46570397111914</v>
      </c>
      <c r="M24">
        <f t="shared" si="0"/>
        <v>3.2490974729241877</v>
      </c>
      <c r="N24">
        <f t="shared" si="0"/>
        <v>88.808664259927795</v>
      </c>
      <c r="O24">
        <f t="shared" si="0"/>
        <v>132.67148014440434</v>
      </c>
      <c r="P24">
        <f t="shared" si="0"/>
        <v>130.50541516245488</v>
      </c>
      <c r="Q24">
        <f t="shared" si="0"/>
        <v>126.17328519855596</v>
      </c>
      <c r="R24">
        <f t="shared" si="0"/>
        <v>135.37906137184115</v>
      </c>
      <c r="S24">
        <f t="shared" si="0"/>
        <v>31.949458483754512</v>
      </c>
      <c r="T24">
        <f t="shared" si="0"/>
        <v>126.71480144404332</v>
      </c>
      <c r="U24">
        <f t="shared" si="0"/>
        <v>108.30324909747293</v>
      </c>
    </row>
    <row r="25" spans="1:21" x14ac:dyDescent="0.35">
      <c r="B25" t="s">
        <v>101</v>
      </c>
      <c r="C25">
        <v>120</v>
      </c>
      <c r="D25">
        <f>120*(SUMIF($B$4:$B$22,"=40", D4:D22)+SUMIF($B$4:$B$22,"=0", D4:D22))/SUMIF($B$4:$B$22,"=40", $C$4:$C$22)</f>
        <v>60.363636363636367</v>
      </c>
      <c r="E25">
        <f t="shared" ref="E25:U25" si="1">120*(SUMIF($B$4:$B$22,"=40", E4:E22)+SUMIF($B$4:$B$22,"=0", E4:E22))/SUMIF($B$4:$B$22,"=40", $C$4:$C$22)</f>
        <v>43.636363636363633</v>
      </c>
      <c r="F25">
        <f t="shared" si="1"/>
        <v>87.272727272727266</v>
      </c>
      <c r="G25">
        <f t="shared" si="1"/>
        <v>117.27272727272727</v>
      </c>
      <c r="H25">
        <f t="shared" si="1"/>
        <v>93.63636363636364</v>
      </c>
      <c r="I25">
        <f t="shared" si="1"/>
        <v>113.63636363636364</v>
      </c>
      <c r="J25">
        <f t="shared" si="1"/>
        <v>52.727272727272727</v>
      </c>
      <c r="K25">
        <f t="shared" si="1"/>
        <v>113.63636363636364</v>
      </c>
      <c r="L25">
        <f t="shared" si="1"/>
        <v>97.272727272727266</v>
      </c>
      <c r="M25">
        <f t="shared" si="1"/>
        <v>43.636363636363633</v>
      </c>
      <c r="N25">
        <f t="shared" si="1"/>
        <v>77.272727272727266</v>
      </c>
      <c r="O25">
        <f t="shared" si="1"/>
        <v>110.90909090909091</v>
      </c>
      <c r="P25">
        <f t="shared" si="1"/>
        <v>116.36363636363636</v>
      </c>
      <c r="Q25">
        <f t="shared" si="1"/>
        <v>101.45454545454545</v>
      </c>
      <c r="R25">
        <f t="shared" si="1"/>
        <v>112.72727272727273</v>
      </c>
      <c r="S25">
        <f t="shared" si="1"/>
        <v>0</v>
      </c>
      <c r="T25">
        <f t="shared" si="1"/>
        <v>92.727272727272734</v>
      </c>
      <c r="U25">
        <f t="shared" si="1"/>
        <v>106.36363636363636</v>
      </c>
    </row>
    <row r="26" spans="1:21" x14ac:dyDescent="0.35">
      <c r="B26" t="s">
        <v>102</v>
      </c>
      <c r="C26">
        <v>80</v>
      </c>
      <c r="D26">
        <f>80*SUMIF($B$4:$B$22,"=80", D4:D22)/SUMIF($B$4:$B$22,"=80", $C$4:$C$22)</f>
        <v>22.857142857142858</v>
      </c>
      <c r="E26">
        <f t="shared" ref="E26:U26" si="2">80*SUMIF($B$4:$B$22,"=80", E4:E22)/SUMIF($B$4:$B$22,"=80", $C$4:$C$22)</f>
        <v>34.285714285714285</v>
      </c>
      <c r="F26">
        <f t="shared" si="2"/>
        <v>24</v>
      </c>
      <c r="G26">
        <f t="shared" si="2"/>
        <v>68.571428571428569</v>
      </c>
      <c r="H26">
        <f t="shared" si="2"/>
        <v>49.142857142857146</v>
      </c>
      <c r="I26">
        <f t="shared" si="2"/>
        <v>65.142857142857139</v>
      </c>
      <c r="J26">
        <f t="shared" si="2"/>
        <v>38.857142857142854</v>
      </c>
      <c r="K26">
        <f t="shared" si="2"/>
        <v>48</v>
      </c>
      <c r="L26">
        <f t="shared" si="2"/>
        <v>54.857142857142854</v>
      </c>
      <c r="M26">
        <f t="shared" si="2"/>
        <v>36.571428571428569</v>
      </c>
      <c r="N26">
        <f t="shared" si="2"/>
        <v>30.857142857142858</v>
      </c>
      <c r="O26">
        <f t="shared" si="2"/>
        <v>52.571428571428569</v>
      </c>
      <c r="P26">
        <f t="shared" si="2"/>
        <v>76.571428571428569</v>
      </c>
      <c r="Q26">
        <f t="shared" si="2"/>
        <v>60.571428571428569</v>
      </c>
      <c r="R26">
        <f t="shared" si="2"/>
        <v>53.714285714285715</v>
      </c>
      <c r="S26">
        <f t="shared" si="2"/>
        <v>0</v>
      </c>
      <c r="T26">
        <f t="shared" si="2"/>
        <v>40</v>
      </c>
      <c r="U26">
        <f t="shared" si="2"/>
        <v>24</v>
      </c>
    </row>
    <row r="33" spans="2:21" x14ac:dyDescent="0.35">
      <c r="B33" t="s">
        <v>99</v>
      </c>
      <c r="C33" t="s">
        <v>97</v>
      </c>
      <c r="D33" t="s">
        <v>44</v>
      </c>
      <c r="E33" t="s">
        <v>47</v>
      </c>
      <c r="F33" t="s">
        <v>50</v>
      </c>
      <c r="G33" t="s">
        <v>53</v>
      </c>
      <c r="H33" t="s">
        <v>56</v>
      </c>
      <c r="I33" t="s">
        <v>59</v>
      </c>
      <c r="J33" t="s">
        <v>62</v>
      </c>
      <c r="K33" t="s">
        <v>65</v>
      </c>
      <c r="L33" t="s">
        <v>68</v>
      </c>
      <c r="M33" t="s">
        <v>71</v>
      </c>
      <c r="N33" t="s">
        <v>74</v>
      </c>
      <c r="O33" t="s">
        <v>77</v>
      </c>
      <c r="P33" t="s">
        <v>80</v>
      </c>
      <c r="Q33" t="s">
        <v>83</v>
      </c>
      <c r="R33" t="s">
        <v>86</v>
      </c>
      <c r="S33" t="s">
        <v>62</v>
      </c>
      <c r="T33" t="s">
        <v>91</v>
      </c>
      <c r="U33" t="s">
        <v>94</v>
      </c>
    </row>
    <row r="34" spans="2:21" x14ac:dyDescent="0.35">
      <c r="C34" t="s">
        <v>98</v>
      </c>
      <c r="D34" t="s">
        <v>45</v>
      </c>
      <c r="E34" t="s">
        <v>48</v>
      </c>
      <c r="F34" t="s">
        <v>51</v>
      </c>
      <c r="G34" t="s">
        <v>54</v>
      </c>
      <c r="H34" t="s">
        <v>57</v>
      </c>
      <c r="I34" t="s">
        <v>60</v>
      </c>
      <c r="J34" t="s">
        <v>63</v>
      </c>
      <c r="K34" t="s">
        <v>66</v>
      </c>
      <c r="L34" t="s">
        <v>69</v>
      </c>
      <c r="M34" t="s">
        <v>72</v>
      </c>
      <c r="N34" t="s">
        <v>75</v>
      </c>
      <c r="O34" t="s">
        <v>78</v>
      </c>
      <c r="P34" t="s">
        <v>81</v>
      </c>
      <c r="Q34" t="s">
        <v>84</v>
      </c>
      <c r="R34" t="s">
        <v>87</v>
      </c>
      <c r="S34" t="s">
        <v>89</v>
      </c>
      <c r="T34" t="s">
        <v>92</v>
      </c>
      <c r="U34" t="s">
        <v>95</v>
      </c>
    </row>
    <row r="35" spans="2:21" x14ac:dyDescent="0.35">
      <c r="B35" t="s">
        <v>100</v>
      </c>
      <c r="C35">
        <v>150</v>
      </c>
      <c r="D35">
        <v>84.476534296028888</v>
      </c>
      <c r="E35">
        <v>92.599277978339344</v>
      </c>
      <c r="F35">
        <v>70.938628158844764</v>
      </c>
      <c r="G35">
        <v>137.00361010830323</v>
      </c>
      <c r="H35">
        <v>115.34296028880867</v>
      </c>
      <c r="I35">
        <v>125.63176895306859</v>
      </c>
      <c r="J35">
        <v>93.682310469314075</v>
      </c>
      <c r="K35">
        <v>118.59205776173285</v>
      </c>
      <c r="L35">
        <v>123.46570397111914</v>
      </c>
      <c r="M35">
        <v>3.2490974729241877</v>
      </c>
      <c r="N35">
        <v>88.808664259927795</v>
      </c>
      <c r="O35">
        <v>132.67148014440434</v>
      </c>
      <c r="P35">
        <v>130.50541516245488</v>
      </c>
      <c r="Q35">
        <v>126.17328519855596</v>
      </c>
      <c r="R35">
        <v>135.37906137184115</v>
      </c>
      <c r="S35">
        <v>31.949458483754512</v>
      </c>
      <c r="T35">
        <v>126.71480144404332</v>
      </c>
      <c r="U35">
        <v>108.30324909747293</v>
      </c>
    </row>
    <row r="36" spans="2:21" x14ac:dyDescent="0.35">
      <c r="B36" t="s">
        <v>101</v>
      </c>
      <c r="C36">
        <v>120</v>
      </c>
      <c r="D36">
        <v>60.363636363636367</v>
      </c>
      <c r="E36">
        <v>43.636363636363633</v>
      </c>
      <c r="F36">
        <v>87.272727272727266</v>
      </c>
      <c r="G36">
        <v>117.27272727272727</v>
      </c>
      <c r="H36">
        <v>93.63636363636364</v>
      </c>
      <c r="I36">
        <v>113.63636363636364</v>
      </c>
      <c r="J36">
        <v>52.727272727272727</v>
      </c>
      <c r="K36">
        <v>113.63636363636364</v>
      </c>
      <c r="L36">
        <v>97.272727272727266</v>
      </c>
      <c r="M36">
        <v>43.636363636363633</v>
      </c>
      <c r="N36">
        <v>77.272727272727266</v>
      </c>
      <c r="O36">
        <v>110.90909090909091</v>
      </c>
      <c r="P36">
        <v>116.36363636363636</v>
      </c>
      <c r="Q36">
        <v>101.45454545454545</v>
      </c>
      <c r="R36">
        <v>112.72727272727273</v>
      </c>
      <c r="S36">
        <v>0</v>
      </c>
      <c r="T36">
        <v>92.727272727272734</v>
      </c>
      <c r="U36">
        <v>106.36363636363636</v>
      </c>
    </row>
    <row r="37" spans="2:21" x14ac:dyDescent="0.35">
      <c r="B37" t="s">
        <v>102</v>
      </c>
      <c r="C37">
        <v>80</v>
      </c>
      <c r="D37">
        <v>22.857142857142858</v>
      </c>
      <c r="E37">
        <v>34.285714285714285</v>
      </c>
      <c r="F37">
        <v>24</v>
      </c>
      <c r="G37">
        <v>68.571428571428569</v>
      </c>
      <c r="H37">
        <v>49.142857142857146</v>
      </c>
      <c r="I37">
        <v>65.142857142857139</v>
      </c>
      <c r="J37">
        <v>38.857142857142854</v>
      </c>
      <c r="K37">
        <v>48</v>
      </c>
      <c r="L37">
        <v>54.857142857142854</v>
      </c>
      <c r="M37">
        <v>36.571428571428569</v>
      </c>
      <c r="N37">
        <v>30.857142857142858</v>
      </c>
      <c r="O37">
        <v>52.571428571428569</v>
      </c>
      <c r="P37">
        <v>76.571428571428569</v>
      </c>
      <c r="Q37">
        <v>60.571428571428569</v>
      </c>
      <c r="R37">
        <v>53.714285714285715</v>
      </c>
      <c r="S37">
        <v>0</v>
      </c>
      <c r="T37">
        <v>40</v>
      </c>
      <c r="U37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H10" sqref="H10"/>
    </sheetView>
  </sheetViews>
  <sheetFormatPr defaultRowHeight="14.5" x14ac:dyDescent="0.35"/>
  <cols>
    <col min="1" max="1" width="7.90625" bestFit="1" customWidth="1"/>
    <col min="2" max="2" width="9.6328125" bestFit="1" customWidth="1"/>
    <col min="3" max="5" width="11.81640625" style="1" bestFit="1" customWidth="1"/>
    <col min="7" max="7" width="8.7265625" style="2"/>
  </cols>
  <sheetData>
    <row r="1" spans="1:8" x14ac:dyDescent="0.35">
      <c r="A1" t="s">
        <v>99</v>
      </c>
      <c r="C1" s="1" t="s">
        <v>100</v>
      </c>
      <c r="D1" s="1" t="s">
        <v>101</v>
      </c>
      <c r="E1" s="1" t="s">
        <v>102</v>
      </c>
      <c r="F1" s="1" t="s">
        <v>104</v>
      </c>
      <c r="G1" s="2" t="s">
        <v>103</v>
      </c>
    </row>
    <row r="2" spans="1:8" x14ac:dyDescent="0.35">
      <c r="A2" t="s">
        <v>80</v>
      </c>
      <c r="B2" t="s">
        <v>81</v>
      </c>
      <c r="C2" s="1">
        <v>130.50541516245488</v>
      </c>
      <c r="D2" s="1">
        <v>116.36363636363636</v>
      </c>
      <c r="E2" s="1">
        <v>76.571428571428569</v>
      </c>
      <c r="F2" s="1">
        <f t="shared" ref="F2:F21" si="0">SUM(C2:E2)</f>
        <v>323.44048009751981</v>
      </c>
      <c r="G2" s="2">
        <f>F2/$F$21</f>
        <v>0.92411565742148516</v>
      </c>
      <c r="H2" t="s">
        <v>105</v>
      </c>
    </row>
    <row r="3" spans="1:8" x14ac:dyDescent="0.35">
      <c r="A3" t="s">
        <v>53</v>
      </c>
      <c r="B3" t="s">
        <v>54</v>
      </c>
      <c r="C3" s="1">
        <v>137.00361010830323</v>
      </c>
      <c r="D3" s="1">
        <v>117.27272727272727</v>
      </c>
      <c r="E3" s="1">
        <v>68.571428571428569</v>
      </c>
      <c r="F3" s="1">
        <f t="shared" si="0"/>
        <v>322.84776595245904</v>
      </c>
      <c r="G3" s="2">
        <f t="shared" ref="G3:G20" si="1">F3/$F$21</f>
        <v>0.92242218843559731</v>
      </c>
      <c r="H3" t="s">
        <v>105</v>
      </c>
    </row>
    <row r="4" spans="1:8" x14ac:dyDescent="0.35">
      <c r="A4" t="s">
        <v>59</v>
      </c>
      <c r="B4" t="s">
        <v>60</v>
      </c>
      <c r="C4" s="1">
        <v>125.63176895306859</v>
      </c>
      <c r="D4" s="1">
        <v>113.63636363636364</v>
      </c>
      <c r="E4" s="1">
        <v>65.142857142857139</v>
      </c>
      <c r="F4" s="1">
        <f t="shared" si="0"/>
        <v>304.41098973228941</v>
      </c>
      <c r="G4" s="2">
        <f t="shared" si="1"/>
        <v>0.8697456849493983</v>
      </c>
      <c r="H4" t="s">
        <v>106</v>
      </c>
    </row>
    <row r="5" spans="1:8" x14ac:dyDescent="0.35">
      <c r="A5" t="s">
        <v>86</v>
      </c>
      <c r="B5" t="s">
        <v>87</v>
      </c>
      <c r="C5" s="1">
        <v>135.37906137184115</v>
      </c>
      <c r="D5" s="1">
        <v>112.72727272727273</v>
      </c>
      <c r="E5" s="1">
        <v>53.714285714285715</v>
      </c>
      <c r="F5" s="1">
        <f t="shared" si="0"/>
        <v>301.82061981339962</v>
      </c>
      <c r="G5" s="2">
        <f t="shared" si="1"/>
        <v>0.8623446280382846</v>
      </c>
      <c r="H5" t="s">
        <v>106</v>
      </c>
    </row>
    <row r="6" spans="1:8" x14ac:dyDescent="0.35">
      <c r="A6" t="s">
        <v>77</v>
      </c>
      <c r="B6" t="s">
        <v>78</v>
      </c>
      <c r="C6" s="1">
        <v>132.67148014440434</v>
      </c>
      <c r="D6" s="1">
        <v>110.90909090909091</v>
      </c>
      <c r="E6" s="1">
        <v>52.571428571428569</v>
      </c>
      <c r="F6" s="1">
        <f t="shared" si="0"/>
        <v>296.1519996249238</v>
      </c>
      <c r="G6" s="2">
        <f t="shared" si="1"/>
        <v>0.84614857035692514</v>
      </c>
      <c r="H6" t="s">
        <v>106</v>
      </c>
    </row>
    <row r="7" spans="1:8" x14ac:dyDescent="0.35">
      <c r="A7" t="s">
        <v>83</v>
      </c>
      <c r="B7" t="s">
        <v>84</v>
      </c>
      <c r="C7" s="1">
        <v>126.17328519855596</v>
      </c>
      <c r="D7" s="1">
        <v>101.45454545454545</v>
      </c>
      <c r="E7" s="1">
        <v>60.571428571428569</v>
      </c>
      <c r="F7" s="1">
        <f t="shared" si="0"/>
        <v>288.19925922452995</v>
      </c>
      <c r="G7" s="2">
        <f t="shared" si="1"/>
        <v>0.82342645492722844</v>
      </c>
      <c r="H7" t="s">
        <v>106</v>
      </c>
    </row>
    <row r="8" spans="1:8" x14ac:dyDescent="0.35">
      <c r="A8" t="s">
        <v>65</v>
      </c>
      <c r="B8" t="s">
        <v>66</v>
      </c>
      <c r="C8" s="1">
        <v>118.59205776173285</v>
      </c>
      <c r="D8" s="1">
        <v>113.63636363636364</v>
      </c>
      <c r="E8" s="1">
        <v>48</v>
      </c>
      <c r="F8" s="1">
        <f t="shared" si="0"/>
        <v>280.22842139809649</v>
      </c>
      <c r="G8" s="2">
        <f t="shared" si="1"/>
        <v>0.80065263256598995</v>
      </c>
      <c r="H8" t="s">
        <v>106</v>
      </c>
    </row>
    <row r="9" spans="1:8" x14ac:dyDescent="0.35">
      <c r="A9" t="s">
        <v>68</v>
      </c>
      <c r="B9" t="s">
        <v>69</v>
      </c>
      <c r="C9" s="1">
        <v>123.46570397111914</v>
      </c>
      <c r="D9" s="1">
        <v>97.272727272727266</v>
      </c>
      <c r="E9" s="1">
        <v>54.857142857142854</v>
      </c>
      <c r="F9" s="1">
        <f t="shared" si="0"/>
        <v>275.59557410098927</v>
      </c>
      <c r="G9" s="2">
        <f t="shared" si="1"/>
        <v>0.78741592600282651</v>
      </c>
      <c r="H9" t="s">
        <v>106</v>
      </c>
    </row>
    <row r="10" spans="1:8" x14ac:dyDescent="0.35">
      <c r="A10" t="s">
        <v>91</v>
      </c>
      <c r="B10" t="s">
        <v>92</v>
      </c>
      <c r="C10" s="1">
        <v>126.71480144404332</v>
      </c>
      <c r="D10" s="1">
        <v>92.727272727272734</v>
      </c>
      <c r="E10" s="1">
        <v>40</v>
      </c>
      <c r="F10" s="1">
        <f t="shared" si="0"/>
        <v>259.44207417131605</v>
      </c>
      <c r="G10" s="2">
        <f t="shared" si="1"/>
        <v>0.741263069060903</v>
      </c>
      <c r="H10" t="s">
        <v>107</v>
      </c>
    </row>
    <row r="11" spans="1:8" x14ac:dyDescent="0.35">
      <c r="A11" t="s">
        <v>56</v>
      </c>
      <c r="B11" t="s">
        <v>57</v>
      </c>
      <c r="C11" s="1">
        <v>115.34296028880867</v>
      </c>
      <c r="D11" s="1">
        <v>93.63636363636364</v>
      </c>
      <c r="E11" s="1">
        <v>49.142857142857146</v>
      </c>
      <c r="F11" s="1">
        <f t="shared" si="0"/>
        <v>258.12218106802948</v>
      </c>
      <c r="G11" s="2">
        <f t="shared" si="1"/>
        <v>0.73749194590865563</v>
      </c>
      <c r="H11" t="s">
        <v>107</v>
      </c>
    </row>
    <row r="12" spans="1:8" x14ac:dyDescent="0.35">
      <c r="A12" t="s">
        <v>94</v>
      </c>
      <c r="B12" t="s">
        <v>95</v>
      </c>
      <c r="C12" s="1">
        <v>108.30324909747293</v>
      </c>
      <c r="D12" s="1">
        <v>106.36363636363636</v>
      </c>
      <c r="E12" s="1">
        <v>24</v>
      </c>
      <c r="F12" s="1">
        <f t="shared" si="0"/>
        <v>238.6668854611093</v>
      </c>
      <c r="G12" s="2">
        <f t="shared" si="1"/>
        <v>0.68190538703174086</v>
      </c>
      <c r="H12" t="s">
        <v>111</v>
      </c>
    </row>
    <row r="13" spans="1:8" x14ac:dyDescent="0.35">
      <c r="A13" t="s">
        <v>74</v>
      </c>
      <c r="B13" t="s">
        <v>75</v>
      </c>
      <c r="C13" s="1">
        <v>88.808664259927795</v>
      </c>
      <c r="D13" s="1">
        <v>77.272727272727266</v>
      </c>
      <c r="E13" s="1">
        <v>30.857142857142858</v>
      </c>
      <c r="F13" s="1">
        <f t="shared" si="0"/>
        <v>196.93853438979792</v>
      </c>
      <c r="G13" s="2">
        <f t="shared" si="1"/>
        <v>0.56268152682799411</v>
      </c>
      <c r="H13" t="s">
        <v>112</v>
      </c>
    </row>
    <row r="14" spans="1:8" x14ac:dyDescent="0.35">
      <c r="A14" t="s">
        <v>62</v>
      </c>
      <c r="B14" t="s">
        <v>63</v>
      </c>
      <c r="C14" s="1">
        <v>93.682310469314075</v>
      </c>
      <c r="D14" s="1">
        <v>52.727272727272727</v>
      </c>
      <c r="E14" s="1">
        <v>38.857142857142854</v>
      </c>
      <c r="F14" s="1">
        <f t="shared" si="0"/>
        <v>185.26672605372966</v>
      </c>
      <c r="G14" s="2">
        <f t="shared" si="1"/>
        <v>0.52933350301065618</v>
      </c>
      <c r="H14" t="s">
        <v>109</v>
      </c>
    </row>
    <row r="15" spans="1:8" x14ac:dyDescent="0.35">
      <c r="A15" t="s">
        <v>50</v>
      </c>
      <c r="B15" t="s">
        <v>51</v>
      </c>
      <c r="C15" s="1">
        <v>70.938628158844764</v>
      </c>
      <c r="D15" s="1">
        <v>87.272727272727266</v>
      </c>
      <c r="E15" s="1">
        <v>24</v>
      </c>
      <c r="F15" s="1">
        <f t="shared" si="0"/>
        <v>182.21135543157203</v>
      </c>
      <c r="G15" s="2">
        <f t="shared" si="1"/>
        <v>0.52060387266163433</v>
      </c>
      <c r="H15" t="s">
        <v>109</v>
      </c>
    </row>
    <row r="16" spans="1:8" x14ac:dyDescent="0.35">
      <c r="A16" t="s">
        <v>47</v>
      </c>
      <c r="B16" t="s">
        <v>48</v>
      </c>
      <c r="C16" s="1">
        <v>92.599277978339344</v>
      </c>
      <c r="D16" s="1">
        <v>43.636363636363633</v>
      </c>
      <c r="E16" s="1">
        <v>34.285714285714285</v>
      </c>
      <c r="F16" s="1">
        <f t="shared" si="0"/>
        <v>170.52135590041726</v>
      </c>
      <c r="G16" s="2">
        <f t="shared" si="1"/>
        <v>0.48720387400119219</v>
      </c>
      <c r="H16" t="s">
        <v>109</v>
      </c>
    </row>
    <row r="17" spans="1:8" x14ac:dyDescent="0.35">
      <c r="A17" t="s">
        <v>44</v>
      </c>
      <c r="B17" t="s">
        <v>45</v>
      </c>
      <c r="C17" s="1">
        <v>84.476534296028888</v>
      </c>
      <c r="D17" s="1">
        <v>60.363636363636367</v>
      </c>
      <c r="E17" s="1">
        <v>22.857142857142858</v>
      </c>
      <c r="F17" s="1">
        <f t="shared" si="0"/>
        <v>167.69731351680812</v>
      </c>
      <c r="G17" s="2">
        <f t="shared" si="1"/>
        <v>0.47913518147659462</v>
      </c>
      <c r="H17" t="s">
        <v>109</v>
      </c>
    </row>
    <row r="18" spans="1:8" x14ac:dyDescent="0.35">
      <c r="A18" t="s">
        <v>71</v>
      </c>
      <c r="B18" t="s">
        <v>72</v>
      </c>
      <c r="C18" s="1">
        <v>3.2490974729241877</v>
      </c>
      <c r="D18" s="1">
        <v>43.636363636363633</v>
      </c>
      <c r="E18" s="1">
        <v>36.571428571428598</v>
      </c>
      <c r="F18" s="1">
        <f t="shared" si="0"/>
        <v>83.456889680716415</v>
      </c>
      <c r="G18" s="2">
        <f t="shared" si="1"/>
        <v>0.23844825623061833</v>
      </c>
      <c r="H18" t="s">
        <v>110</v>
      </c>
    </row>
    <row r="19" spans="1:8" x14ac:dyDescent="0.35">
      <c r="A19" t="s">
        <v>62</v>
      </c>
      <c r="B19" t="s">
        <v>89</v>
      </c>
      <c r="C19" s="1">
        <v>31.949458483754512</v>
      </c>
      <c r="D19" s="1">
        <v>0</v>
      </c>
      <c r="E19" s="1">
        <v>0</v>
      </c>
      <c r="F19" s="1">
        <f t="shared" si="0"/>
        <v>31.949458483754512</v>
      </c>
      <c r="G19" s="2">
        <f t="shared" si="1"/>
        <v>9.1284167096441465E-2</v>
      </c>
      <c r="H19" t="s">
        <v>110</v>
      </c>
    </row>
    <row r="20" spans="1:8" x14ac:dyDescent="0.35">
      <c r="F20" s="1">
        <f t="shared" si="0"/>
        <v>0</v>
      </c>
      <c r="G20" s="2">
        <f t="shared" si="1"/>
        <v>0</v>
      </c>
    </row>
    <row r="21" spans="1:8" x14ac:dyDescent="0.35">
      <c r="A21" t="s">
        <v>97</v>
      </c>
      <c r="B21" t="s">
        <v>98</v>
      </c>
      <c r="C21" s="1">
        <v>150</v>
      </c>
      <c r="D21" s="1">
        <v>120</v>
      </c>
      <c r="E21" s="1">
        <v>80</v>
      </c>
      <c r="F21" s="1">
        <f t="shared" si="0"/>
        <v>350</v>
      </c>
    </row>
    <row r="25" spans="1:8" x14ac:dyDescent="0.35">
      <c r="A25" t="s">
        <v>99</v>
      </c>
      <c r="C25" s="1" t="s">
        <v>100</v>
      </c>
      <c r="D25" s="1" t="s">
        <v>101</v>
      </c>
      <c r="E25" s="1" t="s">
        <v>102</v>
      </c>
      <c r="F25" s="1" t="s">
        <v>104</v>
      </c>
      <c r="G25" s="2" t="s">
        <v>103</v>
      </c>
    </row>
    <row r="26" spans="1:8" x14ac:dyDescent="0.35">
      <c r="A26" t="s">
        <v>44</v>
      </c>
      <c r="B26" t="s">
        <v>45</v>
      </c>
      <c r="C26" s="1">
        <v>84.476534296028888</v>
      </c>
      <c r="D26" s="1">
        <v>60.363636363636367</v>
      </c>
      <c r="E26" s="1">
        <v>22.857142857142858</v>
      </c>
      <c r="F26" s="1">
        <f t="shared" ref="F26:F45" si="2">SUM(C26:E26)</f>
        <v>167.69731351680812</v>
      </c>
      <c r="G26" s="2">
        <f t="shared" ref="G26:G40" si="3">F26/$F$2</f>
        <v>0.51847967040565268</v>
      </c>
      <c r="H26" t="s">
        <v>109</v>
      </c>
    </row>
    <row r="27" spans="1:8" x14ac:dyDescent="0.35">
      <c r="A27" t="s">
        <v>47</v>
      </c>
      <c r="B27" t="s">
        <v>48</v>
      </c>
      <c r="C27" s="1">
        <v>92.599277978339344</v>
      </c>
      <c r="D27" s="1">
        <v>43.636363636363633</v>
      </c>
      <c r="E27" s="1">
        <v>34.285714285714285</v>
      </c>
      <c r="F27" s="1">
        <f t="shared" si="2"/>
        <v>170.52135590041726</v>
      </c>
      <c r="G27" s="2">
        <f t="shared" si="3"/>
        <v>0.52721092872791853</v>
      </c>
      <c r="H27" t="s">
        <v>109</v>
      </c>
    </row>
    <row r="28" spans="1:8" x14ac:dyDescent="0.35">
      <c r="A28" t="s">
        <v>50</v>
      </c>
      <c r="B28" t="s">
        <v>51</v>
      </c>
      <c r="C28" s="1">
        <v>70.938628158844764</v>
      </c>
      <c r="D28" s="1">
        <v>87.272727272727266</v>
      </c>
      <c r="E28" s="1">
        <v>24</v>
      </c>
      <c r="F28" s="1">
        <f t="shared" si="2"/>
        <v>182.21135543157203</v>
      </c>
      <c r="G28" s="2">
        <f t="shared" si="3"/>
        <v>0.56335358943516867</v>
      </c>
      <c r="H28" t="s">
        <v>109</v>
      </c>
    </row>
    <row r="29" spans="1:8" x14ac:dyDescent="0.35">
      <c r="A29" t="s">
        <v>53</v>
      </c>
      <c r="B29" t="s">
        <v>54</v>
      </c>
      <c r="C29" s="1">
        <v>137.00361010830323</v>
      </c>
      <c r="D29" s="1">
        <v>117.27272727272727</v>
      </c>
      <c r="E29" s="1">
        <v>68.571428571428569</v>
      </c>
      <c r="F29" s="1">
        <f t="shared" si="2"/>
        <v>322.84776595245904</v>
      </c>
      <c r="G29" s="2">
        <f t="shared" si="3"/>
        <v>0.99816747073562939</v>
      </c>
      <c r="H29" t="s">
        <v>105</v>
      </c>
    </row>
    <row r="30" spans="1:8" x14ac:dyDescent="0.35">
      <c r="A30" t="s">
        <v>56</v>
      </c>
      <c r="B30" t="s">
        <v>57</v>
      </c>
      <c r="C30" s="1">
        <v>115.34296028880867</v>
      </c>
      <c r="D30" s="1">
        <v>93.63636363636364</v>
      </c>
      <c r="E30" s="1">
        <v>49.142857142857146</v>
      </c>
      <c r="F30" s="1">
        <f t="shared" si="2"/>
        <v>258.12218106802948</v>
      </c>
      <c r="G30" s="2">
        <f t="shared" si="3"/>
        <v>0.79805156420186996</v>
      </c>
      <c r="H30" t="s">
        <v>106</v>
      </c>
    </row>
    <row r="31" spans="1:8" x14ac:dyDescent="0.35">
      <c r="A31" t="s">
        <v>59</v>
      </c>
      <c r="B31" t="s">
        <v>60</v>
      </c>
      <c r="C31" s="1">
        <v>125.63176895306859</v>
      </c>
      <c r="D31" s="1">
        <v>113.63636363636364</v>
      </c>
      <c r="E31" s="1">
        <v>65.142857142857139</v>
      </c>
      <c r="F31" s="1">
        <f t="shared" si="2"/>
        <v>304.41098973228941</v>
      </c>
      <c r="G31" s="2">
        <f t="shared" si="3"/>
        <v>0.94116540279839778</v>
      </c>
      <c r="H31" t="s">
        <v>105</v>
      </c>
    </row>
    <row r="32" spans="1:8" x14ac:dyDescent="0.35">
      <c r="A32" t="s">
        <v>62</v>
      </c>
      <c r="B32" t="s">
        <v>63</v>
      </c>
      <c r="C32" s="1">
        <v>93.682310469314075</v>
      </c>
      <c r="D32" s="1">
        <v>52.727272727272727</v>
      </c>
      <c r="E32" s="1">
        <v>38.857142857142854</v>
      </c>
      <c r="F32" s="1">
        <f t="shared" si="2"/>
        <v>185.26672605372966</v>
      </c>
      <c r="G32" s="2">
        <f t="shared" si="3"/>
        <v>0.5728000589099741</v>
      </c>
      <c r="H32" t="s">
        <v>109</v>
      </c>
    </row>
    <row r="33" spans="1:8" x14ac:dyDescent="0.35">
      <c r="A33" t="s">
        <v>65</v>
      </c>
      <c r="B33" t="s">
        <v>66</v>
      </c>
      <c r="C33" s="1">
        <v>118.59205776173285</v>
      </c>
      <c r="D33" s="1">
        <v>113.63636363636364</v>
      </c>
      <c r="E33" s="1">
        <v>48</v>
      </c>
      <c r="F33" s="1">
        <f t="shared" si="2"/>
        <v>280.22842139809649</v>
      </c>
      <c r="G33" s="2">
        <f t="shared" si="3"/>
        <v>0.86639873065240769</v>
      </c>
      <c r="H33" t="s">
        <v>106</v>
      </c>
    </row>
    <row r="34" spans="1:8" x14ac:dyDescent="0.35">
      <c r="A34" t="s">
        <v>68</v>
      </c>
      <c r="B34" t="s">
        <v>69</v>
      </c>
      <c r="C34" s="1">
        <v>123.46570397111914</v>
      </c>
      <c r="D34" s="1">
        <v>97.272727272727266</v>
      </c>
      <c r="E34" s="1">
        <v>54.857142857142854</v>
      </c>
      <c r="F34" s="1">
        <f t="shared" si="2"/>
        <v>275.59557410098927</v>
      </c>
      <c r="G34" s="2">
        <f t="shared" si="3"/>
        <v>0.85207508354518602</v>
      </c>
      <c r="H34" t="s">
        <v>106</v>
      </c>
    </row>
    <row r="35" spans="1:8" x14ac:dyDescent="0.35">
      <c r="A35" t="s">
        <v>71</v>
      </c>
      <c r="B35" t="s">
        <v>72</v>
      </c>
      <c r="C35" s="1">
        <v>3.2490974729241877</v>
      </c>
      <c r="D35" s="1">
        <v>43.636363636363633</v>
      </c>
      <c r="E35" s="1">
        <v>36.571428571428598</v>
      </c>
      <c r="F35" s="1">
        <f t="shared" si="2"/>
        <v>83.456889680716415</v>
      </c>
      <c r="G35" s="2">
        <f t="shared" si="3"/>
        <v>0.25802858583302102</v>
      </c>
      <c r="H35" t="s">
        <v>110</v>
      </c>
    </row>
    <row r="36" spans="1:8" x14ac:dyDescent="0.35">
      <c r="A36" t="s">
        <v>74</v>
      </c>
      <c r="B36" t="s">
        <v>75</v>
      </c>
      <c r="C36" s="1">
        <v>88.808664259927795</v>
      </c>
      <c r="D36" s="1">
        <v>77.272727272727266</v>
      </c>
      <c r="E36" s="1">
        <v>30.857142857142858</v>
      </c>
      <c r="F36" s="1">
        <f t="shared" si="2"/>
        <v>196.93853438979792</v>
      </c>
      <c r="G36" s="2">
        <f t="shared" si="3"/>
        <v>0.60888647682695574</v>
      </c>
      <c r="H36" t="s">
        <v>108</v>
      </c>
    </row>
    <row r="37" spans="1:8" x14ac:dyDescent="0.35">
      <c r="A37" t="s">
        <v>77</v>
      </c>
      <c r="B37" t="s">
        <v>78</v>
      </c>
      <c r="C37" s="1">
        <v>132.67148014440434</v>
      </c>
      <c r="D37" s="1">
        <v>110.90909090909091</v>
      </c>
      <c r="E37" s="1">
        <v>52.571428571428569</v>
      </c>
      <c r="F37" s="1">
        <f t="shared" si="2"/>
        <v>296.1519996249238</v>
      </c>
      <c r="G37" s="2">
        <f t="shared" si="3"/>
        <v>0.91563059619387066</v>
      </c>
      <c r="H37" t="s">
        <v>105</v>
      </c>
    </row>
    <row r="38" spans="1:8" x14ac:dyDescent="0.35">
      <c r="A38" t="s">
        <v>80</v>
      </c>
      <c r="B38" t="s">
        <v>81</v>
      </c>
      <c r="C38" s="1">
        <v>130.50541516245488</v>
      </c>
      <c r="D38" s="1">
        <v>116.36363636363636</v>
      </c>
      <c r="E38" s="1">
        <v>76.571428571428569</v>
      </c>
      <c r="F38" s="1">
        <f t="shared" si="2"/>
        <v>323.44048009751981</v>
      </c>
      <c r="G38" s="2">
        <f t="shared" si="3"/>
        <v>1</v>
      </c>
      <c r="H38" t="s">
        <v>105</v>
      </c>
    </row>
    <row r="39" spans="1:8" x14ac:dyDescent="0.35">
      <c r="A39" t="s">
        <v>83</v>
      </c>
      <c r="B39" t="s">
        <v>84</v>
      </c>
      <c r="C39" s="1">
        <v>126.17328519855596</v>
      </c>
      <c r="D39" s="1">
        <v>101.45454545454545</v>
      </c>
      <c r="E39" s="1">
        <v>60.571428571428569</v>
      </c>
      <c r="F39" s="1">
        <f t="shared" si="2"/>
        <v>288.19925922452995</v>
      </c>
      <c r="G39" s="2">
        <f t="shared" si="3"/>
        <v>0.89104263986262833</v>
      </c>
      <c r="H39" t="s">
        <v>106</v>
      </c>
    </row>
    <row r="40" spans="1:8" x14ac:dyDescent="0.35">
      <c r="A40" t="s">
        <v>86</v>
      </c>
      <c r="B40" t="s">
        <v>87</v>
      </c>
      <c r="C40" s="1">
        <v>135.37906137184115</v>
      </c>
      <c r="D40" s="1">
        <v>112.72727272727273</v>
      </c>
      <c r="E40" s="1">
        <v>53.714285714285715</v>
      </c>
      <c r="F40" s="1">
        <f t="shared" si="2"/>
        <v>301.82061981339962</v>
      </c>
      <c r="G40" s="2">
        <f t="shared" si="3"/>
        <v>0.93315660341092233</v>
      </c>
      <c r="H40" t="s">
        <v>105</v>
      </c>
    </row>
    <row r="41" spans="1:8" x14ac:dyDescent="0.35">
      <c r="A41" t="s">
        <v>97</v>
      </c>
      <c r="B41" t="s">
        <v>98</v>
      </c>
      <c r="C41" s="1">
        <v>150</v>
      </c>
      <c r="D41" s="1">
        <v>120</v>
      </c>
      <c r="E41" s="1">
        <v>80</v>
      </c>
      <c r="F41" s="1">
        <f t="shared" si="2"/>
        <v>350</v>
      </c>
    </row>
    <row r="42" spans="1:8" x14ac:dyDescent="0.35">
      <c r="A42" t="s">
        <v>62</v>
      </c>
      <c r="B42" t="s">
        <v>89</v>
      </c>
      <c r="C42" s="1">
        <v>31.949458483754512</v>
      </c>
      <c r="D42" s="1">
        <v>0</v>
      </c>
      <c r="E42" s="1">
        <v>0</v>
      </c>
      <c r="F42" s="1">
        <f t="shared" si="2"/>
        <v>31.949458483754512</v>
      </c>
      <c r="G42" s="2">
        <f>F42/$F$2</f>
        <v>9.8780024300364325E-2</v>
      </c>
      <c r="H42" t="s">
        <v>110</v>
      </c>
    </row>
    <row r="43" spans="1:8" x14ac:dyDescent="0.35">
      <c r="A43" t="s">
        <v>91</v>
      </c>
      <c r="B43" t="s">
        <v>92</v>
      </c>
      <c r="C43" s="1">
        <v>126.71480144404332</v>
      </c>
      <c r="D43" s="1">
        <v>92.727272727272734</v>
      </c>
      <c r="E43" s="1">
        <v>40</v>
      </c>
      <c r="F43" s="1">
        <f t="shared" si="2"/>
        <v>259.44207417131605</v>
      </c>
      <c r="G43" s="2">
        <f>F43/$F$2</f>
        <v>0.8021323555205343</v>
      </c>
      <c r="H43" t="s">
        <v>106</v>
      </c>
    </row>
    <row r="44" spans="1:8" x14ac:dyDescent="0.35">
      <c r="A44" t="s">
        <v>94</v>
      </c>
      <c r="B44" t="s">
        <v>95</v>
      </c>
      <c r="C44" s="1">
        <v>108.30324909747293</v>
      </c>
      <c r="D44" s="1">
        <v>106.36363636363636</v>
      </c>
      <c r="E44" s="1">
        <v>24</v>
      </c>
      <c r="F44" s="1">
        <f t="shared" si="2"/>
        <v>238.6668854611093</v>
      </c>
      <c r="G44" s="2">
        <f>F44/$F$2</f>
        <v>0.73790047983217621</v>
      </c>
      <c r="H44" t="s">
        <v>107</v>
      </c>
    </row>
    <row r="45" spans="1:8" x14ac:dyDescent="0.35">
      <c r="F45" s="1">
        <f t="shared" si="2"/>
        <v>0</v>
      </c>
      <c r="G45" s="2">
        <f>F45/$F$2</f>
        <v>0</v>
      </c>
    </row>
  </sheetData>
  <autoFilter ref="A25:H45">
    <sortState ref="A26:H45">
      <sortCondition ref="B25:B4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prahlad menon</dc:creator>
  <cp:lastModifiedBy>prahlad menon</cp:lastModifiedBy>
  <dcterms:created xsi:type="dcterms:W3CDTF">2020-05-10T17:18:15Z</dcterms:created>
  <dcterms:modified xsi:type="dcterms:W3CDTF">2020-05-10T21:55:09Z</dcterms:modified>
</cp:coreProperties>
</file>