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showInkAnnotation="0" autoCompressPictures="0"/>
  <bookViews>
    <workbookView xWindow="0" yWindow="0" windowWidth="25600" windowHeight="14820" tabRatio="500" activeTab="1"/>
  </bookViews>
  <sheets>
    <sheet name="2018-07-20" sheetId="1" r:id="rId1"/>
    <sheet name="2018-07-23" sheetId="2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8" i="2" l="1"/>
  <c r="F9" i="2"/>
  <c r="F10" i="2"/>
  <c r="F11" i="2"/>
  <c r="F12" i="2"/>
  <c r="F13" i="2"/>
  <c r="F14" i="2"/>
  <c r="F15" i="2"/>
  <c r="F16" i="2"/>
  <c r="F7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2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D4" i="1"/>
  <c r="G9" i="1"/>
  <c r="G7" i="1"/>
  <c r="F8" i="1"/>
  <c r="F9" i="1"/>
  <c r="F10" i="1"/>
  <c r="F7" i="1"/>
  <c r="E7" i="1"/>
  <c r="E8" i="1"/>
  <c r="E9" i="1"/>
  <c r="E10" i="1"/>
  <c r="E3" i="1"/>
  <c r="E4" i="1"/>
  <c r="E5" i="1"/>
  <c r="E6" i="1"/>
  <c r="E2" i="1"/>
  <c r="D7" i="1"/>
  <c r="D8" i="1"/>
  <c r="D9" i="1"/>
  <c r="D10" i="1"/>
  <c r="D5" i="1"/>
  <c r="D2" i="1"/>
</calcChain>
</file>

<file path=xl/sharedStrings.xml><?xml version="1.0" encoding="utf-8"?>
<sst xmlns="http://schemas.openxmlformats.org/spreadsheetml/2006/main" count="27" uniqueCount="21">
  <si>
    <t>Sample</t>
  </si>
  <si>
    <t>R1</t>
  </si>
  <si>
    <t>R2</t>
  </si>
  <si>
    <t>5K hom</t>
  </si>
  <si>
    <t>10K hom</t>
  </si>
  <si>
    <t>5K UC</t>
  </si>
  <si>
    <t>10K UC</t>
  </si>
  <si>
    <t>Avg</t>
  </si>
  <si>
    <t>Normalized</t>
  </si>
  <si>
    <t>Predicted</t>
  </si>
  <si>
    <t>Difference in bef. &amp; after UC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</si>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</sst>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'2018-07-20'!$E$1</c:f>
              <c:strCache>
                <c:ptCount val="1"/>
                <c:pt idx="0">
                  <c:v>Normalized</c:v>
                </c:pt>
              </c:strCache>
            </c:strRef>
          </c:tx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'2018-07-20'!$E$2:$E$6</c:f>
              <c:numCache>
                <c:formatCode>General</c:formatCode>
                <c:ptCount val="5"/>
                <c:pt idx="0">
                  <c:v>2.1555</c:v>
                </c:pt>
                <c:pt idx="1">
                  <c:v>0.749</c:v>
                </c:pt>
                <c:pt idx="2">
                  <c:v>0.4545</c:v>
                </c:pt>
                <c:pt idx="3">
                  <c:v>0.1355</c:v>
                </c:pt>
                <c:pt idx="4">
                  <c:v>0.0</c:v>
                </c:pt>
              </c:numCache>
            </c:numRef>
          </c:xVal>
          <c:yVal>
            <c:numRef>
              <c:f>'2018-07-20'!$A$2:$A$6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658520"/>
        <c:axId val="2118926008"/>
      </c:scatterChart>
      <c:valAx>
        <c:axId val="2118658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 Readings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926008"/>
        <c:crosses val="autoZero"/>
        <c:crossBetween val="midCat"/>
      </c:valAx>
      <c:valAx>
        <c:axId val="211892600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Sample conc. (ug/uL)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865852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8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linear"/>
            <c:dispRSqr val="0"/>
            <c:dispEq val="1"/>
            <c:trendlineLbl>
              <c:layout/>
              <c:numFmt formatCode="General" sourceLinked="0"/>
            </c:trendlineLbl>
          </c:trendline>
          <c:xVal>
            <c:numRef>
              <c:f>'2018-07-23'!$E$2:$E$6</c:f>
              <c:numCache>
                <c:formatCode>General</c:formatCode>
                <c:ptCount val="5"/>
                <c:pt idx="0">
                  <c:v>2.641</c:v>
                </c:pt>
                <c:pt idx="1">
                  <c:v>1.399</c:v>
                </c:pt>
                <c:pt idx="2">
                  <c:v>0.746</c:v>
                </c:pt>
                <c:pt idx="3">
                  <c:v>0.471</c:v>
                </c:pt>
                <c:pt idx="4">
                  <c:v>0.0</c:v>
                </c:pt>
              </c:numCache>
            </c:numRef>
          </c:xVal>
          <c:yVal>
            <c:numRef>
              <c:f>'2018-07-23'!$A$2:$A$6</c:f>
              <c:numCache>
                <c:formatCode>General</c:formatCode>
                <c:ptCount val="5"/>
                <c:pt idx="0">
                  <c:v>2.0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5484600"/>
        <c:axId val="2115827688"/>
      </c:scatterChart>
      <c:valAx>
        <c:axId val="21154846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Normalized</a:t>
                </a:r>
                <a:r>
                  <a:rPr lang="en-US" baseline="0"/>
                  <a:t> Readings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827688"/>
        <c:crosses val="autoZero"/>
        <c:crossBetween val="midCat"/>
      </c:valAx>
      <c:valAx>
        <c:axId val="2115827688"/>
        <c:scaling>
          <c:orientation val="minMax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Sampl</a:t>
                </a:r>
                <a:r>
                  <a:rPr lang="en-US" baseline="0"/>
                  <a:t>e Conc.</a:t>
                </a: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115484600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600"/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yVal>
            <c:numRef>
              <c:f>'2018-07-23'!$E$7:$E$16</c:f>
              <c:numCache>
                <c:formatCode>General</c:formatCode>
                <c:ptCount val="10"/>
                <c:pt idx="0">
                  <c:v>0.119</c:v>
                </c:pt>
                <c:pt idx="1">
                  <c:v>0.1105</c:v>
                </c:pt>
                <c:pt idx="2">
                  <c:v>0.1085</c:v>
                </c:pt>
                <c:pt idx="3">
                  <c:v>0.095</c:v>
                </c:pt>
                <c:pt idx="4">
                  <c:v>0.094</c:v>
                </c:pt>
                <c:pt idx="5">
                  <c:v>0.0875</c:v>
                </c:pt>
                <c:pt idx="6">
                  <c:v>0.09</c:v>
                </c:pt>
                <c:pt idx="7">
                  <c:v>0.0855</c:v>
                </c:pt>
                <c:pt idx="8">
                  <c:v>0.088</c:v>
                </c:pt>
                <c:pt idx="9">
                  <c:v>0.092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7483976"/>
        <c:axId val="2137481832"/>
      </c:scatterChart>
      <c:valAx>
        <c:axId val="21374839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37481832"/>
        <c:crosses val="autoZero"/>
        <c:crossBetween val="midCat"/>
      </c:valAx>
      <c:valAx>
        <c:axId val="21374818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748397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812800</xdr:colOff>
      <xdr:row>4</xdr:row>
      <xdr:rowOff>25400</xdr:rowOff>
    </xdr:from>
    <xdr:to>
      <xdr:col>17</xdr:col>
      <xdr:colOff>50800</xdr:colOff>
      <xdr:row>29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673100</xdr:colOff>
      <xdr:row>8</xdr:row>
      <xdr:rowOff>114300</xdr:rowOff>
    </xdr:from>
    <xdr:to>
      <xdr:col>15</xdr:col>
      <xdr:colOff>546100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762000</xdr:colOff>
      <xdr:row>18</xdr:row>
      <xdr:rowOff>25400</xdr:rowOff>
    </xdr:from>
    <xdr:to>
      <xdr:col>6</xdr:col>
      <xdr:colOff>342900</xdr:colOff>
      <xdr:row>35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F7" sqref="F7"/>
    </sheetView>
  </sheetViews>
  <sheetFormatPr baseColWidth="10" defaultRowHeight="15" x14ac:dyDescent="0"/>
  <cols>
    <col min="7" max="7" width="24.33203125" bestFit="1" customWidth="1"/>
  </cols>
  <sheetData>
    <row r="1" spans="1:7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10</v>
      </c>
    </row>
    <row r="2" spans="1:7">
      <c r="A2">
        <v>2</v>
      </c>
      <c r="B2">
        <v>2.3079999999999998</v>
      </c>
      <c r="C2">
        <v>2.1469999999999998</v>
      </c>
      <c r="D2">
        <f>AVERAGE(B2:C2)</f>
        <v>2.2275</v>
      </c>
      <c r="E2">
        <f>D2-$D$6</f>
        <v>2.1555</v>
      </c>
    </row>
    <row r="3" spans="1:7">
      <c r="A3">
        <v>1</v>
      </c>
      <c r="B3">
        <v>0.76500000000000001</v>
      </c>
      <c r="C3">
        <v>0.877</v>
      </c>
      <c r="D3">
        <f>AVERAGE(B3:C3)</f>
        <v>0.82099999999999995</v>
      </c>
      <c r="E3">
        <f t="shared" ref="E3:E10" si="0">D3-$D$6</f>
        <v>0.749</v>
      </c>
    </row>
    <row r="4" spans="1:7">
      <c r="A4">
        <v>0.5</v>
      </c>
      <c r="B4">
        <v>0.45800000000000002</v>
      </c>
      <c r="C4">
        <v>0.59499999999999997</v>
      </c>
      <c r="D4">
        <f t="shared" ref="D3:D10" si="1">AVERAGE(B4:C4)</f>
        <v>0.52649999999999997</v>
      </c>
      <c r="E4">
        <f t="shared" si="0"/>
        <v>0.45449999999999996</v>
      </c>
    </row>
    <row r="5" spans="1:7">
      <c r="A5">
        <v>0.25</v>
      </c>
      <c r="B5">
        <v>0.34300000000000003</v>
      </c>
      <c r="C5">
        <v>7.1999999999999995E-2</v>
      </c>
      <c r="D5">
        <f t="shared" si="1"/>
        <v>0.20750000000000002</v>
      </c>
      <c r="E5">
        <f t="shared" si="0"/>
        <v>0.13550000000000001</v>
      </c>
    </row>
    <row r="6" spans="1:7">
      <c r="A6">
        <v>0</v>
      </c>
      <c r="B6">
        <v>0.13400000000000001</v>
      </c>
      <c r="C6">
        <v>7.1999999999999995E-2</v>
      </c>
      <c r="D6">
        <v>7.1999999999999995E-2</v>
      </c>
      <c r="E6">
        <f t="shared" si="0"/>
        <v>0</v>
      </c>
    </row>
    <row r="7" spans="1:7">
      <c r="A7" t="s">
        <v>3</v>
      </c>
      <c r="B7">
        <v>0.64200000000000002</v>
      </c>
      <c r="C7">
        <v>0.59699999999999998</v>
      </c>
      <c r="D7">
        <f>AVERAGE(B7:C7)</f>
        <v>0.61949999999999994</v>
      </c>
      <c r="E7">
        <f>D7-$D$6</f>
        <v>0.54749999999999999</v>
      </c>
      <c r="F7">
        <f>(0.9032*E7)+0.1188</f>
        <v>0.61330200000000001</v>
      </c>
      <c r="G7">
        <f>F7-F8</f>
        <v>9.5287600000000028E-2</v>
      </c>
    </row>
    <row r="8" spans="1:7">
      <c r="A8" t="s">
        <v>5</v>
      </c>
      <c r="B8">
        <v>0.52100000000000002</v>
      </c>
      <c r="C8">
        <v>0.50700000000000001</v>
      </c>
      <c r="D8">
        <f t="shared" si="1"/>
        <v>0.51400000000000001</v>
      </c>
      <c r="E8">
        <f t="shared" si="0"/>
        <v>0.442</v>
      </c>
      <c r="F8">
        <f t="shared" ref="F8:F10" si="2">(0.9032*E8)+0.1188</f>
        <v>0.51801439999999999</v>
      </c>
    </row>
    <row r="9" spans="1:7">
      <c r="A9" t="s">
        <v>4</v>
      </c>
      <c r="B9">
        <v>0.77800000000000002</v>
      </c>
      <c r="C9">
        <v>0.74299999999999999</v>
      </c>
      <c r="D9">
        <f t="shared" si="1"/>
        <v>0.76049999999999995</v>
      </c>
      <c r="E9">
        <f t="shared" si="0"/>
        <v>0.6885</v>
      </c>
      <c r="F9">
        <f t="shared" si="2"/>
        <v>0.74065320000000001</v>
      </c>
      <c r="G9">
        <f>F9-F10</f>
        <v>0.15670519999999999</v>
      </c>
    </row>
    <row r="10" spans="1:7">
      <c r="A10" t="s">
        <v>6</v>
      </c>
      <c r="B10">
        <v>0.59899999999999998</v>
      </c>
      <c r="C10">
        <v>0.57499999999999996</v>
      </c>
      <c r="D10">
        <f t="shared" si="1"/>
        <v>0.58699999999999997</v>
      </c>
      <c r="E10">
        <f t="shared" si="0"/>
        <v>0.51500000000000001</v>
      </c>
      <c r="F10">
        <f t="shared" si="2"/>
        <v>0.58394800000000002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"/>
  <sheetViews>
    <sheetView tabSelected="1" topLeftCell="A5" workbookViewId="0">
      <selection activeCell="G21" sqref="G21"/>
    </sheetView>
  </sheetViews>
  <sheetFormatPr baseColWidth="10" defaultRowHeight="15" x14ac:dyDescent="0"/>
  <sheetData>
    <row r="1" spans="1:6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</row>
    <row r="2" spans="1:6">
      <c r="A2">
        <v>2</v>
      </c>
      <c r="B2">
        <v>2.7589999999999999</v>
      </c>
      <c r="C2">
        <v>2.6829999999999998</v>
      </c>
      <c r="D2">
        <f>AVERAGE(B2:C2)</f>
        <v>2.7210000000000001</v>
      </c>
      <c r="E2">
        <f>D2-$D$6</f>
        <v>2.641</v>
      </c>
    </row>
    <row r="3" spans="1:6">
      <c r="A3">
        <v>1</v>
      </c>
      <c r="B3">
        <v>1.4770000000000001</v>
      </c>
      <c r="C3">
        <v>1.4810000000000001</v>
      </c>
      <c r="D3">
        <f t="shared" ref="D3:D16" si="0">AVERAGE(B3:C3)</f>
        <v>1.4790000000000001</v>
      </c>
      <c r="E3">
        <f t="shared" ref="E3:E16" si="1">D3-$D$6</f>
        <v>1.399</v>
      </c>
    </row>
    <row r="4" spans="1:6">
      <c r="A4">
        <v>0.5</v>
      </c>
      <c r="B4">
        <v>0.82599999999999996</v>
      </c>
      <c r="C4">
        <v>0.82599999999999996</v>
      </c>
      <c r="D4">
        <f t="shared" si="0"/>
        <v>0.82599999999999996</v>
      </c>
      <c r="E4">
        <f t="shared" si="1"/>
        <v>0.746</v>
      </c>
    </row>
    <row r="5" spans="1:6">
      <c r="A5">
        <v>0.25</v>
      </c>
      <c r="B5">
        <v>0.57399999999999995</v>
      </c>
      <c r="C5">
        <v>0.52800000000000002</v>
      </c>
      <c r="D5">
        <f t="shared" si="0"/>
        <v>0.55099999999999993</v>
      </c>
      <c r="E5">
        <f t="shared" si="1"/>
        <v>0.47099999999999992</v>
      </c>
    </row>
    <row r="6" spans="1:6">
      <c r="A6">
        <v>0</v>
      </c>
      <c r="B6">
        <v>9.2999999999999999E-2</v>
      </c>
      <c r="C6">
        <v>6.7000000000000004E-2</v>
      </c>
      <c r="D6">
        <f t="shared" si="0"/>
        <v>0.08</v>
      </c>
      <c r="E6">
        <f t="shared" si="1"/>
        <v>0</v>
      </c>
    </row>
    <row r="7" spans="1:6">
      <c r="A7" t="s">
        <v>11</v>
      </c>
      <c r="B7">
        <v>0.19900000000000001</v>
      </c>
      <c r="C7">
        <v>0.19900000000000001</v>
      </c>
      <c r="D7">
        <f t="shared" si="0"/>
        <v>0.19900000000000001</v>
      </c>
      <c r="E7">
        <f t="shared" si="1"/>
        <v>0.11900000000000001</v>
      </c>
      <c r="F7">
        <f>(0.7719*E7) - 0.0616</f>
        <v>3.0256100000000008E-2</v>
      </c>
    </row>
    <row r="8" spans="1:6">
      <c r="A8" t="s">
        <v>12</v>
      </c>
      <c r="B8">
        <v>0.189</v>
      </c>
      <c r="C8">
        <v>0.192</v>
      </c>
      <c r="D8">
        <f t="shared" si="0"/>
        <v>0.1905</v>
      </c>
      <c r="E8">
        <f t="shared" si="1"/>
        <v>0.1105</v>
      </c>
      <c r="F8">
        <f t="shared" ref="F8:F16" si="2">(0.7719*E8) - 0.0616</f>
        <v>2.3694950000000006E-2</v>
      </c>
    </row>
    <row r="9" spans="1:6">
      <c r="A9" t="s">
        <v>13</v>
      </c>
      <c r="B9">
        <v>0.189</v>
      </c>
      <c r="C9">
        <v>0.188</v>
      </c>
      <c r="D9">
        <f t="shared" si="0"/>
        <v>0.1885</v>
      </c>
      <c r="E9">
        <f t="shared" si="1"/>
        <v>0.1085</v>
      </c>
      <c r="F9">
        <f t="shared" si="2"/>
        <v>2.2151149999999994E-2</v>
      </c>
    </row>
    <row r="10" spans="1:6">
      <c r="A10" t="s">
        <v>14</v>
      </c>
      <c r="B10">
        <v>0.17499999999999999</v>
      </c>
      <c r="C10">
        <v>0.17499999999999999</v>
      </c>
      <c r="D10">
        <f t="shared" si="0"/>
        <v>0.17499999999999999</v>
      </c>
      <c r="E10">
        <f t="shared" si="1"/>
        <v>9.4999999999999987E-2</v>
      </c>
      <c r="F10">
        <f t="shared" si="2"/>
        <v>1.1730499999999991E-2</v>
      </c>
    </row>
    <row r="11" spans="1:6">
      <c r="A11" t="s">
        <v>15</v>
      </c>
      <c r="B11">
        <v>0.17399999999999999</v>
      </c>
      <c r="C11">
        <v>0.17399999999999999</v>
      </c>
      <c r="D11">
        <f t="shared" si="0"/>
        <v>0.17399999999999999</v>
      </c>
      <c r="E11">
        <f t="shared" si="1"/>
        <v>9.3999999999999986E-2</v>
      </c>
      <c r="F11">
        <f t="shared" si="2"/>
        <v>1.0958599999999985E-2</v>
      </c>
    </row>
    <row r="12" spans="1:6">
      <c r="A12" t="s">
        <v>16</v>
      </c>
      <c r="B12">
        <v>0.16700000000000001</v>
      </c>
      <c r="C12">
        <v>0.16800000000000001</v>
      </c>
      <c r="D12">
        <f t="shared" si="0"/>
        <v>0.16750000000000001</v>
      </c>
      <c r="E12">
        <f t="shared" si="1"/>
        <v>8.7500000000000008E-2</v>
      </c>
      <c r="F12">
        <f t="shared" si="2"/>
        <v>5.941250000000009E-3</v>
      </c>
    </row>
    <row r="13" spans="1:6">
      <c r="A13" t="s">
        <v>17</v>
      </c>
      <c r="B13">
        <v>0.16600000000000001</v>
      </c>
      <c r="C13">
        <v>0.17399999999999999</v>
      </c>
      <c r="D13">
        <f t="shared" si="0"/>
        <v>0.16999999999999998</v>
      </c>
      <c r="E13">
        <f t="shared" si="1"/>
        <v>8.9999999999999983E-2</v>
      </c>
      <c r="F13">
        <f t="shared" si="2"/>
        <v>7.8709999999999891E-3</v>
      </c>
    </row>
    <row r="14" spans="1:6">
      <c r="A14" t="s">
        <v>18</v>
      </c>
      <c r="B14">
        <v>0.16700000000000001</v>
      </c>
      <c r="C14">
        <v>0.16400000000000001</v>
      </c>
      <c r="D14">
        <f t="shared" si="0"/>
        <v>0.16550000000000001</v>
      </c>
      <c r="E14">
        <f t="shared" si="1"/>
        <v>8.5500000000000007E-2</v>
      </c>
      <c r="F14">
        <f t="shared" si="2"/>
        <v>4.3974500000000111E-3</v>
      </c>
    </row>
    <row r="15" spans="1:6">
      <c r="A15" t="s">
        <v>19</v>
      </c>
      <c r="B15">
        <v>0.16800000000000001</v>
      </c>
      <c r="C15">
        <v>0.16800000000000001</v>
      </c>
      <c r="D15">
        <f t="shared" si="0"/>
        <v>0.16800000000000001</v>
      </c>
      <c r="E15">
        <f t="shared" si="1"/>
        <v>8.8000000000000009E-2</v>
      </c>
      <c r="F15">
        <f t="shared" si="2"/>
        <v>6.327200000000005E-3</v>
      </c>
    </row>
    <row r="16" spans="1:6">
      <c r="A16" t="s">
        <v>20</v>
      </c>
      <c r="B16">
        <v>0.17</v>
      </c>
      <c r="C16">
        <v>0.17399999999999999</v>
      </c>
      <c r="D16">
        <f t="shared" si="0"/>
        <v>0.17199999999999999</v>
      </c>
      <c r="E16">
        <f t="shared" si="1"/>
        <v>9.1999999999999985E-2</v>
      </c>
      <c r="F16">
        <f t="shared" si="2"/>
        <v>9.4147999999999871E-3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2018-07-20</vt:lpstr>
      <vt:lpstr>2018-07-23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Hannah Chu</dc:creator>
  <cp:lastModifiedBy>Hannah Chu</cp:lastModifiedBy>
  <dcterms:created xsi:type="dcterms:W3CDTF">2018-07-20T15:12:12Z</dcterms:created>
  <dcterms:modified xsi:type="dcterms:W3CDTF">2018-07-24T13:33:55Z</dcterms:modified>
</cp:coreProperties>
</file>