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nahchu\Documents\GitHub\Proteome_stability_project\Data\"/>
    </mc:Choice>
  </mc:AlternateContent>
  <xr:revisionPtr revIDLastSave="0" documentId="13_ncr:1_{1230B885-055C-4AAC-A44B-6FF6D145F1DB}" xr6:coauthVersionLast="34" xr6:coauthVersionMax="34" xr10:uidLastSave="{00000000-0000-0000-0000-000000000000}"/>
  <bookViews>
    <workbookView xWindow="0" yWindow="0" windowWidth="25605" windowHeight="14820" tabRatio="500" firstSheet="6" activeTab="6" xr2:uid="{00000000-000D-0000-FFFF-FFFF00000000}"/>
  </bookViews>
  <sheets>
    <sheet name="2018-07-20" sheetId="1" r:id="rId1"/>
    <sheet name="2018-07-23" sheetId="2" r:id="rId2"/>
    <sheet name="2018-07-25 (1st quant)" sheetId="3" r:id="rId3"/>
    <sheet name="2018-07-25 (unfold)" sheetId="4" r:id="rId4"/>
    <sheet name="2018-07-27 (new unfold)" sheetId="5" r:id="rId5"/>
    <sheet name="2018-07-27 (Bradford_250uL)" sheetId="6" r:id="rId6"/>
    <sheet name="2018-07-27 (Bradford_150uL)" sheetId="7" r:id="rId7"/>
    <sheet name="2018-07-27 (Bradford_150uL_dil)" sheetId="8" r:id="rId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8" l="1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<sst xmlns="http://schemas.openxmlformats.org/spreadsheetml/2006/main" count="125" uniqueCount="28">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</sst>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0.45449999999999996</c:v>
                </c:pt>
                <c:pt idx="3">
                  <c:v>0.13550000000000001</c:v>
                </c:pt>
                <c:pt idx="4">
                  <c:v>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32984"/>
        <c:axId val="2117103832"/>
      </c:scatterChart>
      <c:valAx>
        <c:axId val="211233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03832"/>
        <c:crosses val="autoZero"/>
        <c:crossBetween val="midCat"/>
      </c:valAx>
      <c:valAx>
        <c:axId val="211710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32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(Bradford_250uL)'!$E$2:$E$6</c:f>
              <c:numCache>
                <c:formatCode>General</c:formatCode>
                <c:ptCount val="5"/>
                <c:pt idx="0">
                  <c:v>0.35849999999999999</c:v>
                </c:pt>
                <c:pt idx="1">
                  <c:v>0.19749999999999995</c:v>
                </c:pt>
                <c:pt idx="2">
                  <c:v>0.10099999999999998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xVal>
          <c:yVal>
            <c:numRef>
              <c:f>'2018-07-27 (Bradford_250uL)'!$A$2:$A$6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87736"/>
        <c:axId val="312291016"/>
      </c:scatterChart>
      <c:valAx>
        <c:axId val="312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91016"/>
        <c:crosses val="autoZero"/>
        <c:crossBetween val="midCat"/>
      </c:valAx>
      <c:valAx>
        <c:axId val="31229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7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(Bradford_250uL)'!$G$7:$G$16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(Bradford_250uL)'!$H$7:$H$16</c:f>
              <c:numCache>
                <c:formatCode>General</c:formatCode>
                <c:ptCount val="10"/>
                <c:pt idx="0">
                  <c:v>1</c:v>
                </c:pt>
                <c:pt idx="1">
                  <c:v>0.91974741245374692</c:v>
                </c:pt>
                <c:pt idx="2">
                  <c:v>1.0668771562885428</c:v>
                </c:pt>
                <c:pt idx="3">
                  <c:v>1.0133754312577075</c:v>
                </c:pt>
                <c:pt idx="4">
                  <c:v>0.90637198119603801</c:v>
                </c:pt>
                <c:pt idx="5">
                  <c:v>1.0133754312577075</c:v>
                </c:pt>
                <c:pt idx="6">
                  <c:v>0.90637198119603801</c:v>
                </c:pt>
                <c:pt idx="7">
                  <c:v>0.90637198119603801</c:v>
                </c:pt>
                <c:pt idx="8">
                  <c:v>0.62548792478415216</c:v>
                </c:pt>
                <c:pt idx="9">
                  <c:v>0.53185990598019017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83008"/>
        <c:axId val="309581696"/>
      </c:scatterChart>
      <c:valAx>
        <c:axId val="3095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1696"/>
        <c:crosses val="autoZero"/>
        <c:crossBetween val="midCat"/>
      </c:valAx>
      <c:valAx>
        <c:axId val="3095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'2018-07-27 (Bradford_150uL)'!$C$2:$C$6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0.66900000000000004</c:v>
                </c:pt>
                <c:pt idx="2">
                  <c:v>-3.1000000000000028E-2</c:v>
                </c:pt>
                <c:pt idx="3">
                  <c:v>-0.10199999999999998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0320"/>
        <c:axId val="435012120"/>
      </c:scatterChart>
      <c:valAx>
        <c:axId val="435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120"/>
        <c:crosses val="autoZero"/>
        <c:crossBetween val="midCat"/>
      </c:valAx>
      <c:valAx>
        <c:axId val="43501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(Bradford_150uL_dil)'!$C$2:$C$6</c:f>
              <c:numCache>
                <c:formatCode>General</c:formatCode>
                <c:ptCount val="5"/>
                <c:pt idx="0">
                  <c:v>0.94500000000000006</c:v>
                </c:pt>
                <c:pt idx="1">
                  <c:v>0.48199999999999998</c:v>
                </c:pt>
                <c:pt idx="2">
                  <c:v>0.16099999999999998</c:v>
                </c:pt>
                <c:pt idx="3">
                  <c:v>4.3999999999999984E-2</c:v>
                </c:pt>
                <c:pt idx="4">
                  <c:v>0</c:v>
                </c:pt>
              </c:numCache>
            </c:numRef>
          </c:xVal>
          <c:yVal>
            <c:numRef>
              <c:f>'2018-07-27 (Bradford_150uL_dil)'!$A$2:$A$6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9008"/>
        <c:axId val="435015072"/>
      </c:scatterChart>
      <c:valAx>
        <c:axId val="4350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072"/>
        <c:crosses val="autoZero"/>
        <c:crossBetween val="midCat"/>
      </c:valAx>
      <c:valAx>
        <c:axId val="435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(Bradford_150uL_dil)'!$E$7:$E$16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(Bradford_150uL_dil)'!$F$7:$F$16</c:f>
              <c:numCache>
                <c:formatCode>General</c:formatCode>
                <c:ptCount val="10"/>
                <c:pt idx="0">
                  <c:v>1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0.88616431850561972</c:v>
                </c:pt>
                <c:pt idx="4">
                  <c:v>0.7470318189013776</c:v>
                </c:pt>
                <c:pt idx="5">
                  <c:v>0.83557068228589493</c:v>
                </c:pt>
                <c:pt idx="6">
                  <c:v>0.78497704606617036</c:v>
                </c:pt>
                <c:pt idx="7">
                  <c:v>0.86086750039575721</c:v>
                </c:pt>
                <c:pt idx="8">
                  <c:v>1.0252968181098623</c:v>
                </c:pt>
                <c:pt idx="9">
                  <c:v>2.0245211334494231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776"/>
        <c:axId val="435020320"/>
      </c:scatterChart>
      <c:valAx>
        <c:axId val="435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0320"/>
        <c:crosses val="autoZero"/>
        <c:crossBetween val="midCat"/>
      </c:valAx>
      <c:valAx>
        <c:axId val="43502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0.47099999999999992</c:v>
                </c:pt>
                <c:pt idx="4">
                  <c:v>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4296"/>
        <c:axId val="2134535768"/>
      </c:scatterChart>
      <c:valAx>
        <c:axId val="211691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35768"/>
        <c:crosses val="autoZero"/>
        <c:crossBetween val="midCat"/>
      </c:valAx>
      <c:valAx>
        <c:axId val="21345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914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'2018-07-23'!$H$7:$H$16</c:f>
              <c:numCache>
                <c:formatCode>General</c:formatCode>
                <c:ptCount val="10"/>
                <c:pt idx="0">
                  <c:v>30</c:v>
                </c:pt>
                <c:pt idx="1">
                  <c:v>35.200000000000003</c:v>
                </c:pt>
                <c:pt idx="2">
                  <c:v>39.299999999999997</c:v>
                </c:pt>
                <c:pt idx="3">
                  <c:v>44.9</c:v>
                </c:pt>
                <c:pt idx="4">
                  <c:v>49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70.099999999999994</c:v>
                </c:pt>
              </c:numCache>
            </c:numRef>
          </c:xVal>
          <c:yVal>
            <c:numRef>
              <c:f>'2018-07-23'!$G$7:$G$16</c:f>
              <c:numCache>
                <c:formatCode>General</c:formatCode>
                <c:ptCount val="10"/>
                <c:pt idx="0">
                  <c:v>1</c:v>
                </c:pt>
                <c:pt idx="1">
                  <c:v>0.78314620853315531</c:v>
                </c:pt>
                <c:pt idx="2">
                  <c:v>0.7321217870115444</c:v>
                </c:pt>
                <c:pt idx="3">
                  <c:v>0.38770694174067338</c:v>
                </c:pt>
                <c:pt idx="4">
                  <c:v>0.36219473097986793</c:v>
                </c:pt>
                <c:pt idx="5">
                  <c:v>0.19636536103463459</c:v>
                </c:pt>
                <c:pt idx="6">
                  <c:v>0.26014588793664706</c:v>
                </c:pt>
                <c:pt idx="7">
                  <c:v>0.14534093951302415</c:v>
                </c:pt>
                <c:pt idx="8">
                  <c:v>0.20912146641503707</c:v>
                </c:pt>
                <c:pt idx="9">
                  <c:v>0.31117030945825752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6072"/>
        <c:axId val="2131803320"/>
      </c:scatterChart>
      <c:valAx>
        <c:axId val="2132526072"/>
        <c:scaling>
          <c:orientation val="minMax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131803320"/>
        <c:crosses val="autoZero"/>
        <c:crossBetween val="midCat"/>
      </c:valAx>
      <c:valAx>
        <c:axId val="2131803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252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(1st quant)'!$E$2:$E$6</c:f>
              <c:numCache>
                <c:formatCode>General</c:formatCode>
                <c:ptCount val="5"/>
                <c:pt idx="0">
                  <c:v>1.9739999999999998</c:v>
                </c:pt>
                <c:pt idx="1">
                  <c:v>1.1164999999999998</c:v>
                </c:pt>
                <c:pt idx="2">
                  <c:v>0.60300000000000009</c:v>
                </c:pt>
                <c:pt idx="3">
                  <c:v>0.31</c:v>
                </c:pt>
                <c:pt idx="4">
                  <c:v>0</c:v>
                </c:pt>
              </c:numCache>
            </c:numRef>
          </c:xVal>
          <c:yVal>
            <c:numRef>
              <c:f>'2018-07-25 (1st quant)'!$A$2:$A$6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144"/>
        <c:axId val="2134558536"/>
      </c:scatterChart>
      <c:valAx>
        <c:axId val="21150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58536"/>
        <c:crosses val="autoZero"/>
        <c:crossBetween val="midCat"/>
      </c:valAx>
      <c:valAx>
        <c:axId val="21345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(unfold)'!$E$2:$E$6</c:f>
              <c:numCache>
                <c:formatCode>General</c:formatCode>
                <c:ptCount val="5"/>
                <c:pt idx="0">
                  <c:v>2.1335000000000002</c:v>
                </c:pt>
                <c:pt idx="1">
                  <c:v>1.1095000000000002</c:v>
                </c:pt>
                <c:pt idx="2">
                  <c:v>0.64600000000000002</c:v>
                </c:pt>
                <c:pt idx="3">
                  <c:v>0.35450000000000004</c:v>
                </c:pt>
                <c:pt idx="4">
                  <c:v>0</c:v>
                </c:pt>
              </c:numCache>
            </c:numRef>
          </c:xVal>
          <c:yVal>
            <c:numRef>
              <c:f>'2018-07-25 (unfold)'!$A$2:$A$6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1016"/>
        <c:axId val="2118664424"/>
      </c:scatterChart>
      <c:valAx>
        <c:axId val="2118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424"/>
        <c:crosses val="autoZero"/>
        <c:crossBetween val="midCat"/>
      </c:valAx>
      <c:valAx>
        <c:axId val="21186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'2018-07-25 (unfold)'!$H$7:$H$16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1.0073083878855806</c:v>
                </c:pt>
                <c:pt idx="2">
                  <c:v>0.98416515958124273</c:v>
                </c:pt>
                <c:pt idx="3">
                  <c:v>0.91960773325861611</c:v>
                </c:pt>
                <c:pt idx="4">
                  <c:v>0.9037728928398584</c:v>
                </c:pt>
                <c:pt idx="5">
                  <c:v>0.89768256960187476</c:v>
                </c:pt>
                <c:pt idx="6">
                  <c:v>0.90011869889706841</c:v>
                </c:pt>
                <c:pt idx="7">
                  <c:v>0.90011869889706841</c:v>
                </c:pt>
                <c:pt idx="8">
                  <c:v>0.88062966453552061</c:v>
                </c:pt>
                <c:pt idx="9">
                  <c:v>0.8769754705927304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8216"/>
        <c:axId val="2119728088"/>
      </c:scatterChart>
      <c:valAx>
        <c:axId val="21318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8088"/>
        <c:crosses val="autoZero"/>
        <c:crossBetween val="midCat"/>
      </c:valAx>
      <c:valAx>
        <c:axId val="21197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(unfold)'!$E$19:$E$28</c:f>
              <c:numCache>
                <c:formatCode>General</c:formatCode>
                <c:ptCount val="10"/>
                <c:pt idx="0">
                  <c:v>0.39880660000000007</c:v>
                </c:pt>
                <c:pt idx="1">
                  <c:v>0.39019900000000007</c:v>
                </c:pt>
                <c:pt idx="2">
                  <c:v>0.38732980000000006</c:v>
                </c:pt>
                <c:pt idx="3">
                  <c:v>0.36820180000000002</c:v>
                </c:pt>
                <c:pt idx="4">
                  <c:v>0.35863780000000006</c:v>
                </c:pt>
                <c:pt idx="5">
                  <c:v>0.35385580000000005</c:v>
                </c:pt>
                <c:pt idx="6">
                  <c:v>0.35194300000000001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4392"/>
        <c:axId val="2139407160"/>
      </c:scatterChart>
      <c:valAx>
        <c:axId val="21122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7160"/>
        <c:crosses val="autoZero"/>
        <c:crossBetween val="midCat"/>
      </c:valAx>
      <c:valAx>
        <c:axId val="213940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(new unfold)'!$E$2:$E$6</c:f>
              <c:numCache>
                <c:formatCode>General</c:formatCode>
                <c:ptCount val="5"/>
                <c:pt idx="0">
                  <c:v>1.9615000000000002</c:v>
                </c:pt>
                <c:pt idx="1">
                  <c:v>0.59400000000000008</c:v>
                </c:pt>
                <c:pt idx="2">
                  <c:v>0.13150000000000001</c:v>
                </c:pt>
                <c:pt idx="3">
                  <c:v>3.0000000000000027E-3</c:v>
                </c:pt>
                <c:pt idx="4">
                  <c:v>0</c:v>
                </c:pt>
              </c:numCache>
            </c:numRef>
          </c:xVal>
          <c:yVal>
            <c:numRef>
              <c:f>'2018-07-27 (new unfold)'!$A$2:$A$6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6952"/>
        <c:axId val="428773344"/>
      </c:scatterChart>
      <c:valAx>
        <c:axId val="42877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3344"/>
        <c:crosses val="autoZero"/>
        <c:crossBetween val="midCat"/>
      </c:valAx>
      <c:valAx>
        <c:axId val="428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7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(new unfold)'!$G$7:$G$16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</c:v>
                </c:pt>
                <c:pt idx="9">
                  <c:v>69.7</c:v>
                </c:pt>
              </c:numCache>
            </c:numRef>
          </c:xVal>
          <c:yVal>
            <c:numRef>
              <c:f>'2018-07-27 (new unfold)'!$H$7:$H$16</c:f>
              <c:numCache>
                <c:formatCode>General</c:formatCode>
                <c:ptCount val="10"/>
                <c:pt idx="0">
                  <c:v>1</c:v>
                </c:pt>
                <c:pt idx="1">
                  <c:v>1.044906495230941</c:v>
                </c:pt>
                <c:pt idx="2">
                  <c:v>1.1088018958517005</c:v>
                </c:pt>
                <c:pt idx="3">
                  <c:v>0.9291336290934834</c:v>
                </c:pt>
                <c:pt idx="4">
                  <c:v>0.79934935279934594</c:v>
                </c:pt>
                <c:pt idx="5">
                  <c:v>0.88384656135249628</c:v>
                </c:pt>
                <c:pt idx="6">
                  <c:v>0.73400415214031833</c:v>
                </c:pt>
                <c:pt idx="7">
                  <c:v>0.73400415214031833</c:v>
                </c:pt>
                <c:pt idx="8">
                  <c:v>1.2483085905226414</c:v>
                </c:pt>
                <c:pt idx="9">
                  <c:v>1.3676151926884605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1256"/>
        <c:axId val="435461584"/>
      </c:scatterChart>
      <c:valAx>
        <c:axId val="4354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584"/>
        <c:crosses val="autoZero"/>
        <c:crossBetween val="midCat"/>
      </c:valAx>
      <c:valAx>
        <c:axId val="4354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7" sqref="G7"/>
    </sheetView>
  </sheetViews>
  <sheetFormatPr defaultColWidth="11" defaultRowHeight="15.75" x14ac:dyDescent="0.25"/>
  <cols>
    <col min="7" max="7" width="2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 x14ac:dyDescent="0.25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 x14ac:dyDescent="0.25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 x14ac:dyDescent="0.25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 x14ac:dyDescent="0.25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 x14ac:dyDescent="0.25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 x14ac:dyDescent="0.25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 x14ac:dyDescent="0.25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 x14ac:dyDescent="0.25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H22" sqref="H22"/>
    </sheetView>
  </sheetViews>
  <sheetFormatPr defaultColWidth="11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 x14ac:dyDescent="0.25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 x14ac:dyDescent="0.25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 x14ac:dyDescent="0.25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 x14ac:dyDescent="0.25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 x14ac:dyDescent="0.25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 x14ac:dyDescent="0.25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 x14ac:dyDescent="0.25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 x14ac:dyDescent="0.25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 x14ac:dyDescent="0.25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 x14ac:dyDescent="0.25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 x14ac:dyDescent="0.25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 x14ac:dyDescent="0.25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 x14ac:dyDescent="0.25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 x14ac:dyDescent="0.25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zoomScalePageLayoutView="115" workbookViewId="0">
      <selection activeCell="D13" sqref="D13"/>
    </sheetView>
  </sheetViews>
  <sheetFormatPr defaultColWidth="8.875" defaultRowHeight="15.75" x14ac:dyDescent="0.25"/>
  <cols>
    <col min="1" max="1" width="7.8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24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 x14ac:dyDescent="0.25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 x14ac:dyDescent="0.25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 x14ac:dyDescent="0.25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 x14ac:dyDescent="0.25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 x14ac:dyDescent="0.25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sqref="A1:H16"/>
    </sheetView>
  </sheetViews>
  <sheetFormatPr defaultColWidth="8.875" defaultRowHeight="15.75" x14ac:dyDescent="0.25"/>
  <cols>
    <col min="1" max="1" width="6.625" bestFit="1" customWidth="1"/>
    <col min="2" max="3" width="5.875" bestFit="1" customWidth="1"/>
    <col min="4" max="4" width="6.875" bestFit="1" customWidth="1"/>
    <col min="5" max="5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 x14ac:dyDescent="0.25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 x14ac:dyDescent="0.25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 x14ac:dyDescent="0.25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 x14ac:dyDescent="0.25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 x14ac:dyDescent="0.25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 x14ac:dyDescent="0.25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 x14ac:dyDescent="0.25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 x14ac:dyDescent="0.25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 x14ac:dyDescent="0.25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 x14ac:dyDescent="0.25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 x14ac:dyDescent="0.25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 x14ac:dyDescent="0.25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 x14ac:dyDescent="0.25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 x14ac:dyDescent="0.25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 x14ac:dyDescent="0.25">
      <c r="C18" t="s">
        <v>22</v>
      </c>
    </row>
    <row r="19" spans="3:5" x14ac:dyDescent="0.2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 x14ac:dyDescent="0.2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 x14ac:dyDescent="0.2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 x14ac:dyDescent="0.2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 x14ac:dyDescent="0.2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 x14ac:dyDescent="0.25">
      <c r="C24">
        <v>0.504</v>
      </c>
      <c r="D24">
        <f t="shared" si="5"/>
        <v>0.4345</v>
      </c>
      <c r="E24" s="1">
        <f t="shared" si="6"/>
        <v>0.35385580000000005</v>
      </c>
    </row>
    <row r="25" spans="3:5" x14ac:dyDescent="0.25">
      <c r="C25">
        <v>0.502</v>
      </c>
      <c r="D25">
        <f t="shared" si="5"/>
        <v>0.4325</v>
      </c>
      <c r="E25" s="1">
        <f t="shared" si="6"/>
        <v>0.35194300000000001</v>
      </c>
    </row>
    <row r="26" spans="3:5" x14ac:dyDescent="0.25">
      <c r="C26">
        <v>0.504</v>
      </c>
      <c r="D26">
        <f t="shared" si="5"/>
        <v>0.4345</v>
      </c>
      <c r="E26" s="1"/>
    </row>
    <row r="27" spans="3:5" x14ac:dyDescent="0.25">
      <c r="C27">
        <v>0.49</v>
      </c>
      <c r="D27">
        <f t="shared" si="5"/>
        <v>0.42049999999999998</v>
      </c>
      <c r="E27" s="1">
        <f t="shared" si="6"/>
        <v>0.3404662</v>
      </c>
    </row>
    <row r="28" spans="3:5" x14ac:dyDescent="0.2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5B00-37CE-4BAD-8F74-A8ECC573C5C5}">
  <dimension ref="A1:H19"/>
  <sheetViews>
    <sheetView workbookViewId="0">
      <selection activeCell="H19" sqref="A1:H19"/>
    </sheetView>
  </sheetViews>
  <sheetFormatPr defaultRowHeight="15.75" x14ac:dyDescent="0.25"/>
  <cols>
    <col min="1" max="1" width="6.75" bestFit="1" customWidth="1"/>
    <col min="2" max="3" width="5.875" bestFit="1" customWidth="1"/>
    <col min="4" max="4" width="6.875" bestFit="1" customWidth="1"/>
    <col min="5" max="5" width="10" bestFit="1" customWidth="1"/>
    <col min="6" max="6" width="9.875" bestFit="1" customWidth="1"/>
    <col min="7" max="7" width="5" bestFit="1" customWidth="1"/>
    <col min="8" max="8" width="11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 x14ac:dyDescent="0.25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 x14ac:dyDescent="0.25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 x14ac:dyDescent="0.25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 x14ac:dyDescent="0.25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 x14ac:dyDescent="0.25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 x14ac:dyDescent="0.25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 x14ac:dyDescent="0.25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 x14ac:dyDescent="0.25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 x14ac:dyDescent="0.25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 x14ac:dyDescent="0.25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 x14ac:dyDescent="0.25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 x14ac:dyDescent="0.25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 x14ac:dyDescent="0.25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 x14ac:dyDescent="0.25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 x14ac:dyDescent="0.25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 x14ac:dyDescent="0.25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 x14ac:dyDescent="0.25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1836-59BD-45C9-9F6C-CE1C372CA294}">
  <dimension ref="A1:H19"/>
  <sheetViews>
    <sheetView workbookViewId="0">
      <selection sqref="A1:H19"/>
    </sheetView>
  </sheetViews>
  <sheetFormatPr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 x14ac:dyDescent="0.25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 x14ac:dyDescent="0.25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 x14ac:dyDescent="0.25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 x14ac:dyDescent="0.25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 x14ac:dyDescent="0.25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 x14ac:dyDescent="0.25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 x14ac:dyDescent="0.25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 x14ac:dyDescent="0.25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 x14ac:dyDescent="0.25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 x14ac:dyDescent="0.25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 x14ac:dyDescent="0.25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 x14ac:dyDescent="0.25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 x14ac:dyDescent="0.25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 x14ac:dyDescent="0.25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 x14ac:dyDescent="0.25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 x14ac:dyDescent="0.25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 x14ac:dyDescent="0.25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 x14ac:dyDescent="0.25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461D-00D9-4E7B-A680-94ED89E058B0}">
  <dimension ref="A1:F16"/>
  <sheetViews>
    <sheetView tabSelected="1" workbookViewId="0">
      <selection activeCell="F23" sqref="F23"/>
    </sheetView>
  </sheetViews>
  <sheetFormatPr defaultRowHeight="15.75" x14ac:dyDescent="0.25"/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1.45</v>
      </c>
      <c r="C2">
        <f t="shared" ref="C2:C16" si="0">B2-$B$6</f>
        <v>1.071</v>
      </c>
    </row>
    <row r="3" spans="1:6" x14ac:dyDescent="0.25">
      <c r="A3">
        <v>1</v>
      </c>
      <c r="B3">
        <v>1.048</v>
      </c>
      <c r="C3">
        <f t="shared" si="0"/>
        <v>0.66900000000000004</v>
      </c>
    </row>
    <row r="4" spans="1:6" x14ac:dyDescent="0.25">
      <c r="A4">
        <v>0.5</v>
      </c>
      <c r="B4">
        <v>0.34799999999999998</v>
      </c>
      <c r="C4">
        <f t="shared" si="0"/>
        <v>-3.1000000000000028E-2</v>
      </c>
    </row>
    <row r="5" spans="1:6" x14ac:dyDescent="0.25">
      <c r="A5">
        <v>0.25</v>
      </c>
      <c r="B5">
        <v>0.27700000000000002</v>
      </c>
      <c r="C5">
        <f t="shared" si="0"/>
        <v>-0.10199999999999998</v>
      </c>
    </row>
    <row r="6" spans="1:6" x14ac:dyDescent="0.25">
      <c r="A6">
        <v>0</v>
      </c>
      <c r="B6">
        <v>0.379</v>
      </c>
      <c r="C6">
        <f t="shared" si="0"/>
        <v>0</v>
      </c>
    </row>
    <row r="7" spans="1:6" x14ac:dyDescent="0.25">
      <c r="A7" t="s">
        <v>11</v>
      </c>
      <c r="B7">
        <v>0.312</v>
      </c>
      <c r="C7">
        <f t="shared" si="0"/>
        <v>-6.7000000000000004E-2</v>
      </c>
      <c r="D7">
        <f>(5.3462*C7)+0.0261</f>
        <v>-0.33209539999999999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0.29399999999999998</v>
      </c>
      <c r="C8">
        <f t="shared" si="0"/>
        <v>-8.500000000000002E-2</v>
      </c>
      <c r="D8">
        <f t="shared" ref="D8:D16" si="2">(5.3462*C8)+0.0261</f>
        <v>-0.42832700000000007</v>
      </c>
      <c r="E8">
        <v>25</v>
      </c>
      <c r="F8">
        <f t="shared" si="1"/>
        <v>1.289770951359158</v>
      </c>
    </row>
    <row r="9" spans="1:6" x14ac:dyDescent="0.25">
      <c r="A9" t="s">
        <v>13</v>
      </c>
      <c r="B9">
        <v>0.33100000000000002</v>
      </c>
      <c r="C9">
        <f t="shared" si="0"/>
        <v>-4.7999999999999987E-2</v>
      </c>
      <c r="D9">
        <f t="shared" si="2"/>
        <v>-0.23051759999999988</v>
      </c>
      <c r="E9">
        <v>30</v>
      </c>
      <c r="F9">
        <f t="shared" si="1"/>
        <v>0.69413066245422217</v>
      </c>
    </row>
    <row r="10" spans="1:6" x14ac:dyDescent="0.25">
      <c r="A10" t="s">
        <v>14</v>
      </c>
      <c r="B10">
        <v>0.27</v>
      </c>
      <c r="C10">
        <f t="shared" si="0"/>
        <v>-0.10899999999999999</v>
      </c>
      <c r="D10">
        <f t="shared" si="2"/>
        <v>-0.5566357999999999</v>
      </c>
      <c r="E10">
        <v>35.6</v>
      </c>
      <c r="F10">
        <f t="shared" si="1"/>
        <v>1.6761322198380342</v>
      </c>
    </row>
    <row r="11" spans="1:6" x14ac:dyDescent="0.25">
      <c r="A11" t="s">
        <v>15</v>
      </c>
      <c r="B11">
        <v>0.26700000000000002</v>
      </c>
      <c r="C11">
        <f t="shared" si="0"/>
        <v>-0.11199999999999999</v>
      </c>
      <c r="D11">
        <f t="shared" si="2"/>
        <v>-0.57267439999999992</v>
      </c>
      <c r="E11">
        <v>41.3</v>
      </c>
      <c r="F11">
        <f t="shared" si="1"/>
        <v>1.7244273783978938</v>
      </c>
    </row>
    <row r="12" spans="1:6" x14ac:dyDescent="0.25">
      <c r="A12" t="s">
        <v>16</v>
      </c>
      <c r="B12">
        <v>0.311</v>
      </c>
      <c r="C12">
        <f t="shared" si="0"/>
        <v>-6.8000000000000005E-2</v>
      </c>
      <c r="D12">
        <f t="shared" si="2"/>
        <v>-0.33744160000000001</v>
      </c>
      <c r="E12">
        <v>44.8</v>
      </c>
      <c r="F12">
        <f t="shared" si="1"/>
        <v>1.01609838618662</v>
      </c>
    </row>
    <row r="13" spans="1:6" x14ac:dyDescent="0.25">
      <c r="A13" t="s">
        <v>17</v>
      </c>
      <c r="B13">
        <v>0.29799999999999999</v>
      </c>
      <c r="C13">
        <f t="shared" si="0"/>
        <v>-8.1000000000000016E-2</v>
      </c>
      <c r="D13">
        <f t="shared" si="2"/>
        <v>-0.40694220000000003</v>
      </c>
      <c r="E13">
        <v>50.3</v>
      </c>
      <c r="F13">
        <f t="shared" si="1"/>
        <v>1.2253774066126784</v>
      </c>
    </row>
    <row r="14" spans="1:6" x14ac:dyDescent="0.25">
      <c r="A14" t="s">
        <v>18</v>
      </c>
      <c r="B14">
        <v>0.436</v>
      </c>
      <c r="C14">
        <f t="shared" si="0"/>
        <v>5.6999999999999995E-2</v>
      </c>
      <c r="D14">
        <f t="shared" si="2"/>
        <v>0.33083339999999994</v>
      </c>
      <c r="E14">
        <v>54.9</v>
      </c>
      <c r="F14">
        <f t="shared" si="1"/>
        <v>-0.9961998871408636</v>
      </c>
    </row>
    <row r="15" spans="1:6" x14ac:dyDescent="0.25">
      <c r="A15" t="s">
        <v>19</v>
      </c>
      <c r="B15">
        <v>0.30399999999999999</v>
      </c>
      <c r="C15">
        <f t="shared" si="0"/>
        <v>-7.5000000000000011E-2</v>
      </c>
      <c r="D15">
        <f t="shared" si="2"/>
        <v>-0.374865</v>
      </c>
      <c r="E15">
        <v>60</v>
      </c>
      <c r="F15">
        <f t="shared" si="1"/>
        <v>1.128787089492959</v>
      </c>
    </row>
    <row r="16" spans="1:6" x14ac:dyDescent="0.25">
      <c r="A16" t="s">
        <v>20</v>
      </c>
      <c r="B16">
        <v>0.27800000000000002</v>
      </c>
      <c r="C16">
        <f t="shared" si="0"/>
        <v>-0.10099999999999998</v>
      </c>
      <c r="D16">
        <f t="shared" si="2"/>
        <v>-0.51386619999999983</v>
      </c>
      <c r="E16">
        <v>69.7</v>
      </c>
      <c r="F16">
        <f t="shared" si="1"/>
        <v>1.5473451303450751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380B-C45F-4CC4-86C6-FBA2BD645A00}">
  <dimension ref="A1:F16"/>
  <sheetViews>
    <sheetView workbookViewId="0">
      <selection activeCell="P18" sqref="P18"/>
    </sheetView>
  </sheetViews>
  <sheetFormatPr defaultRowHeight="15.75" x14ac:dyDescent="0.25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 x14ac:dyDescent="0.25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 x14ac:dyDescent="0.25">
      <c r="A2">
        <v>2</v>
      </c>
      <c r="B2">
        <v>1.2150000000000001</v>
      </c>
      <c r="C2">
        <f t="shared" ref="C2:C16" si="0">B2-$B$6</f>
        <v>0.94500000000000006</v>
      </c>
    </row>
    <row r="3" spans="1:6" x14ac:dyDescent="0.25">
      <c r="A3">
        <v>1</v>
      </c>
      <c r="B3">
        <v>0.752</v>
      </c>
      <c r="C3">
        <f t="shared" si="0"/>
        <v>0.48199999999999998</v>
      </c>
    </row>
    <row r="4" spans="1:6" x14ac:dyDescent="0.25">
      <c r="A4">
        <v>0.5</v>
      </c>
      <c r="B4">
        <v>0.43099999999999999</v>
      </c>
      <c r="C4">
        <f t="shared" si="0"/>
        <v>0.16099999999999998</v>
      </c>
    </row>
    <row r="5" spans="1:6" x14ac:dyDescent="0.25">
      <c r="A5">
        <v>0.25</v>
      </c>
      <c r="B5">
        <v>0.314</v>
      </c>
      <c r="C5">
        <f t="shared" si="0"/>
        <v>4.3999999999999984E-2</v>
      </c>
    </row>
    <row r="6" spans="1:6" x14ac:dyDescent="0.25">
      <c r="A6">
        <v>0</v>
      </c>
      <c r="B6">
        <v>0.27</v>
      </c>
      <c r="C6">
        <f t="shared" si="0"/>
        <v>0</v>
      </c>
    </row>
    <row r="7" spans="1:6" x14ac:dyDescent="0.25">
      <c r="A7" t="s">
        <v>11</v>
      </c>
      <c r="B7">
        <v>0.3</v>
      </c>
      <c r="C7">
        <f t="shared" si="0"/>
        <v>2.9999999999999971E-2</v>
      </c>
      <c r="D7">
        <f>(1.9975*C7)+0.098</f>
        <v>0.15792499999999995</v>
      </c>
      <c r="E7">
        <v>0</v>
      </c>
      <c r="F7">
        <f t="shared" ref="F7:F16" si="1">D7/$D$7</f>
        <v>1</v>
      </c>
    </row>
    <row r="8" spans="1:6" x14ac:dyDescent="0.25">
      <c r="A8" t="s">
        <v>12</v>
      </c>
      <c r="B8">
        <v>0.314</v>
      </c>
      <c r="C8">
        <f t="shared" si="0"/>
        <v>4.3999999999999984E-2</v>
      </c>
      <c r="D8">
        <f t="shared" ref="D8:D16" si="2">(1.9975*C8)+0.098</f>
        <v>0.18588999999999997</v>
      </c>
      <c r="E8">
        <v>25</v>
      </c>
      <c r="F8">
        <f t="shared" si="1"/>
        <v>1.177077726769036</v>
      </c>
    </row>
    <row r="9" spans="1:6" x14ac:dyDescent="0.25">
      <c r="A9" t="s">
        <v>13</v>
      </c>
      <c r="B9">
        <v>0.314</v>
      </c>
      <c r="C9">
        <f t="shared" si="0"/>
        <v>4.3999999999999984E-2</v>
      </c>
      <c r="D9">
        <f t="shared" si="2"/>
        <v>0.18588999999999997</v>
      </c>
      <c r="E9">
        <v>30</v>
      </c>
      <c r="F9">
        <f t="shared" si="1"/>
        <v>1.177077726769036</v>
      </c>
    </row>
    <row r="10" spans="1:6" x14ac:dyDescent="0.25">
      <c r="A10" t="s">
        <v>14</v>
      </c>
      <c r="B10">
        <v>0.29099999999999998</v>
      </c>
      <c r="C10">
        <f t="shared" si="0"/>
        <v>2.0999999999999963E-2</v>
      </c>
      <c r="D10">
        <f t="shared" si="2"/>
        <v>0.13994749999999995</v>
      </c>
      <c r="E10">
        <v>35.6</v>
      </c>
      <c r="F10">
        <f t="shared" si="1"/>
        <v>0.88616431850561972</v>
      </c>
    </row>
    <row r="11" spans="1:6" x14ac:dyDescent="0.25">
      <c r="A11" t="s">
        <v>15</v>
      </c>
      <c r="B11">
        <v>0.28000000000000003</v>
      </c>
      <c r="C11">
        <f t="shared" si="0"/>
        <v>1.0000000000000009E-2</v>
      </c>
      <c r="D11">
        <f t="shared" si="2"/>
        <v>0.11797500000000002</v>
      </c>
      <c r="E11">
        <v>41.3</v>
      </c>
      <c r="F11">
        <f t="shared" si="1"/>
        <v>0.7470318189013776</v>
      </c>
    </row>
    <row r="12" spans="1:6" x14ac:dyDescent="0.25">
      <c r="A12" t="s">
        <v>16</v>
      </c>
      <c r="B12">
        <v>0.28699999999999998</v>
      </c>
      <c r="C12">
        <f t="shared" si="0"/>
        <v>1.699999999999996E-2</v>
      </c>
      <c r="D12">
        <f t="shared" si="2"/>
        <v>0.13195749999999992</v>
      </c>
      <c r="E12">
        <v>44.8</v>
      </c>
      <c r="F12">
        <f t="shared" si="1"/>
        <v>0.83557068228589493</v>
      </c>
    </row>
    <row r="13" spans="1:6" x14ac:dyDescent="0.25">
      <c r="A13" t="s">
        <v>17</v>
      </c>
      <c r="B13">
        <v>0.28299999999999997</v>
      </c>
      <c r="C13">
        <f t="shared" si="0"/>
        <v>1.2999999999999956E-2</v>
      </c>
      <c r="D13">
        <f t="shared" si="2"/>
        <v>0.12396749999999992</v>
      </c>
      <c r="E13">
        <v>50.3</v>
      </c>
      <c r="F13">
        <f t="shared" si="1"/>
        <v>0.78497704606617036</v>
      </c>
    </row>
    <row r="14" spans="1:6" x14ac:dyDescent="0.25">
      <c r="A14" t="s">
        <v>18</v>
      </c>
      <c r="B14">
        <v>0.28899999999999998</v>
      </c>
      <c r="C14">
        <f t="shared" si="0"/>
        <v>1.8999999999999961E-2</v>
      </c>
      <c r="D14">
        <f t="shared" si="2"/>
        <v>0.13595249999999992</v>
      </c>
      <c r="E14">
        <v>54.9</v>
      </c>
      <c r="F14">
        <f t="shared" si="1"/>
        <v>0.86086750039575721</v>
      </c>
    </row>
    <row r="15" spans="1:6" x14ac:dyDescent="0.25">
      <c r="A15" t="s">
        <v>19</v>
      </c>
      <c r="B15">
        <v>0.30199999999999999</v>
      </c>
      <c r="C15">
        <f t="shared" si="0"/>
        <v>3.1999999999999973E-2</v>
      </c>
      <c r="D15">
        <f t="shared" si="2"/>
        <v>0.16191999999999995</v>
      </c>
      <c r="E15">
        <v>60</v>
      </c>
      <c r="F15">
        <f t="shared" si="1"/>
        <v>1.0252968181098623</v>
      </c>
    </row>
    <row r="16" spans="1:6" x14ac:dyDescent="0.25">
      <c r="A16" t="s">
        <v>20</v>
      </c>
      <c r="B16">
        <v>0.38100000000000001</v>
      </c>
      <c r="C16">
        <f t="shared" si="0"/>
        <v>0.11099999999999999</v>
      </c>
      <c r="D16">
        <f t="shared" si="2"/>
        <v>0.31972250000000002</v>
      </c>
      <c r="E16">
        <v>69.7</v>
      </c>
      <c r="F16">
        <f t="shared" si="1"/>
        <v>2.0245211334494231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2018-07-20</vt:lpstr>
      <vt:lpstr>2018-07-23</vt:lpstr>
      <vt:lpstr>2018-07-25 (1st quant)</vt:lpstr>
      <vt:lpstr>2018-07-25 (unfold)</vt:lpstr>
      <vt:lpstr>2018-07-27 (new unfold)</vt:lpstr>
      <vt:lpstr>2018-07-27 (Bradford_250uL)</vt:lpstr>
      <vt:lpstr>2018-07-27 (Bradford_150uL)</vt:lpstr>
      <vt:lpstr>2018-07-27 (Bradford_150uL_dil)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Chu,Hannah</cp:lastModifiedBy>
  <dcterms:created xsi:type="dcterms:W3CDTF">2018-07-20T15:12:12Z</dcterms:created>
  <dcterms:modified xsi:type="dcterms:W3CDTF">2018-07-27T20:58:20Z</dcterms:modified>
</cp:coreProperties>
</file>