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C:\Users\kanes\Documents\Projects\ECTE451\Documents\"/>
    </mc:Choice>
  </mc:AlternateContent>
  <xr:revisionPtr revIDLastSave="0" documentId="13_ncr:1_{43EA8F3E-9A59-4D88-8362-79334D06E710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BillOfMaterials!$A$1:$J$24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79021"/>
  <fileRecoveryPr repairLoad="1"/>
</workbook>
</file>

<file path=xl/calcChain.xml><?xml version="1.0" encoding="utf-8"?>
<calcChain xmlns="http://schemas.openxmlformats.org/spreadsheetml/2006/main">
  <c r="J13" i="2" l="1"/>
  <c r="J12" i="2"/>
  <c r="J11" i="2" l="1"/>
  <c r="J15" i="2"/>
  <c r="J16" i="2"/>
  <c r="J17" i="2"/>
  <c r="J18" i="2"/>
  <c r="J19" i="2"/>
  <c r="J20" i="2"/>
  <c r="J21" i="2"/>
  <c r="J22" i="2"/>
  <c r="J23" i="2"/>
  <c r="H15" i="2"/>
  <c r="J14" i="2" s="1"/>
  <c r="J23" i="4" l="1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 l="1"/>
  <c r="E8" i="4" s="1"/>
  <c r="F24" i="2"/>
  <c r="C7" i="2" s="1"/>
  <c r="J24" i="2" l="1"/>
  <c r="C8" i="2" s="1"/>
</calcChain>
</file>

<file path=xl/sharedStrings.xml><?xml version="1.0" encoding="utf-8"?>
<sst xmlns="http://schemas.openxmlformats.org/spreadsheetml/2006/main" count="155" uniqueCount="84">
  <si>
    <t>[42]</t>
  </si>
  <si>
    <t>Unit Cost</t>
  </si>
  <si>
    <t>Part Name</t>
  </si>
  <si>
    <t>Part #</t>
  </si>
  <si>
    <t>Picture</t>
  </si>
  <si>
    <t>PLATE 1X2 W. 1 KNOB</t>
  </si>
  <si>
    <t>PLATE 1X1 ROUND</t>
  </si>
  <si>
    <t>[ Product Name ]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</si>
  <si>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</si>
  <si>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</si>
  <si>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</si>
  <si>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</si>
  <si>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</si>
  <si>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</si>
  <si>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</si>
  <si>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</si>
  <si>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</si>
  <si>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</si>
  <si>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</si>
  <si>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</si>
  <si>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</si>
  <si>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</si>
  <si>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</si>
  <si>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</si>
  <si>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</si>
  <si>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</si>
  <si>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</si>
  <si>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</si>
  <si>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</si>
  <si>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</si>
  <si>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</si>
  <si>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</si>
  <si>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</si>
  <si>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</si>
  <si>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</si>
  <si>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</si>
  <si>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</si>
  <si>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</si>
  <si>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</si>
  <si>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</si>
  <si>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</si>
  <si>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</si>
  <si>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</si>
  <si>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</si>
  <si>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</si>
  <si>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</si>
  <si>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</si>
  <si>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</si>
  <si>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</si>
  <si>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</si>
  <si>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</si>
  <si>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</si>
  <si>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</si>
  <si>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</si>
  <si>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</si>
  <si>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</si>
  <si>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t>Part Count :</t>
  </si>
  <si>
    <t>Description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</si>
  <si>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</si>
  <si>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</si>
  <si>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</si>
  <si>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</si>
  <si>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</si>
  <si>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</si>
  <si>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</si>
  <si>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</si>
  <si>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</si>
  <si>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</si>
  <si>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http://www.vertex42.com/ExcelTemplates/bill-of-materials.html</t>
  </si>
  <si>
    <t>Supplier Part Number</t>
  </si>
  <si>
    <t>TMC2100 Breakout</t>
  </si>
  <si>
    <t>Digikey</t>
  </si>
  <si>
    <t>1460-1159-ND</t>
  </si>
  <si>
    <t>Circuit Board Manufacture</t>
  </si>
  <si>
    <t>Elecrow</t>
  </si>
  <si>
    <t>-</t>
  </si>
  <si>
    <t>Shipping</t>
  </si>
  <si>
    <t>Teensy 3.6</t>
  </si>
  <si>
    <t>AS5600-ASOM</t>
  </si>
  <si>
    <t>AS5600-ASOMCT-ND</t>
  </si>
  <si>
    <t>AEAT-6600-T16</t>
  </si>
  <si>
    <t>Mouser</t>
  </si>
  <si>
    <t>630-AEAT-6600-T16</t>
  </si>
  <si>
    <t>1568-1465-ND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</si>
</sst>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</numFmts>
  <fonts count="25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0"/>
      <name val="Trebuchet MS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vertical="top" wrapText="1"/>
    </xf>
    <xf numFmtId="0" fontId="24" fillId="0" borderId="0" xfId="0" applyFont="1" applyFill="1" applyBorder="1"/>
    <xf numFmtId="164" fontId="24" fillId="0" borderId="0" xfId="1" applyFont="1" applyFill="1" applyBorder="1" applyAlignment="1">
      <alignment vertical="top"/>
    </xf>
    <xf numFmtId="165" fontId="24" fillId="4" borderId="0" xfId="0" applyNumberFormat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7" fillId="0" borderId="0" xfId="0" applyFont="1" applyFill="1" applyAlignment="1">
      <alignment vertical="top"/>
    </xf>
    <xf numFmtId="0" fontId="24" fillId="0" borderId="0" xfId="0" applyNumberFormat="1" applyFont="1" applyFill="1" applyBorder="1" applyAlignment="1">
      <alignment horizontal="center" vertical="top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Border="1" applyAlignment="1">
      <alignment vertical="top"/>
    </xf>
    <xf numFmtId="0" fontId="7" fillId="0" borderId="0" xfId="0" applyNumberFormat="1" applyFont="1" applyFill="1" applyAlignment="1">
      <alignment horizontal="center"/>
    </xf>
    <xf numFmtId="164" fontId="7" fillId="0" borderId="0" xfId="1" applyFont="1" applyFill="1" applyAlignment="1">
      <alignment vertical="top"/>
    </xf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1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0</xdr:row>
      <xdr:rowOff>152400</xdr:rowOff>
    </xdr:from>
    <xdr:to>
      <xdr:col>6</xdr:col>
      <xdr:colOff>742623</xdr:colOff>
      <xdr:row>7</xdr:row>
      <xdr:rowOff>190293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0" y="152400"/>
          <a:ext cx="2619048" cy="1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J24" totalsRowCount="1" headerRowDxfId="53" dataDxfId="52" tableBorderDxfId="51">
  <tableColumns count="10">
    <tableColumn id="2" xr3:uid="{00000000-0010-0000-0000-000002000000}" name="Part #" dataDxfId="50" totalsRowDxfId="9"/>
    <tableColumn id="1" xr3:uid="{00000000-0010-0000-0000-000001000000}" name="Part Name" totalsRowLabel="Total" dataDxfId="49" totalsRowDxfId="8"/>
    <tableColumn id="11" xr3:uid="{899A7054-1CEF-4C08-A7F2-E46A292F6B96}" name="Supplier" dataDxfId="48" totalsRowDxfId="7"/>
    <tableColumn id="10" xr3:uid="{00000000-0010-0000-0000-00000A000000}" name="Description" dataDxfId="47" totalsRowDxfId="6"/>
    <tableColumn id="4" xr3:uid="{00000000-0010-0000-0000-000004000000}" name="Supplier Part Number" dataDxfId="46" totalsRowDxfId="5"/>
    <tableColumn id="5" xr3:uid="{00000000-0010-0000-0000-000005000000}" name="Qty" totalsRowFunction="sum" dataDxfId="45" totalsRowDxfId="4"/>
    <tableColumn id="12" xr3:uid="{00000000-0010-0000-0000-00000C000000}" name="Picture" dataDxfId="44" totalsRowDxfId="3"/>
    <tableColumn id="6" xr3:uid="{00000000-0010-0000-0000-000006000000}" name="Unit Cost" dataDxfId="43" totalsRowDxfId="2" dataCellStyle="Currency"/>
    <tableColumn id="7" xr3:uid="{22770400-E5A2-449F-A766-333A389CAFBD}" name="Shipping" dataDxfId="42" totalsRowDxfId="1" dataCellStyle="Currency"/>
    <tableColumn id="3" xr3:uid="{00000000-0010-0000-0000-000003000000}" name="Cost" totalsRowFunction="sum" dataDxfId="41" totalsRowDxfId="0">
      <calculatedColumnFormula>Table1[[#This Row],[Qty]]*Table1[[#This Row],[Unit Cost]]+Table1[[#This Row],[Shipping]]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40" dataDxfId="38" headerRowBorderDxfId="39" tableBorderDxfId="37" totalsRowBorderDxfId="36">
  <tableColumns count="3">
    <tableColumn id="1" xr3:uid="{00000000-0010-0000-0100-000001000000}" name="Revision" dataDxfId="35"/>
    <tableColumn id="2" xr3:uid="{00000000-0010-0000-0100-000002000000}" name="Revision Summary" dataDxfId="34"/>
    <tableColumn id="3" xr3:uid="{00000000-0010-0000-0100-000003000000}" name="Approval Date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32" dataDxfId="31" tableBorderDxfId="30">
  <tableColumns count="10">
    <tableColumn id="4" xr3:uid="{00000000-0010-0000-0200-000004000000}" name="Category" dataDxfId="29" totalsRowDxfId="28"/>
    <tableColumn id="2" xr3:uid="{00000000-0010-0000-0200-000002000000}" name="Part #" dataDxfId="27" totalsRowDxfId="26"/>
    <tableColumn id="9" xr3:uid="{00000000-0010-0000-0200-000009000000}" name="Elem ID" dataDxfId="25" totalsRowDxfId="24"/>
    <tableColumn id="1" xr3:uid="{00000000-0010-0000-0200-000001000000}" name="Part Name" totalsRowLabel="Total" dataDxfId="23" totalsRowDxfId="22"/>
    <tableColumn id="10" xr3:uid="{00000000-0010-0000-0200-00000A000000}" name="Color" dataDxfId="21" totalsRowDxfId="20"/>
    <tableColumn id="5" xr3:uid="{00000000-0010-0000-0200-000005000000}" name="Qty" totalsRowFunction="sum" dataDxfId="19" totalsRowDxfId="18"/>
    <tableColumn id="7" xr3:uid="{00000000-0010-0000-0200-000007000000}" name="Units" dataDxfId="17" totalsRowDxfId="16"/>
    <tableColumn id="12" xr3:uid="{00000000-0010-0000-0200-00000C000000}" name="Picture" dataDxfId="15" totalsRowDxfId="14"/>
    <tableColumn id="6" xr3:uid="{00000000-0010-0000-0200-000006000000}" name="Unit Cost" dataDxfId="13" totalsRowDxfId="12" dataCellStyle="Currency"/>
    <tableColumn id="3" xr3:uid="{00000000-0010-0000-0200-000003000000}" name="Cost" totalsRowFunction="sum" dataDxfId="11" totalsRowDxfId="10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6"/>
  <sheetViews>
    <sheetView showGridLines="0" tabSelected="1" topLeftCell="A4" zoomScaleNormal="100" workbookViewId="0">
      <selection activeCell="G13" sqref="G13"/>
    </sheetView>
  </sheetViews>
  <sheetFormatPr defaultColWidth="9" defaultRowHeight="15" x14ac:dyDescent="0.35"/>
  <cols>
    <col min="1" max="1" width="8" customWidth="1"/>
    <col min="2" max="2" width="24" style="2" customWidth="1"/>
    <col min="3" max="3" width="19.3984375" style="2" customWidth="1"/>
    <col min="4" max="4" width="8.59765625" style="2" hidden="1" customWidth="1"/>
    <col min="5" max="5" width="23" customWidth="1"/>
    <col min="6" max="6" width="6.3984375" customWidth="1"/>
    <col min="7" max="7" width="10.09765625" customWidth="1"/>
    <col min="8" max="8" width="9.19921875" customWidth="1"/>
    <col min="9" max="9" width="8.69921875" customWidth="1"/>
    <col min="10" max="10" width="8.59765625" style="2" customWidth="1"/>
    <col min="11" max="11" width="11.3984375" style="2" customWidth="1"/>
    <col min="12" max="12" width="22.59765625" customWidth="1"/>
    <col min="13" max="13" width="10.19921875" style="2" customWidth="1"/>
    <col min="14" max="14" width="14.3984375" style="2" customWidth="1"/>
    <col min="15" max="16384" width="9" style="2"/>
  </cols>
  <sheetData>
    <row r="1" spans="1:12" ht="27" customHeight="1" x14ac:dyDescent="0.35">
      <c r="A1" s="54" t="s">
        <v>7</v>
      </c>
      <c r="C1" s="4"/>
      <c r="D1"/>
      <c r="E1" s="4"/>
      <c r="F1" s="4"/>
      <c r="G1" s="4"/>
      <c r="H1" s="4"/>
      <c r="I1" s="4"/>
      <c r="J1" s="4"/>
      <c r="L1" s="2"/>
    </row>
    <row r="2" spans="1:12" ht="15" customHeight="1" x14ac:dyDescent="0.35">
      <c r="A2" s="2"/>
      <c r="E2" s="2"/>
      <c r="F2" s="2"/>
      <c r="G2" s="5"/>
      <c r="H2" s="5"/>
      <c r="I2" s="2"/>
      <c r="L2" s="5" t="s">
        <v>60</v>
      </c>
    </row>
    <row r="3" spans="1:12" x14ac:dyDescent="0.35">
      <c r="A3" s="2"/>
      <c r="B3" s="35" t="s">
        <v>21</v>
      </c>
      <c r="C3" s="36"/>
      <c r="E3" s="2"/>
      <c r="F3" s="2"/>
      <c r="G3" s="6" t="s">
        <v>0</v>
      </c>
      <c r="H3" s="6"/>
      <c r="I3" s="2"/>
      <c r="L3" s="7" t="s">
        <v>15</v>
      </c>
    </row>
    <row r="4" spans="1:12" ht="16.2" x14ac:dyDescent="0.35">
      <c r="A4" s="2"/>
      <c r="B4" s="37" t="s">
        <v>20</v>
      </c>
      <c r="C4" s="38"/>
      <c r="D4" s="14"/>
      <c r="F4" s="2"/>
      <c r="G4" s="2"/>
      <c r="H4" s="2"/>
      <c r="I4" s="2"/>
      <c r="L4" s="2"/>
    </row>
    <row r="5" spans="1:12" ht="16.2" x14ac:dyDescent="0.35">
      <c r="A5" s="2"/>
      <c r="B5" s="37" t="s">
        <v>25</v>
      </c>
      <c r="C5" s="38"/>
      <c r="D5" s="14"/>
      <c r="F5" s="2"/>
      <c r="G5" s="2"/>
      <c r="H5" s="2"/>
      <c r="I5" s="2"/>
      <c r="L5" s="2"/>
    </row>
    <row r="6" spans="1:12" x14ac:dyDescent="0.35">
      <c r="A6" s="2"/>
      <c r="B6" s="37" t="s">
        <v>24</v>
      </c>
      <c r="C6" s="39"/>
      <c r="E6" s="1"/>
      <c r="F6" s="1"/>
      <c r="G6" s="2"/>
      <c r="H6" s="2"/>
      <c r="I6" s="1"/>
      <c r="J6" s="1"/>
      <c r="L6" s="2"/>
    </row>
    <row r="7" spans="1:12" x14ac:dyDescent="0.35">
      <c r="A7" s="2"/>
      <c r="B7" s="37" t="s">
        <v>56</v>
      </c>
      <c r="C7" s="40">
        <f>Table1[[#Totals],[Qty]]</f>
        <v>11</v>
      </c>
      <c r="E7" s="1"/>
      <c r="F7" s="1"/>
      <c r="G7" s="2"/>
      <c r="H7" s="2"/>
      <c r="I7" s="1"/>
      <c r="J7" s="1"/>
      <c r="L7" s="2"/>
    </row>
    <row r="8" spans="1:12" x14ac:dyDescent="0.35">
      <c r="A8" s="2"/>
      <c r="B8" s="41" t="s">
        <v>23</v>
      </c>
      <c r="C8" s="42">
        <f>Table1[[#Totals],[Cost]]</f>
        <v>122.78</v>
      </c>
      <c r="E8" s="1"/>
      <c r="F8" s="1"/>
      <c r="G8" s="2"/>
      <c r="H8" s="2"/>
      <c r="I8" s="1"/>
      <c r="J8" s="1"/>
      <c r="L8" s="2"/>
    </row>
    <row r="9" spans="1:12" ht="14.4" x14ac:dyDescent="0.35">
      <c r="A9" s="2"/>
      <c r="E9" s="1"/>
      <c r="F9" s="1"/>
      <c r="G9" s="2"/>
      <c r="H9" s="2"/>
      <c r="I9" s="1"/>
      <c r="J9" s="1"/>
      <c r="L9" s="2"/>
    </row>
    <row r="10" spans="1:12" ht="19.5" customHeight="1" x14ac:dyDescent="0.35">
      <c r="A10" s="19" t="s">
        <v>3</v>
      </c>
      <c r="B10" s="19" t="s">
        <v>2</v>
      </c>
      <c r="C10" s="19" t="s">
        <v>14</v>
      </c>
      <c r="D10" s="19" t="s">
        <v>57</v>
      </c>
      <c r="E10" s="21" t="s">
        <v>69</v>
      </c>
      <c r="F10" s="9" t="s">
        <v>12</v>
      </c>
      <c r="G10" s="9" t="s">
        <v>4</v>
      </c>
      <c r="H10" s="9" t="s">
        <v>1</v>
      </c>
      <c r="I10" s="9" t="s">
        <v>76</v>
      </c>
      <c r="J10" s="9" t="s">
        <v>10</v>
      </c>
      <c r="L10" s="2"/>
    </row>
    <row r="11" spans="1:12" ht="50.1" customHeight="1" x14ac:dyDescent="0.35">
      <c r="A11" s="20"/>
      <c r="B11" s="17" t="s">
        <v>70</v>
      </c>
      <c r="C11" s="17" t="s">
        <v>71</v>
      </c>
      <c r="D11" s="17"/>
      <c r="E11" s="17" t="s">
        <v>72</v>
      </c>
      <c r="F11" s="10">
        <v>1</v>
      </c>
      <c r="G11" s="8"/>
      <c r="H11" s="13">
        <v>11.32</v>
      </c>
      <c r="I11" s="13">
        <v>0</v>
      </c>
      <c r="J11" s="15">
        <f>Table1[[#This Row],[Qty]]*Table1[[#This Row],[Unit Cost]]+Table1[[#This Row],[Shipping]]</f>
        <v>11.32</v>
      </c>
      <c r="L11" s="2"/>
    </row>
    <row r="12" spans="1:12" ht="50.1" customHeight="1" x14ac:dyDescent="0.35">
      <c r="A12" s="55"/>
      <c r="B12" s="56" t="s">
        <v>78</v>
      </c>
      <c r="C12" s="17" t="s">
        <v>71</v>
      </c>
      <c r="D12" s="56"/>
      <c r="E12" s="61" t="s">
        <v>79</v>
      </c>
      <c r="F12" s="62">
        <v>4</v>
      </c>
      <c r="G12" s="57"/>
      <c r="H12" s="58">
        <v>4.03</v>
      </c>
      <c r="I12" s="13"/>
      <c r="J12" s="59">
        <f>Table1[[#This Row],[Qty]]*Table1[[#This Row],[Unit Cost]]+Table1[[#This Row],[Shipping]]</f>
        <v>16.12</v>
      </c>
      <c r="L12" s="2"/>
    </row>
    <row r="13" spans="1:12" ht="50.1" customHeight="1" x14ac:dyDescent="0.35">
      <c r="A13" s="20"/>
      <c r="B13" s="17" t="s">
        <v>77</v>
      </c>
      <c r="C13" s="17" t="s">
        <v>71</v>
      </c>
      <c r="D13" s="17"/>
      <c r="E13" s="61" t="s">
        <v>83</v>
      </c>
      <c r="F13" s="10">
        <v>1</v>
      </c>
      <c r="G13" s="8"/>
      <c r="H13" s="13">
        <v>36.880000000000003</v>
      </c>
      <c r="I13" s="13"/>
      <c r="J13" s="15">
        <f>Table1[[#This Row],[Qty]]*Table1[[#This Row],[Unit Cost]]+Table1[[#This Row],[Shipping]]</f>
        <v>36.880000000000003</v>
      </c>
      <c r="L13" s="2"/>
    </row>
    <row r="14" spans="1:12" ht="50.1" customHeight="1" x14ac:dyDescent="0.35">
      <c r="A14" s="20"/>
      <c r="B14" s="17" t="s">
        <v>80</v>
      </c>
      <c r="C14" s="17" t="s">
        <v>81</v>
      </c>
      <c r="D14" s="17"/>
      <c r="E14" s="60" t="s">
        <v>82</v>
      </c>
      <c r="F14" s="10">
        <v>4</v>
      </c>
      <c r="G14" s="64"/>
      <c r="H14" s="13">
        <v>11.38</v>
      </c>
      <c r="I14" s="13"/>
      <c r="J14" s="15">
        <f>Table1[[#This Row],[Qty]]*Table1[[#This Row],[Unit Cost]]+Table1[[#This Row],[Shipping]]</f>
        <v>45.52</v>
      </c>
      <c r="L14" s="2"/>
    </row>
    <row r="15" spans="1:12" ht="50.1" customHeight="1" x14ac:dyDescent="0.35">
      <c r="A15" s="20"/>
      <c r="B15" s="17" t="s">
        <v>73</v>
      </c>
      <c r="C15" s="17" t="s">
        <v>74</v>
      </c>
      <c r="D15" s="17"/>
      <c r="E15" s="17" t="s">
        <v>75</v>
      </c>
      <c r="F15" s="10">
        <v>1</v>
      </c>
      <c r="G15" s="8"/>
      <c r="H15" s="13">
        <f>4.9</f>
        <v>4.9000000000000004</v>
      </c>
      <c r="I15" s="13">
        <v>8.0399999999999991</v>
      </c>
      <c r="J15" s="15">
        <f>Table1[[#This Row],[Qty]]*Table1[[#This Row],[Unit Cost]]+Table1[[#This Row],[Shipping]]</f>
        <v>12.94</v>
      </c>
      <c r="L15" s="2"/>
    </row>
    <row r="16" spans="1:12" ht="50.1" customHeight="1" x14ac:dyDescent="0.35">
      <c r="A16" s="20"/>
      <c r="B16" s="17"/>
      <c r="C16" s="17"/>
      <c r="D16" s="17"/>
      <c r="E16" s="63"/>
      <c r="F16" s="65"/>
      <c r="G16" s="11"/>
      <c r="H16" s="66"/>
      <c r="I16" s="66"/>
      <c r="J16" s="15">
        <f>Table1[[#This Row],[Qty]]*Table1[[#This Row],[Unit Cost]]+Table1[[#This Row],[Shipping]]</f>
        <v>0</v>
      </c>
      <c r="L16" s="2"/>
    </row>
    <row r="17" spans="1:12" ht="50.1" customHeight="1" x14ac:dyDescent="0.35">
      <c r="A17" s="20"/>
      <c r="B17" s="17"/>
      <c r="C17" s="17"/>
      <c r="D17" s="17"/>
      <c r="E17" s="63"/>
      <c r="F17" s="65"/>
      <c r="G17" s="11"/>
      <c r="H17" s="66"/>
      <c r="I17" s="66"/>
      <c r="J17" s="15">
        <f>Table1[[#This Row],[Qty]]*Table1[[#This Row],[Unit Cost]]+Table1[[#This Row],[Shipping]]</f>
        <v>0</v>
      </c>
      <c r="L17" s="2"/>
    </row>
    <row r="18" spans="1:12" ht="50.1" customHeight="1" x14ac:dyDescent="0.35">
      <c r="A18" s="20"/>
      <c r="B18" s="17"/>
      <c r="C18" s="17"/>
      <c r="D18" s="17"/>
      <c r="E18" s="17"/>
      <c r="F18" s="10"/>
      <c r="G18" s="8"/>
      <c r="H18" s="13"/>
      <c r="I18" s="13"/>
      <c r="J18" s="15">
        <f>Table1[[#This Row],[Qty]]*Table1[[#This Row],[Unit Cost]]+Table1[[#This Row],[Shipping]]</f>
        <v>0</v>
      </c>
      <c r="L18" s="2"/>
    </row>
    <row r="19" spans="1:12" ht="50.1" customHeight="1" x14ac:dyDescent="0.35">
      <c r="A19" s="20"/>
      <c r="B19" s="17"/>
      <c r="C19" s="17"/>
      <c r="D19" s="17"/>
      <c r="E19" s="17"/>
      <c r="F19" s="10"/>
      <c r="G19" s="8"/>
      <c r="H19" s="13"/>
      <c r="I19" s="13"/>
      <c r="J19" s="15">
        <f>Table1[[#This Row],[Qty]]*Table1[[#This Row],[Unit Cost]]+Table1[[#This Row],[Shipping]]</f>
        <v>0</v>
      </c>
      <c r="L19" s="2"/>
    </row>
    <row r="20" spans="1:12" ht="50.1" customHeight="1" x14ac:dyDescent="0.35">
      <c r="A20" s="20"/>
      <c r="B20" s="17"/>
      <c r="C20" s="17"/>
      <c r="D20" s="17"/>
      <c r="E20" s="17"/>
      <c r="F20" s="10"/>
      <c r="G20" s="8"/>
      <c r="H20" s="13"/>
      <c r="I20" s="13"/>
      <c r="J20" s="15">
        <f>Table1[[#This Row],[Qty]]*Table1[[#This Row],[Unit Cost]]+Table1[[#This Row],[Shipping]]</f>
        <v>0</v>
      </c>
      <c r="L20" s="2"/>
    </row>
    <row r="21" spans="1:12" ht="49.5" customHeight="1" x14ac:dyDescent="0.35">
      <c r="A21" s="20"/>
      <c r="B21" s="17"/>
      <c r="C21" s="17"/>
      <c r="D21" s="17"/>
      <c r="E21" s="17"/>
      <c r="F21" s="10"/>
      <c r="G21" s="8"/>
      <c r="H21" s="13"/>
      <c r="I21" s="13"/>
      <c r="J21" s="15">
        <f>Table1[[#This Row],[Qty]]*Table1[[#This Row],[Unit Cost]]+Table1[[#This Row],[Shipping]]</f>
        <v>0</v>
      </c>
      <c r="L21" s="2"/>
    </row>
    <row r="22" spans="1:12" ht="14.4" x14ac:dyDescent="0.35">
      <c r="A22" s="20"/>
      <c r="B22" s="17"/>
      <c r="C22" s="17"/>
      <c r="D22" s="17"/>
      <c r="E22" s="17"/>
      <c r="F22" s="10"/>
      <c r="G22" s="8"/>
      <c r="H22" s="13"/>
      <c r="I22" s="13"/>
      <c r="J22" s="15">
        <f>Table1[[#This Row],[Qty]]*Table1[[#This Row],[Unit Cost]]+Table1[[#This Row],[Shipping]]</f>
        <v>0</v>
      </c>
      <c r="L22" s="2"/>
    </row>
    <row r="23" spans="1:12" ht="14.4" x14ac:dyDescent="0.35">
      <c r="A23" s="20"/>
      <c r="B23" s="17"/>
      <c r="C23" s="17"/>
      <c r="D23" s="17"/>
      <c r="E23" s="17"/>
      <c r="F23" s="10"/>
      <c r="G23" s="8"/>
      <c r="H23" s="13"/>
      <c r="I23" s="13"/>
      <c r="J23" s="15">
        <f>Table1[[#This Row],[Qty]]*Table1[[#This Row],[Unit Cost]]+Table1[[#This Row],[Shipping]]</f>
        <v>0</v>
      </c>
      <c r="L23" s="2"/>
    </row>
    <row r="24" spans="1:12" ht="14.4" x14ac:dyDescent="0.35">
      <c r="A24" s="11"/>
      <c r="B24" s="11" t="s">
        <v>9</v>
      </c>
      <c r="C24" s="11"/>
      <c r="D24" s="11"/>
      <c r="E24" s="11"/>
      <c r="F24" s="12">
        <f>SUBTOTAL(109,Table1[Qty])</f>
        <v>11</v>
      </c>
      <c r="G24" s="11"/>
      <c r="H24" s="18"/>
      <c r="I24" s="18"/>
      <c r="J24" s="16">
        <f>SUBTOTAL(109,Table1[Cost])</f>
        <v>122.78</v>
      </c>
      <c r="L24" s="2"/>
    </row>
    <row r="25" spans="1:12" x14ac:dyDescent="0.35">
      <c r="E25" s="2"/>
      <c r="L25" s="2"/>
    </row>
    <row r="26" spans="1:12" x14ac:dyDescent="0.35">
      <c r="E26" s="2"/>
      <c r="L26" s="2"/>
    </row>
    <row r="27" spans="1:12" x14ac:dyDescent="0.35">
      <c r="E27" s="2"/>
      <c r="L27" s="2"/>
    </row>
    <row r="28" spans="1:12" x14ac:dyDescent="0.35">
      <c r="E28" s="2"/>
      <c r="L28" s="2"/>
    </row>
    <row r="29" spans="1:12" x14ac:dyDescent="0.35">
      <c r="E29" s="2"/>
      <c r="L29" s="2"/>
    </row>
    <row r="30" spans="1:12" x14ac:dyDescent="0.35">
      <c r="E30" s="2"/>
      <c r="L30" s="2"/>
    </row>
    <row r="31" spans="1:12" x14ac:dyDescent="0.35">
      <c r="E31" s="2"/>
      <c r="L31" s="2"/>
    </row>
    <row r="32" spans="1:12" x14ac:dyDescent="0.35">
      <c r="E32" s="2"/>
      <c r="L32" s="2"/>
    </row>
    <row r="33" spans="5:12" x14ac:dyDescent="0.35">
      <c r="E33" s="2"/>
      <c r="L33" s="2"/>
    </row>
    <row r="34" spans="5:12" x14ac:dyDescent="0.35">
      <c r="E34" s="2"/>
      <c r="L34" s="2"/>
    </row>
    <row r="35" spans="5:12" x14ac:dyDescent="0.35">
      <c r="E35" s="2"/>
    </row>
    <row r="36" spans="5:12" x14ac:dyDescent="0.35">
      <c r="E36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L3" r:id="rId2" xr:uid="{00000000-0004-0000-0000-000001000000}"/>
  </hyperlinks>
  <printOptions horizontalCentered="1"/>
  <pageMargins left="0.25" right="0.25" top="0.25" bottom="0.25" header="0.5" footer="0.5"/>
  <pageSetup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RowHeight="13.8" x14ac:dyDescent="0.25"/>
  <cols>
    <col min="1" max="1" width="11.8984375" customWidth="1"/>
    <col min="2" max="2" width="44.19921875" customWidth="1"/>
    <col min="3" max="3" width="20.59765625" customWidth="1"/>
  </cols>
  <sheetData>
    <row r="1" spans="1:3" ht="22.8" x14ac:dyDescent="0.4">
      <c r="A1" s="32" t="s">
        <v>19</v>
      </c>
    </row>
    <row r="3" spans="1:3" x14ac:dyDescent="0.25">
      <c r="B3" s="34" t="s">
        <v>21</v>
      </c>
      <c r="C3" s="24"/>
    </row>
    <row r="4" spans="1:3" x14ac:dyDescent="0.25">
      <c r="B4" s="34" t="s">
        <v>20</v>
      </c>
      <c r="C4" s="24"/>
    </row>
    <row r="6" spans="1:3" x14ac:dyDescent="0.25">
      <c r="A6" s="33" t="s">
        <v>26</v>
      </c>
      <c r="B6" s="33" t="s">
        <v>18</v>
      </c>
      <c r="C6" s="33" t="s">
        <v>17</v>
      </c>
    </row>
    <row r="7" spans="1:3" ht="25.5" customHeight="1" x14ac:dyDescent="0.25">
      <c r="A7" s="25"/>
      <c r="B7" s="29"/>
      <c r="C7" s="22"/>
    </row>
    <row r="8" spans="1:3" ht="25.5" customHeight="1" x14ac:dyDescent="0.25">
      <c r="A8" s="26"/>
      <c r="B8" s="30"/>
      <c r="C8" s="23"/>
    </row>
    <row r="9" spans="1:3" ht="25.5" customHeight="1" x14ac:dyDescent="0.25">
      <c r="A9" s="27"/>
      <c r="B9" s="31"/>
      <c r="C9" s="28"/>
    </row>
    <row r="10" spans="1:3" ht="25.5" customHeight="1" x14ac:dyDescent="0.25">
      <c r="A10" s="27"/>
      <c r="B10" s="31"/>
      <c r="C10" s="28"/>
    </row>
    <row r="11" spans="1:3" ht="25.5" customHeight="1" x14ac:dyDescent="0.25">
      <c r="A11" s="27"/>
      <c r="B11" s="31"/>
      <c r="C11" s="28"/>
    </row>
    <row r="12" spans="1:3" ht="25.5" customHeight="1" x14ac:dyDescent="0.25">
      <c r="A12" s="27"/>
      <c r="B12" s="31"/>
      <c r="C12" s="28"/>
    </row>
    <row r="13" spans="1:3" ht="25.5" customHeight="1" x14ac:dyDescent="0.25">
      <c r="A13" s="27"/>
      <c r="B13" s="31"/>
      <c r="C13" s="28"/>
    </row>
    <row r="14" spans="1:3" ht="25.5" customHeight="1" x14ac:dyDescent="0.25">
      <c r="A14" s="27"/>
      <c r="B14" s="31"/>
      <c r="C14" s="28"/>
    </row>
    <row r="15" spans="1:3" ht="25.5" customHeight="1" x14ac:dyDescent="0.25">
      <c r="A15" s="27"/>
      <c r="B15" s="31"/>
      <c r="C15" s="28"/>
    </row>
    <row r="16" spans="1:3" ht="25.5" customHeight="1" x14ac:dyDescent="0.25">
      <c r="A16" s="27"/>
      <c r="B16" s="31"/>
      <c r="C16" s="28"/>
    </row>
    <row r="17" spans="1:3" ht="25.5" customHeight="1" x14ac:dyDescent="0.25">
      <c r="A17" s="27"/>
      <c r="B17" s="31"/>
      <c r="C17" s="28"/>
    </row>
    <row r="18" spans="1:3" ht="25.5" customHeight="1" x14ac:dyDescent="0.25">
      <c r="A18" s="27"/>
      <c r="B18" s="31"/>
      <c r="C18" s="28"/>
    </row>
    <row r="19" spans="1:3" ht="25.5" customHeight="1" x14ac:dyDescent="0.25">
      <c r="A19" s="27"/>
      <c r="B19" s="31"/>
      <c r="C19" s="28"/>
    </row>
    <row r="20" spans="1:3" ht="25.5" customHeight="1" x14ac:dyDescent="0.25">
      <c r="A20" s="27"/>
      <c r="B20" s="31"/>
      <c r="C20" s="28"/>
    </row>
    <row r="21" spans="1:3" ht="25.5" customHeight="1" x14ac:dyDescent="0.25">
      <c r="A21" s="27"/>
      <c r="B21" s="31"/>
      <c r="C21" s="28"/>
    </row>
    <row r="22" spans="1:3" ht="25.5" customHeight="1" x14ac:dyDescent="0.25">
      <c r="A22" s="27"/>
      <c r="B22" s="31"/>
      <c r="C22" s="28"/>
    </row>
    <row r="23" spans="1:3" ht="25.5" customHeight="1" x14ac:dyDescent="0.25">
      <c r="A23" s="27"/>
      <c r="B23" s="31"/>
      <c r="C23" s="28"/>
    </row>
    <row r="24" spans="1:3" ht="25.5" customHeight="1" x14ac:dyDescent="0.25">
      <c r="A24" s="27"/>
      <c r="B24" s="31"/>
      <c r="C24" s="28"/>
    </row>
    <row r="25" spans="1:3" ht="25.5" customHeight="1" x14ac:dyDescent="0.25">
      <c r="A25" s="27"/>
      <c r="B25" s="31"/>
      <c r="C25" s="28"/>
    </row>
    <row r="26" spans="1:3" ht="25.5" customHeight="1" x14ac:dyDescent="0.25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topLeftCell="A4" zoomScaleNormal="100" workbookViewId="0">
      <selection activeCell="E23" sqref="E23"/>
    </sheetView>
  </sheetViews>
  <sheetFormatPr defaultColWidth="9" defaultRowHeight="15" x14ac:dyDescent="0.35"/>
  <cols>
    <col min="1" max="1" width="9.59765625" customWidth="1"/>
    <col min="2" max="3" width="7.5" style="2" customWidth="1"/>
    <col min="4" max="4" width="18.69921875" style="2" customWidth="1"/>
    <col min="5" max="5" width="14.59765625" style="2" customWidth="1"/>
    <col min="6" max="6" width="6.3984375" customWidth="1"/>
    <col min="7" max="7" width="6.09765625" customWidth="1"/>
    <col min="8" max="8" width="11.8984375" customWidth="1"/>
    <col min="9" max="9" width="8.59765625" style="2" customWidth="1"/>
    <col min="10" max="10" width="8.3984375" style="2" customWidth="1"/>
    <col min="11" max="11" width="6.3984375" customWidth="1"/>
    <col min="12" max="12" width="23.69921875" style="2" customWidth="1"/>
    <col min="13" max="13" width="13" style="2" customWidth="1"/>
    <col min="14" max="14" width="10.5" style="2" customWidth="1"/>
    <col min="15" max="15" width="9" style="2" customWidth="1"/>
    <col min="16" max="16" width="14.3984375" style="2" customWidth="1"/>
    <col min="17" max="16384" width="9" style="2"/>
  </cols>
  <sheetData>
    <row r="1" spans="1:12" ht="27" customHeight="1" x14ac:dyDescent="0.35">
      <c r="A1" s="3" t="s">
        <v>58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5">
      <c r="A2" s="2"/>
      <c r="F2" s="2"/>
      <c r="G2" s="2"/>
      <c r="H2" s="5"/>
      <c r="K2" s="2"/>
      <c r="L2" s="5" t="s">
        <v>60</v>
      </c>
    </row>
    <row r="3" spans="1:12" x14ac:dyDescent="0.35">
      <c r="A3" s="2"/>
      <c r="D3" s="35" t="s">
        <v>21</v>
      </c>
      <c r="E3" s="36" t="s">
        <v>55</v>
      </c>
      <c r="F3" s="2"/>
      <c r="G3" s="2"/>
      <c r="H3" s="6" t="s">
        <v>0</v>
      </c>
      <c r="K3" s="2"/>
      <c r="L3" s="7" t="s">
        <v>15</v>
      </c>
    </row>
    <row r="4" spans="1:12" ht="16.2" x14ac:dyDescent="0.35">
      <c r="A4" s="14"/>
      <c r="D4" s="37" t="s">
        <v>20</v>
      </c>
      <c r="E4" s="38" t="s">
        <v>59</v>
      </c>
      <c r="G4" s="2"/>
      <c r="H4" s="2"/>
      <c r="K4" s="2"/>
    </row>
    <row r="5" spans="1:12" ht="16.2" x14ac:dyDescent="0.35">
      <c r="A5" s="14"/>
      <c r="D5" s="37" t="s">
        <v>25</v>
      </c>
      <c r="E5" s="38"/>
      <c r="G5" s="2"/>
      <c r="H5" s="2"/>
      <c r="K5" s="2"/>
    </row>
    <row r="6" spans="1:12" x14ac:dyDescent="0.35">
      <c r="A6" s="2"/>
      <c r="D6" s="37" t="s">
        <v>24</v>
      </c>
      <c r="E6" s="39"/>
      <c r="F6" s="1"/>
      <c r="G6" s="1"/>
      <c r="H6" s="2"/>
      <c r="I6" s="1"/>
      <c r="J6" s="1"/>
      <c r="K6" s="2"/>
    </row>
    <row r="7" spans="1:12" x14ac:dyDescent="0.35">
      <c r="A7" s="2"/>
      <c r="D7" s="37" t="s">
        <v>22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x14ac:dyDescent="0.35">
      <c r="A8" s="2"/>
      <c r="D8" s="41" t="s">
        <v>23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4.4" x14ac:dyDescent="0.35">
      <c r="A9" s="2"/>
      <c r="F9" s="1"/>
      <c r="G9" s="1"/>
      <c r="H9" s="2"/>
      <c r="I9" s="1"/>
      <c r="J9" s="1"/>
      <c r="K9" s="2"/>
    </row>
    <row r="10" spans="1:12" ht="19.5" customHeight="1" x14ac:dyDescent="0.35">
      <c r="A10" s="21" t="s">
        <v>11</v>
      </c>
      <c r="B10" s="19" t="s">
        <v>3</v>
      </c>
      <c r="C10" s="19" t="s">
        <v>48</v>
      </c>
      <c r="D10" s="19" t="s">
        <v>2</v>
      </c>
      <c r="E10" s="19" t="s">
        <v>54</v>
      </c>
      <c r="F10" s="9" t="s">
        <v>12</v>
      </c>
      <c r="G10" s="9" t="s">
        <v>13</v>
      </c>
      <c r="H10" s="9" t="s">
        <v>4</v>
      </c>
      <c r="I10" s="9" t="s">
        <v>1</v>
      </c>
      <c r="J10" s="9" t="s">
        <v>10</v>
      </c>
      <c r="K10" s="2"/>
    </row>
    <row r="11" spans="1:12" ht="50.1" customHeight="1" x14ac:dyDescent="0.35">
      <c r="A11" s="17" t="s">
        <v>46</v>
      </c>
      <c r="B11" s="20">
        <v>50746</v>
      </c>
      <c r="C11" s="20">
        <v>4504369</v>
      </c>
      <c r="D11" s="17" t="s">
        <v>45</v>
      </c>
      <c r="E11" s="17" t="s">
        <v>42</v>
      </c>
      <c r="F11" s="10">
        <v>1</v>
      </c>
      <c r="G11" s="10" t="s">
        <v>16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5">
      <c r="A12" s="17" t="s">
        <v>47</v>
      </c>
      <c r="B12" s="20">
        <v>3024</v>
      </c>
      <c r="C12" s="20">
        <v>302401</v>
      </c>
      <c r="D12" s="17" t="s">
        <v>27</v>
      </c>
      <c r="E12" s="17" t="s">
        <v>42</v>
      </c>
      <c r="F12" s="10">
        <v>1</v>
      </c>
      <c r="G12" s="10" t="s">
        <v>16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5">
      <c r="A13" s="17" t="s">
        <v>47</v>
      </c>
      <c r="B13" s="20">
        <v>3023</v>
      </c>
      <c r="C13" s="20">
        <v>302301</v>
      </c>
      <c r="D13" s="17" t="s">
        <v>28</v>
      </c>
      <c r="E13" s="17" t="s">
        <v>42</v>
      </c>
      <c r="F13" s="10">
        <v>2</v>
      </c>
      <c r="G13" s="10" t="s">
        <v>16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5">
      <c r="A14" s="17" t="s">
        <v>47</v>
      </c>
      <c r="B14" s="20">
        <v>3023</v>
      </c>
      <c r="C14" s="20">
        <v>4211398</v>
      </c>
      <c r="D14" s="17" t="s">
        <v>28</v>
      </c>
      <c r="E14" s="17" t="s">
        <v>8</v>
      </c>
      <c r="F14" s="10">
        <v>1</v>
      </c>
      <c r="G14" s="10" t="s">
        <v>16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5">
      <c r="A15" s="17" t="s">
        <v>47</v>
      </c>
      <c r="B15" s="20">
        <v>3794</v>
      </c>
      <c r="C15" s="20">
        <v>379401</v>
      </c>
      <c r="D15" s="17" t="s">
        <v>5</v>
      </c>
      <c r="E15" s="17" t="s">
        <v>42</v>
      </c>
      <c r="F15" s="10">
        <v>1</v>
      </c>
      <c r="G15" s="10" t="s">
        <v>16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5">
      <c r="A16" s="17" t="s">
        <v>47</v>
      </c>
      <c r="B16" s="20">
        <v>3623</v>
      </c>
      <c r="C16" s="20">
        <v>362301</v>
      </c>
      <c r="D16" s="17" t="s">
        <v>29</v>
      </c>
      <c r="E16" s="17" t="s">
        <v>42</v>
      </c>
      <c r="F16" s="10">
        <v>1</v>
      </c>
      <c r="G16" s="10" t="s">
        <v>16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5">
      <c r="A17" s="17" t="s">
        <v>47</v>
      </c>
      <c r="B17" s="20">
        <v>3623</v>
      </c>
      <c r="C17" s="20">
        <v>362321</v>
      </c>
      <c r="D17" s="17" t="s">
        <v>29</v>
      </c>
      <c r="E17" s="17" t="s">
        <v>43</v>
      </c>
      <c r="F17" s="10">
        <v>1</v>
      </c>
      <c r="G17" s="10" t="s">
        <v>16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5">
      <c r="A18" s="17" t="s">
        <v>47</v>
      </c>
      <c r="B18" s="20">
        <v>94148</v>
      </c>
      <c r="C18" s="20">
        <v>302201</v>
      </c>
      <c r="D18" s="17" t="s">
        <v>30</v>
      </c>
      <c r="E18" s="17" t="s">
        <v>42</v>
      </c>
      <c r="F18" s="10">
        <v>1</v>
      </c>
      <c r="G18" s="10" t="s">
        <v>16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5">
      <c r="A19" s="17" t="s">
        <v>49</v>
      </c>
      <c r="B19" s="20">
        <v>6141</v>
      </c>
      <c r="C19" s="20">
        <v>4210633</v>
      </c>
      <c r="D19" s="17" t="s">
        <v>6</v>
      </c>
      <c r="E19" s="17" t="s">
        <v>44</v>
      </c>
      <c r="F19" s="10">
        <v>1</v>
      </c>
      <c r="G19" s="10" t="s">
        <v>16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5">
      <c r="A20" s="17" t="s">
        <v>49</v>
      </c>
      <c r="B20" s="20">
        <v>3070</v>
      </c>
      <c r="C20" s="20">
        <v>307021</v>
      </c>
      <c r="D20" s="17" t="s">
        <v>31</v>
      </c>
      <c r="E20" s="17" t="s">
        <v>43</v>
      </c>
      <c r="F20" s="10">
        <v>4</v>
      </c>
      <c r="G20" s="10" t="s">
        <v>16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5">
      <c r="A21" s="17" t="s">
        <v>49</v>
      </c>
      <c r="B21" s="20">
        <v>2412</v>
      </c>
      <c r="C21" s="20">
        <v>241201</v>
      </c>
      <c r="D21" s="17" t="s">
        <v>32</v>
      </c>
      <c r="E21" s="17" t="s">
        <v>42</v>
      </c>
      <c r="F21" s="10">
        <v>1</v>
      </c>
      <c r="G21" s="10" t="s">
        <v>16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5">
      <c r="A22" s="17" t="s">
        <v>49</v>
      </c>
      <c r="B22" s="20">
        <v>6019</v>
      </c>
      <c r="C22" s="20">
        <v>4538353</v>
      </c>
      <c r="D22" s="17" t="s">
        <v>33</v>
      </c>
      <c r="E22" s="17" t="s">
        <v>42</v>
      </c>
      <c r="F22" s="10">
        <v>4</v>
      </c>
      <c r="G22" s="10" t="s">
        <v>16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5">
      <c r="A23" s="17" t="s">
        <v>49</v>
      </c>
      <c r="B23" s="20">
        <v>2431</v>
      </c>
      <c r="C23" s="20">
        <v>4558168</v>
      </c>
      <c r="D23" s="17" t="s">
        <v>34</v>
      </c>
      <c r="E23" s="17" t="s">
        <v>42</v>
      </c>
      <c r="F23" s="10">
        <v>1</v>
      </c>
      <c r="G23" s="10" t="s">
        <v>16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5">
      <c r="A24" s="17" t="s">
        <v>49</v>
      </c>
      <c r="B24" s="20">
        <v>63868</v>
      </c>
      <c r="C24" s="20">
        <v>4535737</v>
      </c>
      <c r="D24" s="17" t="s">
        <v>35</v>
      </c>
      <c r="E24" s="17" t="s">
        <v>42</v>
      </c>
      <c r="F24" s="10">
        <v>4</v>
      </c>
      <c r="G24" s="10" t="s">
        <v>16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5">
      <c r="A25" s="17" t="s">
        <v>49</v>
      </c>
      <c r="B25" s="20">
        <v>2540</v>
      </c>
      <c r="C25" s="20">
        <v>4211632</v>
      </c>
      <c r="D25" s="17" t="s">
        <v>36</v>
      </c>
      <c r="E25" s="17" t="s">
        <v>8</v>
      </c>
      <c r="F25" s="10">
        <v>4</v>
      </c>
      <c r="G25" s="10" t="s">
        <v>16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5">
      <c r="A26" s="17" t="s">
        <v>49</v>
      </c>
      <c r="B26" s="20">
        <v>3176</v>
      </c>
      <c r="C26" s="20">
        <v>4225733</v>
      </c>
      <c r="D26" s="17" t="s">
        <v>37</v>
      </c>
      <c r="E26" s="17" t="s">
        <v>44</v>
      </c>
      <c r="F26" s="10">
        <v>1</v>
      </c>
      <c r="G26" s="10" t="s">
        <v>16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5">
      <c r="A27" s="17" t="s">
        <v>50</v>
      </c>
      <c r="B27" s="20">
        <v>49668</v>
      </c>
      <c r="C27" s="20">
        <v>4224793</v>
      </c>
      <c r="D27" s="17" t="s">
        <v>38</v>
      </c>
      <c r="E27" s="17" t="s">
        <v>53</v>
      </c>
      <c r="F27" s="10">
        <v>1</v>
      </c>
      <c r="G27" s="10" t="s">
        <v>16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5">
      <c r="A28" s="17" t="s">
        <v>51</v>
      </c>
      <c r="B28" s="20">
        <v>32123</v>
      </c>
      <c r="C28" s="20">
        <v>4211573</v>
      </c>
      <c r="D28" s="17" t="s">
        <v>39</v>
      </c>
      <c r="E28" s="17" t="s">
        <v>8</v>
      </c>
      <c r="F28" s="10">
        <v>4</v>
      </c>
      <c r="G28" s="10" t="s">
        <v>16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5">
      <c r="A29" s="17" t="s">
        <v>51</v>
      </c>
      <c r="B29" s="20">
        <v>6590</v>
      </c>
      <c r="C29" s="20">
        <v>4211622</v>
      </c>
      <c r="D29" s="17" t="s">
        <v>40</v>
      </c>
      <c r="E29" s="17" t="s">
        <v>8</v>
      </c>
      <c r="F29" s="10">
        <v>8</v>
      </c>
      <c r="G29" s="10" t="s">
        <v>16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5">
      <c r="A30" s="17" t="s">
        <v>52</v>
      </c>
      <c r="B30" s="20">
        <v>3957</v>
      </c>
      <c r="C30" s="20">
        <v>4211473</v>
      </c>
      <c r="D30" s="17" t="s">
        <v>41</v>
      </c>
      <c r="E30" s="17" t="s">
        <v>8</v>
      </c>
      <c r="F30" s="10">
        <v>4</v>
      </c>
      <c r="G30" s="10" t="s">
        <v>16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4.4" x14ac:dyDescent="0.35">
      <c r="A31" s="11"/>
      <c r="B31" s="11"/>
      <c r="C31" s="11"/>
      <c r="D31" s="11" t="s">
        <v>9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5">
      <c r="A32" s="2"/>
      <c r="K32" s="2"/>
    </row>
    <row r="33" spans="1:11" x14ac:dyDescent="0.35">
      <c r="A33" s="2"/>
      <c r="K33" s="2"/>
    </row>
    <row r="34" spans="1:11" x14ac:dyDescent="0.35">
      <c r="A34" s="2"/>
      <c r="K34" s="2"/>
    </row>
    <row r="35" spans="1:11" x14ac:dyDescent="0.35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RowHeight="13.8" x14ac:dyDescent="0.25"/>
  <cols>
    <col min="1" max="1" width="2.59765625" style="51" customWidth="1"/>
    <col min="2" max="2" width="66.5" style="51" customWidth="1"/>
  </cols>
  <sheetData>
    <row r="1" spans="1:3" ht="42" customHeight="1" x14ac:dyDescent="0.25">
      <c r="A1" s="43"/>
      <c r="B1" s="52" t="s">
        <v>15</v>
      </c>
      <c r="C1" s="44"/>
    </row>
    <row r="2" spans="1:3" ht="15" x14ac:dyDescent="0.25">
      <c r="A2" s="43"/>
      <c r="B2" s="45"/>
      <c r="C2" s="44"/>
    </row>
    <row r="3" spans="1:3" x14ac:dyDescent="0.25">
      <c r="A3" s="43"/>
      <c r="B3" s="44" t="s">
        <v>61</v>
      </c>
      <c r="C3" s="44"/>
    </row>
    <row r="4" spans="1:3" x14ac:dyDescent="0.25">
      <c r="A4" s="43"/>
      <c r="B4" s="53" t="s">
        <v>68</v>
      </c>
      <c r="C4" s="44"/>
    </row>
    <row r="5" spans="1:3" ht="15" x14ac:dyDescent="0.25">
      <c r="A5" s="43"/>
      <c r="B5" s="46"/>
      <c r="C5" s="44"/>
    </row>
    <row r="6" spans="1:3" ht="15.6" x14ac:dyDescent="0.3">
      <c r="A6" s="43"/>
      <c r="B6" s="47" t="s">
        <v>60</v>
      </c>
      <c r="C6" s="44"/>
    </row>
    <row r="7" spans="1:3" ht="15" x14ac:dyDescent="0.25">
      <c r="A7" s="43"/>
      <c r="B7" s="46"/>
      <c r="C7" s="44"/>
    </row>
    <row r="8" spans="1:3" ht="45" x14ac:dyDescent="0.25">
      <c r="A8" s="43"/>
      <c r="B8" s="46" t="s">
        <v>62</v>
      </c>
      <c r="C8" s="44"/>
    </row>
    <row r="9" spans="1:3" ht="15" x14ac:dyDescent="0.25">
      <c r="A9" s="43"/>
      <c r="B9" s="46"/>
      <c r="C9" s="44"/>
    </row>
    <row r="10" spans="1:3" ht="30" x14ac:dyDescent="0.25">
      <c r="A10" s="43"/>
      <c r="B10" s="46" t="s">
        <v>63</v>
      </c>
      <c r="C10" s="44"/>
    </row>
    <row r="11" spans="1:3" ht="15" x14ac:dyDescent="0.25">
      <c r="A11" s="43"/>
      <c r="B11" s="46"/>
      <c r="C11" s="44"/>
    </row>
    <row r="12" spans="1:3" ht="30" x14ac:dyDescent="0.25">
      <c r="A12" s="43"/>
      <c r="B12" s="46" t="s">
        <v>64</v>
      </c>
      <c r="C12" s="44"/>
    </row>
    <row r="13" spans="1:3" ht="15" x14ac:dyDescent="0.25">
      <c r="A13" s="43"/>
      <c r="B13" s="46"/>
      <c r="C13" s="44"/>
    </row>
    <row r="14" spans="1:3" ht="15" x14ac:dyDescent="0.25">
      <c r="A14" s="43"/>
      <c r="B14" s="48" t="s">
        <v>65</v>
      </c>
      <c r="C14" s="44"/>
    </row>
    <row r="15" spans="1:3" ht="15" x14ac:dyDescent="0.25">
      <c r="A15" s="43"/>
      <c r="B15" s="46" t="s">
        <v>66</v>
      </c>
      <c r="C15" s="44"/>
    </row>
    <row r="16" spans="1:3" ht="15" x14ac:dyDescent="0.25">
      <c r="A16" s="43"/>
      <c r="B16" s="49"/>
      <c r="C16" s="44"/>
    </row>
    <row r="17" spans="1:3" ht="27.6" x14ac:dyDescent="0.25">
      <c r="A17" s="43"/>
      <c r="B17" s="50" t="s">
        <v>67</v>
      </c>
      <c r="C17" s="44"/>
    </row>
    <row r="18" spans="1:3" x14ac:dyDescent="0.25">
      <c r="A18" s="43"/>
      <c r="B18" s="43"/>
      <c r="C18" s="44"/>
    </row>
    <row r="19" spans="1:3" x14ac:dyDescent="0.25">
      <c r="A19" s="43"/>
      <c r="B19" s="43"/>
      <c r="C19" s="44"/>
    </row>
    <row r="20" spans="1:3" x14ac:dyDescent="0.25">
      <c r="A20" s="43"/>
      <c r="B20" s="43"/>
      <c r="C20" s="44"/>
    </row>
    <row r="21" spans="1:3" x14ac:dyDescent="0.25">
      <c r="A21" s="43"/>
      <c r="B21" s="43"/>
      <c r="C21" s="44"/>
    </row>
    <row r="22" spans="1:3" x14ac:dyDescent="0.25">
      <c r="A22" s="43"/>
      <c r="B22" s="43"/>
      <c r="C22" s="44"/>
    </row>
    <row r="23" spans="1:3" x14ac:dyDescent="0.25">
      <c r="A23" s="43"/>
      <c r="B23" s="43"/>
      <c r="C23" s="44"/>
    </row>
    <row r="24" spans="1:3" x14ac:dyDescent="0.25">
      <c r="A24" s="43"/>
      <c r="B24" s="43"/>
      <c r="C24" s="44"/>
    </row>
    <row r="25" spans="1:3" x14ac:dyDescent="0.25">
      <c r="A25" s="43"/>
      <c r="B25" s="43"/>
      <c r="C25" s="44"/>
    </row>
    <row r="26" spans="1:3" x14ac:dyDescent="0.25">
      <c r="A26" s="43"/>
      <c r="B26" s="43"/>
      <c r="C26" s="44"/>
    </row>
    <row r="27" spans="1:3" x14ac:dyDescent="0.25">
      <c r="A27" s="43"/>
      <c r="B27" s="43"/>
      <c r="C27" s="44"/>
    </row>
    <row r="28" spans="1:3" x14ac:dyDescent="0.25">
      <c r="A28" s="43"/>
      <c r="B28" s="43"/>
      <c r="C28" s="44"/>
    </row>
    <row r="29" spans="1:3" x14ac:dyDescent="0.25">
      <c r="A29" s="43"/>
      <c r="B29" s="43"/>
      <c r="C29" s="44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Kane Stoboi</cp:lastModifiedBy>
  <cp:lastPrinted>2014-04-09T15:54:39Z</cp:lastPrinted>
  <dcterms:created xsi:type="dcterms:W3CDTF">2007-12-24T15:22:31Z</dcterms:created>
  <dcterms:modified xsi:type="dcterms:W3CDTF">2018-08-18T01:03:21Z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