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8C5C3BD4-3095-4DC9-A170-3FF62E4D66E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s table" sheetId="3" r:id="rId1"/>
    <sheet name="Sheet2" sheetId="4" r:id="rId2"/>
    <sheet name="ranking table" sheetId="5" r:id="rId3"/>
    <sheet name="cov" sheetId="1" r:id="rId4"/>
    <sheet name="re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5" l="1"/>
  <c r="Z5" i="5"/>
  <c r="Z6" i="5"/>
  <c r="Z7" i="5"/>
  <c r="Z8" i="5"/>
  <c r="Z9" i="5"/>
  <c r="Z3" i="5"/>
  <c r="O3" i="5"/>
  <c r="P3" i="5"/>
  <c r="Q3" i="5"/>
  <c r="R3" i="5"/>
  <c r="S3" i="5"/>
  <c r="T3" i="5"/>
  <c r="U3" i="5"/>
  <c r="V3" i="5"/>
  <c r="W3" i="5"/>
  <c r="X3" i="5"/>
  <c r="O4" i="5"/>
  <c r="P4" i="5"/>
  <c r="Q4" i="5"/>
  <c r="R4" i="5"/>
  <c r="S4" i="5"/>
  <c r="T4" i="5"/>
  <c r="U4" i="5"/>
  <c r="V4" i="5"/>
  <c r="W4" i="5"/>
  <c r="X4" i="5"/>
  <c r="O5" i="5"/>
  <c r="P5" i="5"/>
  <c r="Q5" i="5"/>
  <c r="R5" i="5"/>
  <c r="S5" i="5"/>
  <c r="T5" i="5"/>
  <c r="U5" i="5"/>
  <c r="V5" i="5"/>
  <c r="W5" i="5"/>
  <c r="X5" i="5"/>
  <c r="O6" i="5"/>
  <c r="P6" i="5"/>
  <c r="Q6" i="5"/>
  <c r="R6" i="5"/>
  <c r="S6" i="5"/>
  <c r="T6" i="5"/>
  <c r="U6" i="5"/>
  <c r="V6" i="5"/>
  <c r="W6" i="5"/>
  <c r="X6" i="5"/>
  <c r="O7" i="5"/>
  <c r="P7" i="5"/>
  <c r="Q7" i="5"/>
  <c r="R7" i="5"/>
  <c r="S7" i="5"/>
  <c r="T7" i="5"/>
  <c r="U7" i="5"/>
  <c r="V7" i="5"/>
  <c r="W7" i="5"/>
  <c r="X7" i="5"/>
  <c r="O8" i="5"/>
  <c r="P8" i="5"/>
  <c r="Q8" i="5"/>
  <c r="R8" i="5"/>
  <c r="S8" i="5"/>
  <c r="T8" i="5"/>
  <c r="U8" i="5"/>
  <c r="V8" i="5"/>
  <c r="W8" i="5"/>
  <c r="X8" i="5"/>
  <c r="O9" i="5"/>
  <c r="P9" i="5"/>
  <c r="Q9" i="5"/>
  <c r="R9" i="5"/>
  <c r="S9" i="5"/>
  <c r="T9" i="5"/>
  <c r="U9" i="5"/>
  <c r="V9" i="5"/>
  <c r="W9" i="5"/>
  <c r="X9" i="5"/>
  <c r="N4" i="5"/>
  <c r="N5" i="5"/>
  <c r="N6" i="5"/>
  <c r="N7" i="5"/>
  <c r="N8" i="5"/>
  <c r="N9" i="5"/>
  <c r="N3" i="5"/>
  <c r="AA4" i="4"/>
  <c r="AA5" i="4"/>
  <c r="AA6" i="4"/>
  <c r="AA7" i="4"/>
  <c r="AA8" i="4"/>
  <c r="AA9" i="4"/>
  <c r="AA3" i="4"/>
  <c r="O4" i="4"/>
  <c r="P4" i="4"/>
  <c r="Q4" i="4"/>
  <c r="R4" i="4"/>
  <c r="S4" i="4"/>
  <c r="T4" i="4"/>
  <c r="U4" i="4"/>
  <c r="V4" i="4"/>
  <c r="W4" i="4"/>
  <c r="X4" i="4"/>
  <c r="Y4" i="4"/>
  <c r="O5" i="4"/>
  <c r="P5" i="4"/>
  <c r="Q5" i="4"/>
  <c r="R5" i="4"/>
  <c r="S5" i="4"/>
  <c r="T5" i="4"/>
  <c r="U5" i="4"/>
  <c r="V5" i="4"/>
  <c r="W5" i="4"/>
  <c r="X5" i="4"/>
  <c r="Y5" i="4"/>
  <c r="O6" i="4"/>
  <c r="P6" i="4"/>
  <c r="Q6" i="4"/>
  <c r="R6" i="4"/>
  <c r="S6" i="4"/>
  <c r="T6" i="4"/>
  <c r="U6" i="4"/>
  <c r="V6" i="4"/>
  <c r="W6" i="4"/>
  <c r="X6" i="4"/>
  <c r="Y6" i="4"/>
  <c r="O7" i="4"/>
  <c r="P7" i="4"/>
  <c r="Q7" i="4"/>
  <c r="R7" i="4"/>
  <c r="S7" i="4"/>
  <c r="T7" i="4"/>
  <c r="U7" i="4"/>
  <c r="V7" i="4"/>
  <c r="W7" i="4"/>
  <c r="X7" i="4"/>
  <c r="Y7" i="4"/>
  <c r="O8" i="4"/>
  <c r="P8" i="4"/>
  <c r="Q8" i="4"/>
  <c r="R8" i="4"/>
  <c r="S8" i="4"/>
  <c r="T8" i="4"/>
  <c r="U8" i="4"/>
  <c r="V8" i="4"/>
  <c r="W8" i="4"/>
  <c r="X8" i="4"/>
  <c r="Y8" i="4"/>
  <c r="O9" i="4"/>
  <c r="P9" i="4"/>
  <c r="Q9" i="4"/>
  <c r="R9" i="4"/>
  <c r="S9" i="4"/>
  <c r="T9" i="4"/>
  <c r="U9" i="4"/>
  <c r="V9" i="4"/>
  <c r="W9" i="4"/>
  <c r="X9" i="4"/>
  <c r="Y9" i="4"/>
  <c r="W3" i="4"/>
  <c r="X3" i="4"/>
  <c r="Y3" i="4"/>
  <c r="P3" i="4"/>
  <c r="Q3" i="4"/>
  <c r="R3" i="4"/>
  <c r="S3" i="4"/>
  <c r="T3" i="4"/>
  <c r="U3" i="4"/>
  <c r="V3" i="4"/>
  <c r="O3" i="4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R29" i="3"/>
  <c r="S29" i="3"/>
  <c r="T29" i="3"/>
  <c r="U29" i="3"/>
  <c r="V29" i="3"/>
  <c r="W29" i="3"/>
  <c r="X29" i="3"/>
  <c r="Y29" i="3"/>
  <c r="Z29" i="3"/>
  <c r="AA29" i="3"/>
  <c r="AB29" i="3"/>
  <c r="Q29" i="3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14" i="2"/>
  <c r="O31" i="2"/>
  <c r="P31" i="2"/>
  <c r="Q31" i="2"/>
  <c r="R31" i="2"/>
  <c r="S31" i="2"/>
  <c r="T31" i="2"/>
  <c r="U31" i="2"/>
  <c r="V31" i="2"/>
  <c r="W31" i="2"/>
  <c r="X31" i="2"/>
  <c r="Y31" i="2"/>
  <c r="O32" i="2"/>
  <c r="P32" i="2"/>
  <c r="Q32" i="2"/>
  <c r="R32" i="2"/>
  <c r="S32" i="2"/>
  <c r="T32" i="2"/>
  <c r="U32" i="2"/>
  <c r="V32" i="2"/>
  <c r="W32" i="2"/>
  <c r="X32" i="2"/>
  <c r="Y32" i="2"/>
  <c r="O33" i="2"/>
  <c r="P33" i="2"/>
  <c r="Q33" i="2"/>
  <c r="R33" i="2"/>
  <c r="S33" i="2"/>
  <c r="T33" i="2"/>
  <c r="U33" i="2"/>
  <c r="V33" i="2"/>
  <c r="W33" i="2"/>
  <c r="X33" i="2"/>
  <c r="Y33" i="2"/>
  <c r="O15" i="2"/>
  <c r="P15" i="2"/>
  <c r="Q15" i="2"/>
  <c r="R15" i="2"/>
  <c r="S15" i="2"/>
  <c r="T15" i="2"/>
  <c r="U15" i="2"/>
  <c r="V15" i="2"/>
  <c r="W15" i="2"/>
  <c r="X15" i="2"/>
  <c r="Y15" i="2"/>
  <c r="O16" i="2"/>
  <c r="P16" i="2"/>
  <c r="Q16" i="2"/>
  <c r="R16" i="2"/>
  <c r="S16" i="2"/>
  <c r="T16" i="2"/>
  <c r="U16" i="2"/>
  <c r="V16" i="2"/>
  <c r="W16" i="2"/>
  <c r="X16" i="2"/>
  <c r="Y16" i="2"/>
  <c r="O17" i="2"/>
  <c r="P17" i="2"/>
  <c r="Q17" i="2"/>
  <c r="R17" i="2"/>
  <c r="S17" i="2"/>
  <c r="T17" i="2"/>
  <c r="U17" i="2"/>
  <c r="V17" i="2"/>
  <c r="W17" i="2"/>
  <c r="X17" i="2"/>
  <c r="Y17" i="2"/>
  <c r="O18" i="2"/>
  <c r="P18" i="2"/>
  <c r="Q18" i="2"/>
  <c r="R18" i="2"/>
  <c r="S18" i="2"/>
  <c r="T18" i="2"/>
  <c r="U18" i="2"/>
  <c r="V18" i="2"/>
  <c r="W18" i="2"/>
  <c r="X18" i="2"/>
  <c r="Y18" i="2"/>
  <c r="O19" i="2"/>
  <c r="P19" i="2"/>
  <c r="Q19" i="2"/>
  <c r="R19" i="2"/>
  <c r="S19" i="2"/>
  <c r="T19" i="2"/>
  <c r="U19" i="2"/>
  <c r="V19" i="2"/>
  <c r="W19" i="2"/>
  <c r="X19" i="2"/>
  <c r="Y19" i="2"/>
  <c r="O20" i="2"/>
  <c r="P20" i="2"/>
  <c r="Q20" i="2"/>
  <c r="R20" i="2"/>
  <c r="S20" i="2"/>
  <c r="T20" i="2"/>
  <c r="U20" i="2"/>
  <c r="V20" i="2"/>
  <c r="W20" i="2"/>
  <c r="X20" i="2"/>
  <c r="Y20" i="2"/>
  <c r="O21" i="2"/>
  <c r="P21" i="2"/>
  <c r="Q21" i="2"/>
  <c r="R21" i="2"/>
  <c r="S21" i="2"/>
  <c r="T21" i="2"/>
  <c r="U21" i="2"/>
  <c r="V21" i="2"/>
  <c r="W21" i="2"/>
  <c r="X21" i="2"/>
  <c r="Y21" i="2"/>
  <c r="O22" i="2"/>
  <c r="P22" i="2"/>
  <c r="Q22" i="2"/>
  <c r="R22" i="2"/>
  <c r="S22" i="2"/>
  <c r="T22" i="2"/>
  <c r="U22" i="2"/>
  <c r="V22" i="2"/>
  <c r="W22" i="2"/>
  <c r="X22" i="2"/>
  <c r="Y22" i="2"/>
  <c r="O23" i="2"/>
  <c r="P23" i="2"/>
  <c r="Q23" i="2"/>
  <c r="R23" i="2"/>
  <c r="S23" i="2"/>
  <c r="T23" i="2"/>
  <c r="U23" i="2"/>
  <c r="V23" i="2"/>
  <c r="W23" i="2"/>
  <c r="X23" i="2"/>
  <c r="Y23" i="2"/>
  <c r="O24" i="2"/>
  <c r="P24" i="2"/>
  <c r="Q24" i="2"/>
  <c r="R24" i="2"/>
  <c r="S24" i="2"/>
  <c r="T24" i="2"/>
  <c r="U24" i="2"/>
  <c r="V24" i="2"/>
  <c r="W24" i="2"/>
  <c r="X24" i="2"/>
  <c r="Y24" i="2"/>
  <c r="O25" i="2"/>
  <c r="P25" i="2"/>
  <c r="Q25" i="2"/>
  <c r="R25" i="2"/>
  <c r="S25" i="2"/>
  <c r="T25" i="2"/>
  <c r="U25" i="2"/>
  <c r="V25" i="2"/>
  <c r="W25" i="2"/>
  <c r="X25" i="2"/>
  <c r="Y25" i="2"/>
  <c r="O26" i="2"/>
  <c r="P26" i="2"/>
  <c r="Q26" i="2"/>
  <c r="R26" i="2"/>
  <c r="S26" i="2"/>
  <c r="T26" i="2"/>
  <c r="U26" i="2"/>
  <c r="V26" i="2"/>
  <c r="W26" i="2"/>
  <c r="X26" i="2"/>
  <c r="Y26" i="2"/>
  <c r="O27" i="2"/>
  <c r="P27" i="2"/>
  <c r="Q27" i="2"/>
  <c r="R27" i="2"/>
  <c r="S27" i="2"/>
  <c r="T27" i="2"/>
  <c r="U27" i="2"/>
  <c r="V27" i="2"/>
  <c r="W27" i="2"/>
  <c r="X27" i="2"/>
  <c r="Y27" i="2"/>
  <c r="O28" i="2"/>
  <c r="P28" i="2"/>
  <c r="Q28" i="2"/>
  <c r="R28" i="2"/>
  <c r="S28" i="2"/>
  <c r="T28" i="2"/>
  <c r="U28" i="2"/>
  <c r="V28" i="2"/>
  <c r="W28" i="2"/>
  <c r="X28" i="2"/>
  <c r="Y28" i="2"/>
  <c r="O29" i="2"/>
  <c r="P29" i="2"/>
  <c r="Q29" i="2"/>
  <c r="R29" i="2"/>
  <c r="S29" i="2"/>
  <c r="T29" i="2"/>
  <c r="U29" i="2"/>
  <c r="V29" i="2"/>
  <c r="W29" i="2"/>
  <c r="X29" i="2"/>
  <c r="Y29" i="2"/>
  <c r="O30" i="2"/>
  <c r="P30" i="2"/>
  <c r="Q30" i="2"/>
  <c r="R30" i="2"/>
  <c r="S30" i="2"/>
  <c r="T30" i="2"/>
  <c r="U30" i="2"/>
  <c r="V30" i="2"/>
  <c r="W30" i="2"/>
  <c r="X30" i="2"/>
  <c r="Y30" i="2"/>
  <c r="P14" i="2"/>
  <c r="Q14" i="2"/>
  <c r="R14" i="2"/>
  <c r="S14" i="2"/>
  <c r="T14" i="2"/>
  <c r="U14" i="2"/>
  <c r="V14" i="2"/>
  <c r="W14" i="2"/>
  <c r="X14" i="2"/>
  <c r="Y14" i="2"/>
  <c r="O14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S8" i="2" s="1"/>
  <c r="L8" i="2"/>
  <c r="M8" i="2"/>
  <c r="N8" i="2"/>
  <c r="O8" i="2"/>
  <c r="P8" i="2"/>
  <c r="Q8" i="2"/>
  <c r="K9" i="2"/>
  <c r="L9" i="2"/>
  <c r="M9" i="2"/>
  <c r="N9" i="2"/>
  <c r="O9" i="2"/>
  <c r="P9" i="2"/>
  <c r="Q9" i="2"/>
  <c r="L5" i="2"/>
  <c r="M5" i="2"/>
  <c r="N5" i="2"/>
  <c r="O5" i="2"/>
  <c r="P5" i="2"/>
  <c r="Q5" i="2"/>
  <c r="K5" i="2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P27" i="1"/>
  <c r="P28" i="1"/>
  <c r="P29" i="1"/>
  <c r="P30" i="1"/>
  <c r="V26" i="1"/>
  <c r="Q26" i="1"/>
  <c r="R26" i="1"/>
  <c r="S26" i="1"/>
  <c r="T26" i="1"/>
  <c r="U26" i="1"/>
  <c r="P26" i="1"/>
  <c r="P4" i="1"/>
  <c r="Q4" i="1"/>
  <c r="R4" i="1"/>
  <c r="S4" i="1"/>
  <c r="T4" i="1"/>
  <c r="AC4" i="1" s="1"/>
  <c r="U4" i="1"/>
  <c r="V4" i="1"/>
  <c r="W4" i="1"/>
  <c r="X4" i="1"/>
  <c r="Y4" i="1"/>
  <c r="Z4" i="1"/>
  <c r="P5" i="1"/>
  <c r="Q5" i="1"/>
  <c r="R5" i="1"/>
  <c r="AC5" i="1" s="1"/>
  <c r="S5" i="1"/>
  <c r="T5" i="1"/>
  <c r="U5" i="1"/>
  <c r="V5" i="1"/>
  <c r="W5" i="1"/>
  <c r="X5" i="1"/>
  <c r="Y5" i="1"/>
  <c r="Z5" i="1"/>
  <c r="P6" i="1"/>
  <c r="AC6" i="1" s="1"/>
  <c r="Q6" i="1"/>
  <c r="R6" i="1"/>
  <c r="S6" i="1"/>
  <c r="T6" i="1"/>
  <c r="U6" i="1"/>
  <c r="V6" i="1"/>
  <c r="W6" i="1"/>
  <c r="X6" i="1"/>
  <c r="Y6" i="1"/>
  <c r="Z6" i="1"/>
  <c r="P7" i="1"/>
  <c r="AC7" i="1" s="1"/>
  <c r="Q7" i="1"/>
  <c r="R7" i="1"/>
  <c r="S7" i="1"/>
  <c r="T7" i="1"/>
  <c r="U7" i="1"/>
  <c r="V7" i="1"/>
  <c r="W7" i="1"/>
  <c r="X7" i="1"/>
  <c r="Y7" i="1"/>
  <c r="Z7" i="1"/>
  <c r="P8" i="1"/>
  <c r="AC8" i="1" s="1"/>
  <c r="Q8" i="1"/>
  <c r="R8" i="1"/>
  <c r="S8" i="1"/>
  <c r="T8" i="1"/>
  <c r="U8" i="1"/>
  <c r="V8" i="1"/>
  <c r="W8" i="1"/>
  <c r="X8" i="1"/>
  <c r="Y8" i="1"/>
  <c r="Z8" i="1"/>
  <c r="P9" i="1"/>
  <c r="AC9" i="1" s="1"/>
  <c r="Q9" i="1"/>
  <c r="R9" i="1"/>
  <c r="S9" i="1"/>
  <c r="T9" i="1"/>
  <c r="U9" i="1"/>
  <c r="V9" i="1"/>
  <c r="W9" i="1"/>
  <c r="X9" i="1"/>
  <c r="Y9" i="1"/>
  <c r="Z9" i="1"/>
  <c r="P10" i="1"/>
  <c r="AC10" i="1" s="1"/>
  <c r="Q10" i="1"/>
  <c r="R10" i="1"/>
  <c r="S10" i="1"/>
  <c r="T10" i="1"/>
  <c r="U10" i="1"/>
  <c r="V10" i="1"/>
  <c r="W10" i="1"/>
  <c r="X10" i="1"/>
  <c r="Y10" i="1"/>
  <c r="Z10" i="1"/>
  <c r="P11" i="1"/>
  <c r="AC11" i="1" s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AC12" i="1" s="1"/>
  <c r="U12" i="1"/>
  <c r="V12" i="1"/>
  <c r="W12" i="1"/>
  <c r="X12" i="1"/>
  <c r="Y12" i="1"/>
  <c r="Z12" i="1"/>
  <c r="P13" i="1"/>
  <c r="Q13" i="1"/>
  <c r="R13" i="1"/>
  <c r="AC13" i="1" s="1"/>
  <c r="S13" i="1"/>
  <c r="T13" i="1"/>
  <c r="U13" i="1"/>
  <c r="V13" i="1"/>
  <c r="W13" i="1"/>
  <c r="X13" i="1"/>
  <c r="Y13" i="1"/>
  <c r="Z13" i="1"/>
  <c r="P14" i="1"/>
  <c r="AC14" i="1" s="1"/>
  <c r="Q14" i="1"/>
  <c r="R14" i="1"/>
  <c r="S14" i="1"/>
  <c r="T14" i="1"/>
  <c r="U14" i="1"/>
  <c r="V14" i="1"/>
  <c r="W14" i="1"/>
  <c r="X14" i="1"/>
  <c r="Y14" i="1"/>
  <c r="Z14" i="1"/>
  <c r="P15" i="1"/>
  <c r="AC15" i="1" s="1"/>
  <c r="Q15" i="1"/>
  <c r="R15" i="1"/>
  <c r="S15" i="1"/>
  <c r="T15" i="1"/>
  <c r="U15" i="1"/>
  <c r="V15" i="1"/>
  <c r="W15" i="1"/>
  <c r="X15" i="1"/>
  <c r="Y15" i="1"/>
  <c r="Z15" i="1"/>
  <c r="P16" i="1"/>
  <c r="AC16" i="1" s="1"/>
  <c r="Q16" i="1"/>
  <c r="R16" i="1"/>
  <c r="S16" i="1"/>
  <c r="T16" i="1"/>
  <c r="U16" i="1"/>
  <c r="V16" i="1"/>
  <c r="W16" i="1"/>
  <c r="X16" i="1"/>
  <c r="Y16" i="1"/>
  <c r="Z16" i="1"/>
  <c r="P17" i="1"/>
  <c r="AC17" i="1" s="1"/>
  <c r="Q17" i="1"/>
  <c r="R17" i="1"/>
  <c r="S17" i="1"/>
  <c r="T17" i="1"/>
  <c r="U17" i="1"/>
  <c r="V17" i="1"/>
  <c r="W17" i="1"/>
  <c r="X17" i="1"/>
  <c r="Y17" i="1"/>
  <c r="Z17" i="1"/>
  <c r="P18" i="1"/>
  <c r="AC18" i="1" s="1"/>
  <c r="Q18" i="1"/>
  <c r="R18" i="1"/>
  <c r="S18" i="1"/>
  <c r="T18" i="1"/>
  <c r="U18" i="1"/>
  <c r="V18" i="1"/>
  <c r="W18" i="1"/>
  <c r="X18" i="1"/>
  <c r="Y18" i="1"/>
  <c r="Z18" i="1"/>
  <c r="P19" i="1"/>
  <c r="AC19" i="1" s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AC20" i="1" s="1"/>
  <c r="U20" i="1"/>
  <c r="V20" i="1"/>
  <c r="W20" i="1"/>
  <c r="X20" i="1"/>
  <c r="Y20" i="1"/>
  <c r="Z20" i="1"/>
  <c r="P21" i="1"/>
  <c r="Q21" i="1"/>
  <c r="R21" i="1"/>
  <c r="AC21" i="1" s="1"/>
  <c r="S21" i="1"/>
  <c r="T21" i="1"/>
  <c r="U21" i="1"/>
  <c r="V21" i="1"/>
  <c r="W21" i="1"/>
  <c r="X21" i="1"/>
  <c r="Y21" i="1"/>
  <c r="Z21" i="1"/>
  <c r="P22" i="1"/>
  <c r="AC22" i="1" s="1"/>
  <c r="Q22" i="1"/>
  <c r="R22" i="1"/>
  <c r="S22" i="1"/>
  <c r="T22" i="1"/>
  <c r="U22" i="1"/>
  <c r="V22" i="1"/>
  <c r="W22" i="1"/>
  <c r="X22" i="1"/>
  <c r="Y22" i="1"/>
  <c r="Z22" i="1"/>
  <c r="X3" i="1"/>
  <c r="Y3" i="1"/>
  <c r="Z3" i="1"/>
  <c r="U3" i="1"/>
  <c r="V3" i="1"/>
  <c r="W3" i="1"/>
  <c r="Q3" i="1"/>
  <c r="R3" i="1"/>
  <c r="S3" i="1"/>
  <c r="T3" i="1"/>
  <c r="P3" i="1"/>
  <c r="AC3" i="1" s="1"/>
  <c r="AD21" i="3" l="1"/>
  <c r="AD13" i="3"/>
  <c r="AD6" i="3"/>
  <c r="AD22" i="3"/>
  <c r="AD14" i="3"/>
  <c r="AD20" i="3"/>
  <c r="AD18" i="3"/>
  <c r="AD16" i="3"/>
  <c r="AD12" i="3"/>
  <c r="AD10" i="3"/>
  <c r="AD8" i="3"/>
  <c r="AD27" i="3"/>
  <c r="AD25" i="3"/>
  <c r="AD29" i="3"/>
  <c r="AD23" i="3"/>
  <c r="AD19" i="3"/>
  <c r="AD17" i="3"/>
  <c r="AD15" i="3"/>
  <c r="AD11" i="3"/>
  <c r="AD9" i="3"/>
  <c r="AD7" i="3"/>
  <c r="AD28" i="3"/>
  <c r="AD26" i="3"/>
  <c r="AD24" i="3"/>
  <c r="AC29" i="1"/>
  <c r="AC28" i="1"/>
  <c r="AC27" i="1"/>
  <c r="AC26" i="1"/>
  <c r="AC30" i="1"/>
  <c r="S5" i="2"/>
  <c r="S7" i="2"/>
  <c r="S6" i="2"/>
  <c r="S9" i="2"/>
</calcChain>
</file>

<file path=xl/sharedStrings.xml><?xml version="1.0" encoding="utf-8"?>
<sst xmlns="http://schemas.openxmlformats.org/spreadsheetml/2006/main" count="300" uniqueCount="129">
  <si>
    <t>gift</t>
  </si>
  <si>
    <t>BS</t>
  </si>
  <si>
    <t>EN</t>
  </si>
  <si>
    <t>BA</t>
  </si>
  <si>
    <t>QR</t>
  </si>
  <si>
    <t>CP</t>
  </si>
  <si>
    <t>el</t>
  </si>
  <si>
    <t>multi</t>
  </si>
  <si>
    <t>apparel</t>
  </si>
  <si>
    <t xml:space="preserve"> \\ \hline</t>
  </si>
  <si>
    <t>perf_pverview_cov</t>
  </si>
  <si>
    <t>comp_perf_overview_cov</t>
  </si>
  <si>
    <t>Better or equal</t>
  </si>
  <si>
    <t>Better</t>
  </si>
  <si>
    <t>Worse</t>
  </si>
  <si>
    <t>Mean advantage (rel)</t>
  </si>
  <si>
    <t>Sd of advantages</t>
  </si>
  <si>
    <t>gift &amp; BS &amp; 0.06 &amp; 127 &amp; 0.2261 &amp; 0.2584 &amp; 0.2907 &amp; 0.2907 &amp; 0.2261 &amp; 0.0161 &amp; 0.113   \\ \hline</t>
  </si>
  <si>
    <t>gift &amp; EN &amp; 0.06 &amp; 127 &amp; 0.2261 &amp; 0.2503 &amp; 0.3149 &amp; 0.3149 &amp; 0.2261 &amp; 0.0404 &amp; 0.1534   \\ \hline</t>
  </si>
  <si>
    <t>gift &amp; BA &amp; 0.06 &amp; 127 &amp; 0.2261 &amp; 0.3391 &amp; 0.3391 &amp; 0.323 &amp; 0.3068 &amp; 0.0807 &amp; 0.1696   \\ \hline</t>
  </si>
  <si>
    <t>gift &amp; QR &amp; 0.06 &amp; 127 &amp; 0.2261 &amp; 0.3472 &amp; 0.3472 &amp; 0.3795 &amp; 0.323 &amp; 0.113 &amp; 0.2019   \\ \hline</t>
  </si>
  <si>
    <t>gift &amp; CP &amp; 0.06 &amp; 127 &amp; 0.2261 &amp; 0.323 &amp; 0.323 &amp; 0.3068 &amp; 0.3149 &amp; 0.113 &amp; 0.2019   \\ \hline</t>
  </si>
  <si>
    <t>el &amp; BS &amp; 0.22 &amp; 1088 &amp; 0.2414 &amp; 0.2414 &amp; 0.2124 &amp; 0.2124 &amp; 0.2414 &amp; 0.2376 &amp; 0.2423   \\ \hline</t>
  </si>
  <si>
    <t>el &amp; EN &amp; 0.22 &amp; 1088 &amp; 0.2414 &amp; 0.2404 &amp; 0.203 &amp; 0.203 &amp; 0.2414 &amp; 0.2423 &amp; 0.2442   \\ \hline</t>
  </si>
  <si>
    <t>el &amp; BA &amp; 0.22 &amp; 1088 &amp; 0.2414 &amp; 0.2152 &amp; 0.2152 &amp; 0.2058 &amp; 0.2217 &amp; 0.3929 &amp; 0.3929   \\ \hline</t>
  </si>
  <si>
    <t>el &amp; QR &amp; 0.22 &amp; 1088 &amp; 0.2414 &amp; 0.2283 &amp; 0.2142 &amp; 0.2348 &amp; 0.232 &amp; 0.2414 &amp; 0.2432   \\ \hline</t>
  </si>
  <si>
    <t>el &amp; CP &amp; 0.22 &amp; 1088 &amp; 0.2414 &amp; 0.2236 &amp; 0.2236 &amp; 0.2198 &amp; 0.2273 &amp; 0.2442 &amp; 0.2423   \\ \hline</t>
  </si>
  <si>
    <t>multi &amp; BS &amp; 0.08 &amp; 313 &amp; 0.296 &amp; 0.296 &amp; 0.3121 &amp; 0.3121 &amp; 0.296 &amp; 0.2767 &amp; 0.2928   \\ \hline</t>
  </si>
  <si>
    <t>multi &amp; EN &amp; 0.08 &amp; 313 &amp; 0.296 &amp; 0.296 &amp; 0.4472 &amp; 0.4472 &amp; 0.296 &amp; 0.2831 &amp; 0.2928   \\ \hline</t>
  </si>
  <si>
    <t>multi &amp; BA &amp; 0.08 &amp; 313 &amp; 0.296 &amp; 0.3282 &amp; 0.3282 &amp; 0.3153 &amp; 0.3185 &amp; 0.0676 &amp; 0.0676   \\ \hline</t>
  </si>
  <si>
    <t>multi &amp; QR &amp; 0.08 &amp; 313 &amp; 0.296 &amp; 0.3764 &amp; 0.3764 &amp; 0.4376 &amp; 0.3571 &amp; 0.2928 &amp; 0.2928   \\ \hline</t>
  </si>
  <si>
    <t>multi &amp; CP &amp; 0.08 &amp; 313 &amp; 0.296 &amp; 0.3314 &amp; 0.3314 &amp; 0.3604 &amp; 0.3185 &amp; 0.2928 &amp; 0.2928   \\ \hline</t>
  </si>
  <si>
    <t>apparel &amp; BS &amp; 0.12 &amp; 332 &amp; 0.3996 &amp; 0.3996 &amp; 0.3144 &amp; 0.3144 &amp; 0.3996 &amp; 0.3144 &amp; 0.3673   \\ \hline</t>
  </si>
  <si>
    <t>apparel &amp; EN &amp; 0.12 &amp; 332 &amp; 0.3996 &amp; 0.3996 &amp; 0.3232 &amp; 0.3232 &amp; 0.3996 &amp; 0.3262 &amp; 0.3761   \\ \hline</t>
  </si>
  <si>
    <t>apparel &amp; BA &amp; 0.12 &amp; 332 &amp; 0.3996 &amp; 0.3879 &amp; 0.3791 &amp; 0.3996 &amp; 0.3996 &amp; 0.3673 &amp; 0.3908   \\ \hline</t>
  </si>
  <si>
    <t>apparel &amp; QR &amp; 0.12 &amp; 332 &amp; 0.3996 &amp; 0.4114 &amp; 0.3732 &amp; 0.3849 &amp; 0.4055 &amp; 0.3702 &amp; 0.3937   \\ \hline</t>
  </si>
  <si>
    <t>apparel &amp; CP &amp; 0.12 &amp; 332 &amp; 0.3996 &amp; 0.4114 &amp; 0.3849 &amp; 0.3791 &amp; 0.4026 &amp; 0.3644 &amp; 0.3908   \\ \hline</t>
  </si>
  <si>
    <t>gift &amp; BS &amp; 0.06 &amp; 127 &amp; 0.2261 &amp; 0.2422 &amp; 0.2422 &amp; 0.2422 &amp; 0.2342 &amp; 0.1373 &amp; 0.218  \\ \hline</t>
  </si>
  <si>
    <t>gift &amp; EN &amp; 0.06 &amp; 127 &amp; 0.2261 &amp; 0.2261 &amp; 0.2342 &amp; 0.2422 &amp; 0.2261 &amp; 0.2422 &amp; 0.2342  \\ \hline</t>
  </si>
  <si>
    <t>gift &amp; BA &amp; 0.06 &amp; 127 &amp; 0.2261 &amp; 0.2342 &amp; 0.2342 &amp; 0.2019 &amp; 0.218 &amp; 0.1938 &amp; 0.218  \\ \hline</t>
  </si>
  <si>
    <t>gift &amp; QR &amp; 0.06 &amp; 127 &amp; 0.2261 &amp; 0.2584 &amp; 0.2584 &amp; 0.1857 &amp; 0.2422 &amp; 0.2342 &amp; 0.2342  \\ \hline</t>
  </si>
  <si>
    <t>gift &amp; CP &amp; 0.06 &amp; 127 &amp; 0.2261 &amp; 0.2261 &amp; 0.2261 &amp; 0.2261 &amp; 0.2261 &amp; 0.2261 &amp; 0.2261  \\ \hline</t>
  </si>
  <si>
    <t>el &amp; BS &amp; 0.22 &amp; 1088 &amp; 0.2414 &amp; 0.2432 &amp; 0.217 &amp; 0.217 &amp; 0.2414 &amp; 0.2348 &amp; 0.2395  \\ \hline</t>
  </si>
  <si>
    <t>el &amp; EN &amp; 0.22 &amp; 1088 &amp; 0.2414 &amp; 0.2414 &amp; 0.2133 &amp; 0.2348 &amp; 0.2404 &amp; 0.2376 &amp; 0.2395  \\ \hline</t>
  </si>
  <si>
    <t>el &amp; BA &amp; 0.22 &amp; 1088 &amp; 0.2414 &amp; 0.2535 &amp; 0.2535 &amp; 0.2217 &amp; 0.232 &amp; 0.3929 &amp; 0.3929  \\ \hline</t>
  </si>
  <si>
    <t>el &amp; QR &amp; 0.22 &amp; 1088 &amp; 0.2414 &amp; 0.203 &amp; 0.203 &amp; 0.102 &amp; 0.2273 &amp; 0.2414 &amp; 0.2423  \\ \hline</t>
  </si>
  <si>
    <t>el &amp; CP &amp; 0.22 &amp; 1088 &amp; 0.2414 &amp; 0.2414 &amp; 0.2414 &amp; 0.2414 &amp; 0.2414 &amp; 0.2414 &amp; 0.2414  \\ \hline</t>
  </si>
  <si>
    <t>multi &amp; BS &amp; 0.08 &amp; 313 &amp; 0.296 &amp; 0.296 &amp; 0.3024 &amp; 0.3024 &amp; 0.296 &amp; 0.296 &amp; 0.296  \\ \hline</t>
  </si>
  <si>
    <t>multi &amp; EN &amp; 0.08 &amp; 313 &amp; 0.296 &amp; 0.296 &amp; 0.3057 &amp; 0.2896 &amp; 0.296 &amp; 0.296 &amp; 0.296  \\ \hline</t>
  </si>
  <si>
    <t>multi &amp; BA &amp; 0.08 &amp; 313 &amp; 0.296 &amp; 0.3314 &amp; 0.3314 &amp; 0.2574 &amp; 0.2928 &amp; 0.0676 &amp; 0.0676  \\ \hline</t>
  </si>
  <si>
    <t>multi &amp; QR &amp; 0.08 &amp; 313 &amp; 0.296 &amp; 0.251 &amp; 0.251 &amp; 0.2156 &amp; 0.2928 &amp; 0.296 &amp; 0.296  \\ \hline</t>
  </si>
  <si>
    <t>multi &amp; CP &amp; 0.08 &amp; 313 &amp; 0.296 &amp; 0.296 &amp; 0.296 &amp; 0.296 &amp; 0.296 &amp; 0.296 &amp; 0.296  \\ \hline</t>
  </si>
  <si>
    <t>apparel &amp; BS &amp; 0.12 &amp; 332 &amp; 0.3996 &amp; 0.3996 &amp; 0.3173 &amp; 0.3115 &amp; 0.3996 &amp; 0.3497 &amp; 0.3996  \\ \hline</t>
  </si>
  <si>
    <t>apparel &amp; EN &amp; 0.12 &amp; 332 &amp; 0.3996 &amp; 0.3996 &amp; 0.3056 &amp; 0.3115 &amp; 0.3996 &amp; 0.3791 &amp; 0.3996  \\ \hline</t>
  </si>
  <si>
    <t>apparel &amp; BA &amp; 0.12 &amp; 332 &amp; 0.3996 &amp; 0.3732 &amp; 0.3732 &amp; 0.3644 &amp; 0.3849 &amp; 0.3967 &amp; 0.3996  \\ \hline</t>
  </si>
  <si>
    <t>apparel &amp; QR &amp; 0.12 &amp; 332 &amp; 0.3996 &amp; 0.3996 &amp; 0.3996 &amp; 0.0441 &amp; 0.3996 &amp; 0.4026 &amp; 0.4026  \\ \hline</t>
  </si>
  <si>
    <t>apparel &amp; CP &amp; 0.12 &amp; 332 &amp; 0.3996 &amp; 0.3996 &amp; 0.3996 &amp; 0.3996 &amp; 0.3996 &amp; 0.3996 &amp; 0.3996  \\ \hline</t>
  </si>
  <si>
    <t>Better or equal &amp; 0.85 &amp; 0.65 &amp; 0.35 &amp; 0.65 &amp; 0.6 &amp; 0.75 &amp; \\ \hline</t>
  </si>
  <si>
    <t>Better &amp; 0.3 &amp; 0.4 &amp; 0.15 &amp; 0.1 &amp; 0.2 &amp; 0.25 &amp; \\ \hline</t>
  </si>
  <si>
    <t>Worse &amp; 0.15 &amp; 0.35 &amp; 0.65 &amp; 0.35 &amp; 0.4 &amp; 0.25 &amp; \\ \hline</t>
  </si>
  <si>
    <t>Mean advantage (rel) &amp; 0.0025 &amp; -0.0263 &amp; -0.1376 &amp; -0.0044 &amp; -0.0396 &amp; -0.0074 &amp; \\ \hline</t>
  </si>
  <si>
    <t>Sd of advantages &amp; 0.0191 &amp; 0.034 &amp; 0.0837 &amp; 0.0068 &amp; 0.0665 &amp; 0.0629 &amp; \\ \hline</t>
  </si>
  <si>
    <t>Better or equal &amp; 0.75 &amp; 0.5 &amp; 0.55 &amp; 0.85 &amp; 0.2 &amp; 0.25 &amp;  \\ \hline</t>
  </si>
  <si>
    <t>Better &amp; 0.5 &amp; 0.5 &amp; 0.5 &amp; 0.4 &amp; 0.15 &amp; 0.25 &amp;  \\ \hline</t>
  </si>
  <si>
    <t>Worse &amp; 0.25 &amp; 0.5 &amp; 0.45 &amp; 0.15 &amp; 0.8 &amp; 0.75 &amp;  \\ \hline</t>
  </si>
  <si>
    <t>Mean advantage (rel) &amp; 0.0245 &amp; 0.0219 &amp; 0.0275 &amp; 0.0169 &amp; -0.0569 &amp; -0.0227 &amp;  \\ \hline</t>
  </si>
  <si>
    <t>Sd of advantages &amp; 0.044 &amp; 0.0687 &amp; 0.0732 &amp; 0.0352 &amp; 0.0894 &amp; 0.0685 &amp;  \\ \hline</t>
  </si>
  <si>
    <t>CR</t>
  </si>
  <si>
    <t>Method</t>
  </si>
  <si>
    <t>Data</t>
  </si>
  <si>
    <t>PICP</t>
  </si>
  <si>
    <t>ACE</t>
  </si>
  <si>
    <t>PICPW</t>
  </si>
  <si>
    <t>PIARW</t>
  </si>
  <si>
    <t>PIARWW</t>
  </si>
  <si>
    <t>MSIS</t>
  </si>
  <si>
    <t>SWR</t>
  </si>
  <si>
    <t>Upper coverage</t>
  </si>
  <si>
    <t>Lower coverage</t>
  </si>
  <si>
    <t>Time</t>
  </si>
  <si>
    <t>Time_rel</t>
  </si>
  <si>
    <t xml:space="preserve"> &amp; gift &amp; 0.0165 &amp; 0.8835 &amp; 0.044 &amp; 0.2704 &amp; 0.2896 &amp; 37.4091 &amp; 0.0609 &amp; 0.7602 &amp; 0.2563 &amp; 211.6477 &amp; 49.7802 \\</t>
  </si>
  <si>
    <t xml:space="preserve"> &amp; el &amp; 0.0025 &amp; 0.8975 &amp; 0.0098 &amp; 0.2193 &amp; 0.1828 &amp; 93.1505 &amp; 0.0113 &amp; 0.8137 &amp; 0.1887 &amp; 167.4074 &amp; 39.3747 \\</t>
  </si>
  <si>
    <t xml:space="preserve"> &amp; multi &amp; 0.0028 &amp; 0.8972 &amp; 0.025 &amp; 0.3912 &amp; 0.3701 &amp; 32.6382 &amp; 0.0072 &amp; 0.9223 &amp; 0.0806 &amp; 561.7761 &amp; 132.1314 \\</t>
  </si>
  <si>
    <t xml:space="preserve"> &amp; apparel &amp; 0.019 &amp; 0.881 &amp; 0.0315 &amp; 0.1357 &amp; 0.1103 &amp; 21.6792 &amp; 0.1403 &amp; 0.6393 &amp; 0.3798 &amp; 164.3034 &amp; 38.6446 \\</t>
  </si>
  <si>
    <t xml:space="preserve"> &amp; gift &amp; 0.0107 &amp; 0.8893 &amp; 0.0285 &amp; 0.2515 &amp; 0.2613 &amp; 36.8575 &amp; 0.0424 &amp; 0.7602 &amp; 0.2505 &amp; 46.103 &amp; 10.8436 \\</t>
  </si>
  <si>
    <t xml:space="preserve"> &amp; el &amp; 0.0033 &amp; 0.8967 &amp; 0.0117 &amp; 0.167 &amp; 0.1454 &amp; 93.6262 &amp; 0.0197 &amp; 0.8142 &amp; 0.1891 &amp; 74.1087 &amp; 17.4306 \\</t>
  </si>
  <si>
    <t xml:space="preserve"> &amp; multi &amp; 0.0003 &amp; 0.8997 &amp; 0.0023 &amp; 0.2437 &amp; 0.2058 &amp; 33.6767 &amp; 0.0011 &amp; 0.9197 &amp; 0.0806 &amp; 144.1639 &amp; 33.9078 \\</t>
  </si>
  <si>
    <t xml:space="preserve"> &amp; apparel &amp; 0.0201 &amp; 0.8799 &amp; 0.0325 &amp; 0.138 &amp; 0.1116 &amp; 21.6332 &amp; 0.1457 &amp; 0.6396 &amp; 0.3805 &amp; 59.0504 &amp; 13.8888 \\</t>
  </si>
  <si>
    <t xml:space="preserve"> &amp; gift &amp; 0.984 &amp; -0.084 &amp; 0.8176 &amp; 11.467 &amp; 9.5837 &amp; 13.6383 &amp; 0.0858 &amp; 0.984 &amp; 1 &amp; 703.1811 &amp; 165.3903 \\</t>
  </si>
  <si>
    <t xml:space="preserve"> &amp; el &amp; 0.8843 &amp; 0.0157 &amp; 0.4911 &amp; 4.5779 &amp; 5.1198 &amp; 75.9733 &amp; 0.1932 &amp; 0.8845 &amp; 0.9998 &amp; 84.0895 &amp; 19.7781 \\</t>
  </si>
  <si>
    <t xml:space="preserve"> &amp; multi &amp; 0.9768 &amp; -0.0768 &amp; 0.6023 &amp; 9.3948 &amp; 8.6667 &amp; 16.6929 &amp; 0.104 &amp; 0.9768 &amp; 1 &amp; 10512.6683 &amp; 2472.6108 \\</t>
  </si>
  <si>
    <t xml:space="preserve"> &amp; apparel &amp; 0.963 &amp; -0.063 &amp; 0.8509 &amp; 4.8175 &amp; 4.0747 &amp; 6.8614 &amp; 0.1999 &amp; 0.9672 &amp; 0.9958 &amp; 149.9799 &amp; 35.2757 \\</t>
  </si>
  <si>
    <t xml:space="preserve"> &amp; gift &amp; 0.952 &amp; -0.052 &amp; 0.6003 &amp; 8.0923 &amp; 6.5505 &amp; 12.1046 &amp; 0.1176 &amp; 0.952 &amp; 1 &amp; 243.4379 &amp; 57.2573 \\</t>
  </si>
  <si>
    <t xml:space="preserve"> &amp; el &amp; 0.9337 &amp; -0.0337 &amp; 0.4799 &amp; 26.6989 &amp; 19.5407 &amp; 44.726 &amp; 0.035 &amp; 0.9341 &amp; 0.9996 &amp; 216.1612 &amp; 50.8418 \\</t>
  </si>
  <si>
    <t xml:space="preserve"> &amp; multi &amp; 0.9843 &amp; -0.0843 &amp; 0.6455 &amp; 18.214 &amp; 14.3973 &amp; 21.1006 &amp; 0.054 &amp; 0.9843 &amp; 1 &amp; 402.4453 &amp; 94.6563 \\</t>
  </si>
  <si>
    <t xml:space="preserve"> &amp; apparel &amp; 0.9076 &amp; -0.0076 &amp; 0.6088 &amp; 3.7018 &amp; 2.7961 &amp; 6.781 &amp; 0.2452 &amp; 0.9087 &amp; 0.9989 &amp; 221.8037 &amp; 52.1689 \\</t>
  </si>
  <si>
    <t xml:space="preserve"> &amp; gift &amp; 0.9549 &amp; -0.0549 &amp; 0.6171 &amp; 6.0977 &amp; 5.2581 &amp; 11.7084 &amp; 0.1566 &amp; 0.9549 &amp; 1 &amp; 5.7921 &amp; 1.3623 \\</t>
  </si>
  <si>
    <t xml:space="preserve"> &amp; el &amp; 0.8891 &amp; 0.0109 &amp; 0.4247 &amp; 13.891 &amp; 10.6413 &amp; 49.8796 &amp; 0.064 &amp; 0.8891 &amp; 1 &amp; 8.7736 &amp; 2.0636 \\</t>
  </si>
  <si>
    <t xml:space="preserve"> &amp; multi &amp; 0.9853 &amp; -0.0853 &amp; 0.6795 &amp; 11.6406 &amp; 9.9927 &amp; 16.5662 &amp; 0.0846 &amp; 0.9853 &amp; 1 &amp; 56.9467 &amp; 13.394 \\</t>
  </si>
  <si>
    <t xml:space="preserve"> &amp; apparel &amp; 0.8801 &amp; 0.0199 &amp; 0.6338 &amp; 2.8058 &amp; 2.4097 &amp; 7.565 &amp; 0.3137 &amp; 0.8946 &amp; 0.9855 &amp; 4.2516 &amp; 1 \\</t>
  </si>
  <si>
    <t xml:space="preserve"> &amp; gift &amp; 0.9549 &amp; -0.0549 &amp; 0.6171 &amp; 6.0977 &amp; 5.2581 &amp; 11.7084 &amp; 0.1566 &amp; 0.9549 &amp; 1 &amp; 60.003 &amp; 14.1129 \\</t>
  </si>
  <si>
    <t xml:space="preserve"> &amp; el &amp; 0.8891 &amp; 0.0109 &amp; 0.4247 &amp; 13.891 &amp; 10.6413 &amp; 49.8796 &amp; 0.064 &amp; 0.8891 &amp; 1 &amp; 107.2937 &amp; 25.2358 \\</t>
  </si>
  <si>
    <t xml:space="preserve"> &amp; multi &amp; 0.9853 &amp; -0.0853 &amp; 0.6795 &amp; 11.6406 &amp; 9.9927 &amp; 16.5662 &amp; 0.0846 &amp; 0.9853 &amp; 1 &amp; 385.6307 &amp; 90.7015 \\</t>
  </si>
  <si>
    <t xml:space="preserve"> &amp; apparel &amp; 0.8801 &amp; 0.0199 &amp; 0.6338 &amp; 2.8058 &amp; 2.4097 &amp; 7.565 &amp; 0.3137 &amp; 0.8946 &amp; 0.9855 &amp; 36.3904 &amp; 8.5591 \\</t>
  </si>
  <si>
    <t>Method &amp; PICP &amp; ACE &amp; PICPW &amp; PIARW &amp; PIARWW &amp; MSIS &amp; SWR &amp; Upper coverage &amp; Lower coverage &amp; Time  \\ \hline</t>
  </si>
  <si>
    <t>BS &amp; 0.0102 &amp; 0.8898 &amp; 0.0276 &amp; 0.2542 &amp; 0.2382 &amp; 46.2192 &amp; 0.0549 &amp; 0.7839 &amp; 0.2264 &amp; 276.2837  \\ \hline</t>
  </si>
  <si>
    <t>EN &amp; 0.0086 &amp; 0.8914 &amp; 0.0187 &amp; 0.2 &amp; 0.181 &amp; 46.4484 &amp; 0.0522 &amp; 0.7834 &amp; 0.2252 &amp; 80.8565  \\ \hline</t>
  </si>
  <si>
    <t>BA &amp; 0.952 &amp; -0.052 &amp; 0.6905 &amp; 7.5643 &amp; 6.8612 &amp; 28.2915 &amp; 0.1457 &amp; 0.9531 &amp; 0.9989 &amp; 2862.4797  \\ \hline</t>
  </si>
  <si>
    <t>QR &amp; 0.9444 &amp; -0.0444 &amp; 0.5836 &amp; 14.1767 &amp; 10.8212 &amp; 21.178 &amp; 0.1129 &amp; 0.9448 &amp; 0.9996 &amp; 270.962  \\ \hline</t>
  </si>
  <si>
    <t>CP &amp; 0.9274 &amp; -0.0273 &amp; 0.5888 &amp; 8.6088 &amp; 7.0754 &amp; 21.4298 &amp; 0.1547 &amp; 0.931 &amp; 0.9964 &amp; 18.941  \\ \hline</t>
  </si>
  <si>
    <t>CR &amp; 0.9274 &amp; -0.0273 &amp; 0.5888 &amp; 8.6088 &amp; 7.0754 &amp; 21.4298 &amp; 0.1547 &amp; 0.931 &amp; 0.9964 &amp; 147.3295  \\ \hline</t>
  </si>
  <si>
    <t>Rank_PICP</t>
  </si>
  <si>
    <t>Rank_ACE</t>
  </si>
  <si>
    <t>Rank_PICPW</t>
  </si>
  <si>
    <t>Rank_PIARW</t>
  </si>
  <si>
    <t>Rank_PIARWW</t>
  </si>
  <si>
    <t>Rank_MSIS</t>
  </si>
  <si>
    <t>Rank_SWR</t>
  </si>
  <si>
    <t>Rank_UpperCoverage</t>
  </si>
  <si>
    <t>Rank_LowerCoverage</t>
  </si>
  <si>
    <t>Rank_Time</t>
  </si>
  <si>
    <t>Method &amp; Rank_PICP &amp; Rank_ACE &amp; Rank_PICPW &amp; Rank_PIARW &amp; Rank_PIARWW &amp; Rank_MSIS &amp; Rank_SWR &amp; Rank_UpperCoverage &amp; Rank_LowerCoverage &amp; Rank_Time   \\ \hline</t>
  </si>
  <si>
    <t>BS &amp; 5 &amp; 5 &amp; 5 &amp; 2 &amp; 2 &amp; 5 &amp; 5 &amp; 5 &amp; 5 &amp; 5   \\ \hline</t>
  </si>
  <si>
    <t>EN &amp; 6 &amp; 6 &amp; 6 &amp; 1 &amp; 1 &amp; 6 &amp; 6 &amp; 6 &amp; 6 &amp; 2   \\ \hline</t>
  </si>
  <si>
    <t>BA &amp; 1 &amp; 4 &amp; 1 &amp; 3 &amp; 3 &amp; 4 &amp; 3 &amp; 1 &amp; 2 &amp; 6   \\ \hline</t>
  </si>
  <si>
    <t>QR &amp; 2 &amp; 3 &amp; 4 &amp; 6 &amp; 6 &amp; 1 &amp; 4 &amp; 2 &amp; 1 &amp; 4   \\ \hline</t>
  </si>
  <si>
    <t>CP &amp; 3 &amp; 1 &amp; 2 &amp; 4 &amp; 4 &amp; 2 &amp; 1 &amp; 3 &amp; 3 &amp; 1   \\ \hline</t>
  </si>
  <si>
    <t>CR &amp; 3 &amp; 1 &amp; 2 &amp; 4 &amp; 4 &amp; 2 &amp; 1 &amp; 3 &amp; 3 &amp; 3  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</si>
</sst>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D7B4-1083-49F4-86A0-5355A755DD24}">
  <dimension ref="C5:AP29"/>
  <sheetViews>
    <sheetView topLeftCell="T3" workbookViewId="0">
      <selection activeCell="AD26" sqref="AD26"/>
    </sheetView>
  </sheetViews>
  <sheetFormatPr defaultRowHeight="14.4" x14ac:dyDescent="0.3"/>
  <sheetData>
    <row r="5" spans="3:42" x14ac:dyDescent="0.3"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  <c r="N5" t="s">
        <v>79</v>
      </c>
      <c r="O5" t="s">
        <v>80</v>
      </c>
    </row>
    <row r="6" spans="3:42" x14ac:dyDescent="0.3">
      <c r="C6" t="s">
        <v>1</v>
      </c>
      <c r="D6" t="s">
        <v>0</v>
      </c>
      <c r="E6">
        <v>1.6500000000000001E-2</v>
      </c>
      <c r="F6">
        <v>0.88349999999999995</v>
      </c>
      <c r="G6">
        <v>4.3999999999999997E-2</v>
      </c>
      <c r="H6">
        <v>0.27039999999999997</v>
      </c>
      <c r="I6">
        <v>0.28960000000000002</v>
      </c>
      <c r="J6">
        <v>37.409100000000002</v>
      </c>
      <c r="K6">
        <v>6.0900000000000003E-2</v>
      </c>
      <c r="L6">
        <v>0.76019999999999999</v>
      </c>
      <c r="M6">
        <v>0.25629999999999997</v>
      </c>
      <c r="N6">
        <v>211.64769999999999</v>
      </c>
      <c r="O6">
        <v>49.780200000000001</v>
      </c>
      <c r="Q6" t="str">
        <f t="shared" ref="Q6:Q28" si="0">_xlfn.CONCAT(" &amp; ",D6)</f>
        <v xml:space="preserve"> &amp; gift</v>
      </c>
      <c r="R6" t="str">
        <f t="shared" ref="R6:R28" si="1">_xlfn.CONCAT(" &amp; ",E6)</f>
        <v xml:space="preserve"> &amp; 0.0165</v>
      </c>
      <c r="S6" t="str">
        <f t="shared" ref="S6:S28" si="2">_xlfn.CONCAT(" &amp; ",F6)</f>
        <v xml:space="preserve"> &amp; 0.8835</v>
      </c>
      <c r="T6" t="str">
        <f t="shared" ref="T6:T28" si="3">_xlfn.CONCAT(" &amp; ",G6)</f>
        <v xml:space="preserve"> &amp; 0.044</v>
      </c>
      <c r="U6" t="str">
        <f t="shared" ref="U6:U28" si="4">_xlfn.CONCAT(" &amp; ",H6)</f>
        <v xml:space="preserve"> &amp; 0.2704</v>
      </c>
      <c r="V6" t="str">
        <f t="shared" ref="V6:V28" si="5">_xlfn.CONCAT(" &amp; ",I6)</f>
        <v xml:space="preserve"> &amp; 0.2896</v>
      </c>
      <c r="W6" t="str">
        <f t="shared" ref="W6:W28" si="6">_xlfn.CONCAT(" &amp; ",J6)</f>
        <v xml:space="preserve"> &amp; 37.4091</v>
      </c>
      <c r="X6" t="str">
        <f t="shared" ref="X6:X28" si="7">_xlfn.CONCAT(" &amp; ",K6)</f>
        <v xml:space="preserve"> &amp; 0.0609</v>
      </c>
      <c r="Y6" t="str">
        <f t="shared" ref="Y6:Y28" si="8">_xlfn.CONCAT(" &amp; ",L6)</f>
        <v xml:space="preserve"> &amp; 0.7602</v>
      </c>
      <c r="Z6" t="str">
        <f t="shared" ref="Z6:Z28" si="9">_xlfn.CONCAT(" &amp; ",M6)</f>
        <v xml:space="preserve"> &amp; 0.2563</v>
      </c>
      <c r="AA6" t="str">
        <f t="shared" ref="AA6:AA28" si="10">_xlfn.CONCAT(" &amp; ",N6)</f>
        <v xml:space="preserve"> &amp; 211.6477</v>
      </c>
      <c r="AB6" t="str">
        <f t="shared" ref="AB6:AB28" si="11">_xlfn.CONCAT(" &amp; ",O6)</f>
        <v xml:space="preserve"> &amp; 49.7802</v>
      </c>
      <c r="AD6" t="str">
        <f>_xlfn.CONCAT(Q6:AB6, " \\")</f>
        <v xml:space="preserve"> &amp; gift &amp; 0.0165 &amp; 0.8835 &amp; 0.044 &amp; 0.2704 &amp; 0.2896 &amp; 37.4091 &amp; 0.0609 &amp; 0.7602 &amp; 0.2563 &amp; 211.6477 &amp; 49.7802 \\</v>
      </c>
      <c r="AP6" t="s">
        <v>81</v>
      </c>
    </row>
    <row r="7" spans="3:42" x14ac:dyDescent="0.3">
      <c r="C7" t="s">
        <v>1</v>
      </c>
      <c r="D7" t="s">
        <v>6</v>
      </c>
      <c r="E7">
        <v>2.5000000000000001E-3</v>
      </c>
      <c r="F7">
        <v>0.89749999999999996</v>
      </c>
      <c r="G7">
        <v>9.7999999999999997E-3</v>
      </c>
      <c r="H7">
        <v>0.21929999999999999</v>
      </c>
      <c r="I7">
        <v>0.18279999999999999</v>
      </c>
      <c r="J7">
        <v>93.150499999999994</v>
      </c>
      <c r="K7">
        <v>1.1299999999999999E-2</v>
      </c>
      <c r="L7">
        <v>0.81369999999999998</v>
      </c>
      <c r="M7">
        <v>0.18870000000000001</v>
      </c>
      <c r="N7">
        <v>167.4074</v>
      </c>
      <c r="O7">
        <v>39.374699999999997</v>
      </c>
      <c r="Q7" t="str">
        <f t="shared" si="0"/>
        <v xml:space="preserve"> &amp; el</v>
      </c>
      <c r="R7" t="str">
        <f t="shared" si="1"/>
        <v xml:space="preserve"> &amp; 0.0025</v>
      </c>
      <c r="S7" t="str">
        <f t="shared" si="2"/>
        <v xml:space="preserve"> &amp; 0.8975</v>
      </c>
      <c r="T7" t="str">
        <f t="shared" si="3"/>
        <v xml:space="preserve"> &amp; 0.0098</v>
      </c>
      <c r="U7" t="str">
        <f t="shared" si="4"/>
        <v xml:space="preserve"> &amp; 0.2193</v>
      </c>
      <c r="V7" t="str">
        <f t="shared" si="5"/>
        <v xml:space="preserve"> &amp; 0.1828</v>
      </c>
      <c r="W7" t="str">
        <f t="shared" si="6"/>
        <v xml:space="preserve"> &amp; 93.1505</v>
      </c>
      <c r="X7" t="str">
        <f t="shared" si="7"/>
        <v xml:space="preserve"> &amp; 0.0113</v>
      </c>
      <c r="Y7" t="str">
        <f t="shared" si="8"/>
        <v xml:space="preserve"> &amp; 0.8137</v>
      </c>
      <c r="Z7" t="str">
        <f t="shared" si="9"/>
        <v xml:space="preserve"> &amp; 0.1887</v>
      </c>
      <c r="AA7" t="str">
        <f t="shared" si="10"/>
        <v xml:space="preserve"> &amp; 167.4074</v>
      </c>
      <c r="AB7" t="str">
        <f t="shared" si="11"/>
        <v xml:space="preserve"> &amp; 39.3747</v>
      </c>
      <c r="AD7" t="str">
        <f t="shared" ref="AD7:AD29" si="12">_xlfn.CONCAT(Q7:AB7, " \\")</f>
        <v xml:space="preserve"> &amp; el &amp; 0.0025 &amp; 0.8975 &amp; 0.0098 &amp; 0.2193 &amp; 0.1828 &amp; 93.1505 &amp; 0.0113 &amp; 0.8137 &amp; 0.1887 &amp; 167.4074 &amp; 39.3747 \\</v>
      </c>
      <c r="AP7" t="s">
        <v>82</v>
      </c>
    </row>
    <row r="8" spans="3:42" x14ac:dyDescent="0.3">
      <c r="C8" t="s">
        <v>1</v>
      </c>
      <c r="D8" t="s">
        <v>7</v>
      </c>
      <c r="E8">
        <v>2.8E-3</v>
      </c>
      <c r="F8">
        <v>0.8972</v>
      </c>
      <c r="G8">
        <v>2.5000000000000001E-2</v>
      </c>
      <c r="H8">
        <v>0.39119999999999999</v>
      </c>
      <c r="I8">
        <v>0.37009999999999998</v>
      </c>
      <c r="J8">
        <v>32.638199999999998</v>
      </c>
      <c r="K8">
        <v>7.1999999999999998E-3</v>
      </c>
      <c r="L8">
        <v>0.92230000000000001</v>
      </c>
      <c r="M8">
        <v>8.0600000000000005E-2</v>
      </c>
      <c r="N8">
        <v>561.77610000000004</v>
      </c>
      <c r="O8">
        <v>132.13140000000001</v>
      </c>
      <c r="Q8" t="str">
        <f t="shared" si="0"/>
        <v xml:space="preserve"> &amp; multi</v>
      </c>
      <c r="R8" t="str">
        <f t="shared" si="1"/>
        <v xml:space="preserve"> &amp; 0.0028</v>
      </c>
      <c r="S8" t="str">
        <f t="shared" si="2"/>
        <v xml:space="preserve"> &amp; 0.8972</v>
      </c>
      <c r="T8" t="str">
        <f t="shared" si="3"/>
        <v xml:space="preserve"> &amp; 0.025</v>
      </c>
      <c r="U8" t="str">
        <f t="shared" si="4"/>
        <v xml:space="preserve"> &amp; 0.3912</v>
      </c>
      <c r="V8" t="str">
        <f t="shared" si="5"/>
        <v xml:space="preserve"> &amp; 0.3701</v>
      </c>
      <c r="W8" t="str">
        <f t="shared" si="6"/>
        <v xml:space="preserve"> &amp; 32.6382</v>
      </c>
      <c r="X8" t="str">
        <f t="shared" si="7"/>
        <v xml:space="preserve"> &amp; 0.0072</v>
      </c>
      <c r="Y8" t="str">
        <f t="shared" si="8"/>
        <v xml:space="preserve"> &amp; 0.9223</v>
      </c>
      <c r="Z8" t="str">
        <f t="shared" si="9"/>
        <v xml:space="preserve"> &amp; 0.0806</v>
      </c>
      <c r="AA8" t="str">
        <f t="shared" si="10"/>
        <v xml:space="preserve"> &amp; 561.7761</v>
      </c>
      <c r="AB8" t="str">
        <f t="shared" si="11"/>
        <v xml:space="preserve"> &amp; 132.1314</v>
      </c>
      <c r="AD8" t="str">
        <f t="shared" si="12"/>
        <v xml:space="preserve"> &amp; multi &amp; 0.0028 &amp; 0.8972 &amp; 0.025 &amp; 0.3912 &amp; 0.3701 &amp; 32.6382 &amp; 0.0072 &amp; 0.9223 &amp; 0.0806 &amp; 561.7761 &amp; 132.1314 \\</v>
      </c>
      <c r="AP8" t="s">
        <v>83</v>
      </c>
    </row>
    <row r="9" spans="3:42" x14ac:dyDescent="0.3">
      <c r="C9" t="s">
        <v>1</v>
      </c>
      <c r="D9" t="s">
        <v>8</v>
      </c>
      <c r="E9">
        <v>1.9E-2</v>
      </c>
      <c r="F9">
        <v>0.88100000000000001</v>
      </c>
      <c r="G9">
        <v>3.15E-2</v>
      </c>
      <c r="H9">
        <v>0.13569999999999999</v>
      </c>
      <c r="I9">
        <v>0.1103</v>
      </c>
      <c r="J9">
        <v>21.679200000000002</v>
      </c>
      <c r="K9">
        <v>0.14030000000000001</v>
      </c>
      <c r="L9">
        <v>0.63929999999999998</v>
      </c>
      <c r="M9">
        <v>0.37980000000000003</v>
      </c>
      <c r="N9">
        <v>164.30340000000001</v>
      </c>
      <c r="O9">
        <v>38.644599999999997</v>
      </c>
      <c r="Q9" t="str">
        <f t="shared" si="0"/>
        <v xml:space="preserve"> &amp; apparel</v>
      </c>
      <c r="R9" t="str">
        <f t="shared" si="1"/>
        <v xml:space="preserve"> &amp; 0.019</v>
      </c>
      <c r="S9" t="str">
        <f t="shared" si="2"/>
        <v xml:space="preserve"> &amp; 0.881</v>
      </c>
      <c r="T9" t="str">
        <f t="shared" si="3"/>
        <v xml:space="preserve"> &amp; 0.0315</v>
      </c>
      <c r="U9" t="str">
        <f t="shared" si="4"/>
        <v xml:space="preserve"> &amp; 0.1357</v>
      </c>
      <c r="V9" t="str">
        <f t="shared" si="5"/>
        <v xml:space="preserve"> &amp; 0.1103</v>
      </c>
      <c r="W9" t="str">
        <f t="shared" si="6"/>
        <v xml:space="preserve"> &amp; 21.6792</v>
      </c>
      <c r="X9" t="str">
        <f t="shared" si="7"/>
        <v xml:space="preserve"> &amp; 0.1403</v>
      </c>
      <c r="Y9" t="str">
        <f t="shared" si="8"/>
        <v xml:space="preserve"> &amp; 0.6393</v>
      </c>
      <c r="Z9" t="str">
        <f t="shared" si="9"/>
        <v xml:space="preserve"> &amp; 0.3798</v>
      </c>
      <c r="AA9" t="str">
        <f t="shared" si="10"/>
        <v xml:space="preserve"> &amp; 164.3034</v>
      </c>
      <c r="AB9" t="str">
        <f t="shared" si="11"/>
        <v xml:space="preserve"> &amp; 38.6446</v>
      </c>
      <c r="AD9" t="str">
        <f t="shared" si="12"/>
        <v xml:space="preserve"> &amp; apparel &amp; 0.019 &amp; 0.881 &amp; 0.0315 &amp; 0.1357 &amp; 0.1103 &amp; 21.6792 &amp; 0.1403 &amp; 0.6393 &amp; 0.3798 &amp; 164.3034 &amp; 38.6446 \\</v>
      </c>
      <c r="AP9" t="s">
        <v>84</v>
      </c>
    </row>
    <row r="10" spans="3:42" x14ac:dyDescent="0.3">
      <c r="C10" t="s">
        <v>2</v>
      </c>
      <c r="D10" t="s">
        <v>0</v>
      </c>
      <c r="E10">
        <v>1.0699999999999999E-2</v>
      </c>
      <c r="F10">
        <v>0.88929999999999998</v>
      </c>
      <c r="G10">
        <v>2.8500000000000001E-2</v>
      </c>
      <c r="H10">
        <v>0.2515</v>
      </c>
      <c r="I10">
        <v>0.26129999999999998</v>
      </c>
      <c r="J10">
        <v>36.857500000000002</v>
      </c>
      <c r="K10">
        <v>4.24E-2</v>
      </c>
      <c r="L10">
        <v>0.76019999999999999</v>
      </c>
      <c r="M10">
        <v>0.2505</v>
      </c>
      <c r="N10">
        <v>46.103000000000002</v>
      </c>
      <c r="O10">
        <v>10.8436</v>
      </c>
      <c r="Q10" t="str">
        <f t="shared" si="0"/>
        <v xml:space="preserve"> &amp; gift</v>
      </c>
      <c r="R10" t="str">
        <f t="shared" si="1"/>
        <v xml:space="preserve"> &amp; 0.0107</v>
      </c>
      <c r="S10" t="str">
        <f t="shared" si="2"/>
        <v xml:space="preserve"> &amp; 0.8893</v>
      </c>
      <c r="T10" t="str">
        <f t="shared" si="3"/>
        <v xml:space="preserve"> &amp; 0.0285</v>
      </c>
      <c r="U10" t="str">
        <f t="shared" si="4"/>
        <v xml:space="preserve"> &amp; 0.2515</v>
      </c>
      <c r="V10" t="str">
        <f t="shared" si="5"/>
        <v xml:space="preserve"> &amp; 0.2613</v>
      </c>
      <c r="W10" t="str">
        <f t="shared" si="6"/>
        <v xml:space="preserve"> &amp; 36.8575</v>
      </c>
      <c r="X10" t="str">
        <f t="shared" si="7"/>
        <v xml:space="preserve"> &amp; 0.0424</v>
      </c>
      <c r="Y10" t="str">
        <f t="shared" si="8"/>
        <v xml:space="preserve"> &amp; 0.7602</v>
      </c>
      <c r="Z10" t="str">
        <f t="shared" si="9"/>
        <v xml:space="preserve"> &amp; 0.2505</v>
      </c>
      <c r="AA10" t="str">
        <f t="shared" si="10"/>
        <v xml:space="preserve"> &amp; 46.103</v>
      </c>
      <c r="AB10" t="str">
        <f t="shared" si="11"/>
        <v xml:space="preserve"> &amp; 10.8436</v>
      </c>
      <c r="AD10" t="str">
        <f t="shared" si="12"/>
        <v xml:space="preserve"> &amp; gift &amp; 0.0107 &amp; 0.8893 &amp; 0.0285 &amp; 0.2515 &amp; 0.2613 &amp; 36.8575 &amp; 0.0424 &amp; 0.7602 &amp; 0.2505 &amp; 46.103 &amp; 10.8436 \\</v>
      </c>
      <c r="AP10" t="s">
        <v>85</v>
      </c>
    </row>
    <row r="11" spans="3:42" x14ac:dyDescent="0.3">
      <c r="C11" t="s">
        <v>2</v>
      </c>
      <c r="D11" t="s">
        <v>6</v>
      </c>
      <c r="E11">
        <v>3.3E-3</v>
      </c>
      <c r="F11">
        <v>0.89670000000000005</v>
      </c>
      <c r="G11">
        <v>1.17E-2</v>
      </c>
      <c r="H11">
        <v>0.16700000000000001</v>
      </c>
      <c r="I11">
        <v>0.1454</v>
      </c>
      <c r="J11">
        <v>93.626199999999997</v>
      </c>
      <c r="K11">
        <v>1.9699999999999999E-2</v>
      </c>
      <c r="L11">
        <v>0.81420000000000003</v>
      </c>
      <c r="M11">
        <v>0.18909999999999999</v>
      </c>
      <c r="N11">
        <v>74.108699999999999</v>
      </c>
      <c r="O11">
        <v>17.430599999999998</v>
      </c>
      <c r="Q11" t="str">
        <f t="shared" si="0"/>
        <v xml:space="preserve"> &amp; el</v>
      </c>
      <c r="R11" t="str">
        <f t="shared" si="1"/>
        <v xml:space="preserve"> &amp; 0.0033</v>
      </c>
      <c r="S11" t="str">
        <f t="shared" si="2"/>
        <v xml:space="preserve"> &amp; 0.8967</v>
      </c>
      <c r="T11" t="str">
        <f t="shared" si="3"/>
        <v xml:space="preserve"> &amp; 0.0117</v>
      </c>
      <c r="U11" t="str">
        <f t="shared" si="4"/>
        <v xml:space="preserve"> &amp; 0.167</v>
      </c>
      <c r="V11" t="str">
        <f t="shared" si="5"/>
        <v xml:space="preserve"> &amp; 0.1454</v>
      </c>
      <c r="W11" t="str">
        <f t="shared" si="6"/>
        <v xml:space="preserve"> &amp; 93.6262</v>
      </c>
      <c r="X11" t="str">
        <f t="shared" si="7"/>
        <v xml:space="preserve"> &amp; 0.0197</v>
      </c>
      <c r="Y11" t="str">
        <f t="shared" si="8"/>
        <v xml:space="preserve"> &amp; 0.8142</v>
      </c>
      <c r="Z11" t="str">
        <f t="shared" si="9"/>
        <v xml:space="preserve"> &amp; 0.1891</v>
      </c>
      <c r="AA11" t="str">
        <f t="shared" si="10"/>
        <v xml:space="preserve"> &amp; 74.1087</v>
      </c>
      <c r="AB11" t="str">
        <f t="shared" si="11"/>
        <v xml:space="preserve"> &amp; 17.4306</v>
      </c>
      <c r="AD11" t="str">
        <f t="shared" si="12"/>
        <v xml:space="preserve"> &amp; el &amp; 0.0033 &amp; 0.8967 &amp; 0.0117 &amp; 0.167 &amp; 0.1454 &amp; 93.6262 &amp; 0.0197 &amp; 0.8142 &amp; 0.1891 &amp; 74.1087 &amp; 17.4306 \\</v>
      </c>
      <c r="AP11" t="s">
        <v>86</v>
      </c>
    </row>
    <row r="12" spans="3:42" x14ac:dyDescent="0.3">
      <c r="C12" t="s">
        <v>2</v>
      </c>
      <c r="D12" t="s">
        <v>7</v>
      </c>
      <c r="E12">
        <v>2.9999999999999997E-4</v>
      </c>
      <c r="F12">
        <v>0.89970000000000006</v>
      </c>
      <c r="G12">
        <v>2.3E-3</v>
      </c>
      <c r="H12">
        <v>0.2437</v>
      </c>
      <c r="I12">
        <v>0.20580000000000001</v>
      </c>
      <c r="J12">
        <v>33.676699999999997</v>
      </c>
      <c r="K12">
        <v>1.1000000000000001E-3</v>
      </c>
      <c r="L12">
        <v>0.91969999999999996</v>
      </c>
      <c r="M12">
        <v>8.0600000000000005E-2</v>
      </c>
      <c r="N12">
        <v>144.16390000000001</v>
      </c>
      <c r="O12">
        <v>33.907800000000002</v>
      </c>
      <c r="Q12" t="str">
        <f t="shared" si="0"/>
        <v xml:space="preserve"> &amp; multi</v>
      </c>
      <c r="R12" t="str">
        <f t="shared" si="1"/>
        <v xml:space="preserve"> &amp; 0.0003</v>
      </c>
      <c r="S12" t="str">
        <f t="shared" si="2"/>
        <v xml:space="preserve"> &amp; 0.8997</v>
      </c>
      <c r="T12" t="str">
        <f t="shared" si="3"/>
        <v xml:space="preserve"> &amp; 0.0023</v>
      </c>
      <c r="U12" t="str">
        <f t="shared" si="4"/>
        <v xml:space="preserve"> &amp; 0.2437</v>
      </c>
      <c r="V12" t="str">
        <f t="shared" si="5"/>
        <v xml:space="preserve"> &amp; 0.2058</v>
      </c>
      <c r="W12" t="str">
        <f t="shared" si="6"/>
        <v xml:space="preserve"> &amp; 33.6767</v>
      </c>
      <c r="X12" t="str">
        <f t="shared" si="7"/>
        <v xml:space="preserve"> &amp; 0.0011</v>
      </c>
      <c r="Y12" t="str">
        <f t="shared" si="8"/>
        <v xml:space="preserve"> &amp; 0.9197</v>
      </c>
      <c r="Z12" t="str">
        <f t="shared" si="9"/>
        <v xml:space="preserve"> &amp; 0.0806</v>
      </c>
      <c r="AA12" t="str">
        <f t="shared" si="10"/>
        <v xml:space="preserve"> &amp; 144.1639</v>
      </c>
      <c r="AB12" t="str">
        <f t="shared" si="11"/>
        <v xml:space="preserve"> &amp; 33.9078</v>
      </c>
      <c r="AD12" t="str">
        <f t="shared" si="12"/>
        <v xml:space="preserve"> &amp; multi &amp; 0.0003 &amp; 0.8997 &amp; 0.0023 &amp; 0.2437 &amp; 0.2058 &amp; 33.6767 &amp; 0.0011 &amp; 0.9197 &amp; 0.0806 &amp; 144.1639 &amp; 33.9078 \\</v>
      </c>
      <c r="AP12" t="s">
        <v>87</v>
      </c>
    </row>
    <row r="13" spans="3:42" x14ac:dyDescent="0.3">
      <c r="C13" t="s">
        <v>2</v>
      </c>
      <c r="D13" t="s">
        <v>8</v>
      </c>
      <c r="E13">
        <v>2.01E-2</v>
      </c>
      <c r="F13">
        <v>0.87990000000000002</v>
      </c>
      <c r="G13">
        <v>3.2500000000000001E-2</v>
      </c>
      <c r="H13">
        <v>0.13800000000000001</v>
      </c>
      <c r="I13">
        <v>0.1116</v>
      </c>
      <c r="J13">
        <v>21.633199999999999</v>
      </c>
      <c r="K13">
        <v>0.1457</v>
      </c>
      <c r="L13">
        <v>0.63959999999999995</v>
      </c>
      <c r="M13">
        <v>0.3805</v>
      </c>
      <c r="N13">
        <v>59.050400000000003</v>
      </c>
      <c r="O13">
        <v>13.8888</v>
      </c>
      <c r="Q13" t="str">
        <f t="shared" si="0"/>
        <v xml:space="preserve"> &amp; apparel</v>
      </c>
      <c r="R13" t="str">
        <f t="shared" si="1"/>
        <v xml:space="preserve"> &amp; 0.0201</v>
      </c>
      <c r="S13" t="str">
        <f t="shared" si="2"/>
        <v xml:space="preserve"> &amp; 0.8799</v>
      </c>
      <c r="T13" t="str">
        <f t="shared" si="3"/>
        <v xml:space="preserve"> &amp; 0.0325</v>
      </c>
      <c r="U13" t="str">
        <f t="shared" si="4"/>
        <v xml:space="preserve"> &amp; 0.138</v>
      </c>
      <c r="V13" t="str">
        <f t="shared" si="5"/>
        <v xml:space="preserve"> &amp; 0.1116</v>
      </c>
      <c r="W13" t="str">
        <f t="shared" si="6"/>
        <v xml:space="preserve"> &amp; 21.6332</v>
      </c>
      <c r="X13" t="str">
        <f t="shared" si="7"/>
        <v xml:space="preserve"> &amp; 0.1457</v>
      </c>
      <c r="Y13" t="str">
        <f t="shared" si="8"/>
        <v xml:space="preserve"> &amp; 0.6396</v>
      </c>
      <c r="Z13" t="str">
        <f t="shared" si="9"/>
        <v xml:space="preserve"> &amp; 0.3805</v>
      </c>
      <c r="AA13" t="str">
        <f t="shared" si="10"/>
        <v xml:space="preserve"> &amp; 59.0504</v>
      </c>
      <c r="AB13" t="str">
        <f t="shared" si="11"/>
        <v xml:space="preserve"> &amp; 13.8888</v>
      </c>
      <c r="AD13" t="str">
        <f t="shared" si="12"/>
        <v xml:space="preserve"> &amp; apparel &amp; 0.0201 &amp; 0.8799 &amp; 0.0325 &amp; 0.138 &amp; 0.1116 &amp; 21.6332 &amp; 0.1457 &amp; 0.6396 &amp; 0.3805 &amp; 59.0504 &amp; 13.8888 \\</v>
      </c>
      <c r="AP13" t="s">
        <v>88</v>
      </c>
    </row>
    <row r="14" spans="3:42" x14ac:dyDescent="0.3">
      <c r="C14" t="s">
        <v>3</v>
      </c>
      <c r="D14" t="s">
        <v>0</v>
      </c>
      <c r="E14">
        <v>0.98399999999999999</v>
      </c>
      <c r="F14">
        <v>-8.4000000000000005E-2</v>
      </c>
      <c r="G14">
        <v>0.81759999999999999</v>
      </c>
      <c r="H14">
        <v>11.467000000000001</v>
      </c>
      <c r="I14">
        <v>9.5837000000000003</v>
      </c>
      <c r="J14">
        <v>13.638299999999999</v>
      </c>
      <c r="K14">
        <v>8.5800000000000001E-2</v>
      </c>
      <c r="L14">
        <v>0.98399999999999999</v>
      </c>
      <c r="M14">
        <v>1</v>
      </c>
      <c r="N14">
        <v>703.18110000000001</v>
      </c>
      <c r="O14">
        <v>165.3903</v>
      </c>
      <c r="Q14" t="str">
        <f t="shared" si="0"/>
        <v xml:space="preserve"> &amp; gift</v>
      </c>
      <c r="R14" t="str">
        <f t="shared" si="1"/>
        <v xml:space="preserve"> &amp; 0.984</v>
      </c>
      <c r="S14" t="str">
        <f t="shared" si="2"/>
        <v xml:space="preserve"> &amp; -0.084</v>
      </c>
      <c r="T14" t="str">
        <f t="shared" si="3"/>
        <v xml:space="preserve"> &amp; 0.8176</v>
      </c>
      <c r="U14" t="str">
        <f t="shared" si="4"/>
        <v xml:space="preserve"> &amp; 11.467</v>
      </c>
      <c r="V14" t="str">
        <f t="shared" si="5"/>
        <v xml:space="preserve"> &amp; 9.5837</v>
      </c>
      <c r="W14" t="str">
        <f t="shared" si="6"/>
        <v xml:space="preserve"> &amp; 13.6383</v>
      </c>
      <c r="X14" t="str">
        <f t="shared" si="7"/>
        <v xml:space="preserve"> &amp; 0.0858</v>
      </c>
      <c r="Y14" t="str">
        <f t="shared" si="8"/>
        <v xml:space="preserve"> &amp; 0.984</v>
      </c>
      <c r="Z14" t="str">
        <f t="shared" si="9"/>
        <v xml:space="preserve"> &amp; 1</v>
      </c>
      <c r="AA14" t="str">
        <f t="shared" si="10"/>
        <v xml:space="preserve"> &amp; 703.1811</v>
      </c>
      <c r="AB14" t="str">
        <f t="shared" si="11"/>
        <v xml:space="preserve"> &amp; 165.3903</v>
      </c>
      <c r="AD14" t="str">
        <f t="shared" si="12"/>
        <v xml:space="preserve"> &amp; gift &amp; 0.984 &amp; -0.084 &amp; 0.8176 &amp; 11.467 &amp; 9.5837 &amp; 13.6383 &amp; 0.0858 &amp; 0.984 &amp; 1 &amp; 703.1811 &amp; 165.3903 \\</v>
      </c>
      <c r="AP14" t="s">
        <v>89</v>
      </c>
    </row>
    <row r="15" spans="3:42" x14ac:dyDescent="0.3">
      <c r="C15" t="s">
        <v>3</v>
      </c>
      <c r="D15" t="s">
        <v>6</v>
      </c>
      <c r="E15">
        <v>0.88429999999999997</v>
      </c>
      <c r="F15">
        <v>1.5699999999999999E-2</v>
      </c>
      <c r="G15">
        <v>0.49109999999999998</v>
      </c>
      <c r="H15">
        <v>4.5778999999999996</v>
      </c>
      <c r="I15">
        <v>5.1197999999999997</v>
      </c>
      <c r="J15">
        <v>75.973299999999995</v>
      </c>
      <c r="K15">
        <v>0.19320000000000001</v>
      </c>
      <c r="L15">
        <v>0.88449999999999995</v>
      </c>
      <c r="M15">
        <v>0.99980000000000002</v>
      </c>
      <c r="N15">
        <v>84.089500000000001</v>
      </c>
      <c r="O15">
        <v>19.778099999999998</v>
      </c>
      <c r="Q15" t="str">
        <f t="shared" si="0"/>
        <v xml:space="preserve"> &amp; el</v>
      </c>
      <c r="R15" t="str">
        <f t="shared" si="1"/>
        <v xml:space="preserve"> &amp; 0.8843</v>
      </c>
      <c r="S15" t="str">
        <f t="shared" si="2"/>
        <v xml:space="preserve"> &amp; 0.0157</v>
      </c>
      <c r="T15" t="str">
        <f t="shared" si="3"/>
        <v xml:space="preserve"> &amp; 0.4911</v>
      </c>
      <c r="U15" t="str">
        <f t="shared" si="4"/>
        <v xml:space="preserve"> &amp; 4.5779</v>
      </c>
      <c r="V15" t="str">
        <f t="shared" si="5"/>
        <v xml:space="preserve"> &amp; 5.1198</v>
      </c>
      <c r="W15" t="str">
        <f t="shared" si="6"/>
        <v xml:space="preserve"> &amp; 75.9733</v>
      </c>
      <c r="X15" t="str">
        <f t="shared" si="7"/>
        <v xml:space="preserve"> &amp; 0.1932</v>
      </c>
      <c r="Y15" t="str">
        <f t="shared" si="8"/>
        <v xml:space="preserve"> &amp; 0.8845</v>
      </c>
      <c r="Z15" t="str">
        <f t="shared" si="9"/>
        <v xml:space="preserve"> &amp; 0.9998</v>
      </c>
      <c r="AA15" t="str">
        <f t="shared" si="10"/>
        <v xml:space="preserve"> &amp; 84.0895</v>
      </c>
      <c r="AB15" t="str">
        <f t="shared" si="11"/>
        <v xml:space="preserve"> &amp; 19.7781</v>
      </c>
      <c r="AD15" t="str">
        <f t="shared" si="12"/>
        <v xml:space="preserve"> &amp; el &amp; 0.8843 &amp; 0.0157 &amp; 0.4911 &amp; 4.5779 &amp; 5.1198 &amp; 75.9733 &amp; 0.1932 &amp; 0.8845 &amp; 0.9998 &amp; 84.0895 &amp; 19.7781 \\</v>
      </c>
      <c r="AP15" t="s">
        <v>90</v>
      </c>
    </row>
    <row r="16" spans="3:42" x14ac:dyDescent="0.3">
      <c r="C16" t="s">
        <v>3</v>
      </c>
      <c r="D16" t="s">
        <v>7</v>
      </c>
      <c r="E16">
        <v>0.9768</v>
      </c>
      <c r="F16">
        <v>-7.6799999999999993E-2</v>
      </c>
      <c r="G16">
        <v>0.60229999999999995</v>
      </c>
      <c r="H16">
        <v>9.3948</v>
      </c>
      <c r="I16">
        <v>8.6667000000000005</v>
      </c>
      <c r="J16">
        <v>16.692900000000002</v>
      </c>
      <c r="K16">
        <v>0.104</v>
      </c>
      <c r="L16">
        <v>0.9768</v>
      </c>
      <c r="M16">
        <v>1</v>
      </c>
      <c r="N16">
        <v>10512.668299999999</v>
      </c>
      <c r="O16">
        <v>2472.6107999999999</v>
      </c>
      <c r="Q16" t="str">
        <f t="shared" si="0"/>
        <v xml:space="preserve"> &amp; multi</v>
      </c>
      <c r="R16" t="str">
        <f t="shared" si="1"/>
        <v xml:space="preserve"> &amp; 0.9768</v>
      </c>
      <c r="S16" t="str">
        <f t="shared" si="2"/>
        <v xml:space="preserve"> &amp; -0.0768</v>
      </c>
      <c r="T16" t="str">
        <f t="shared" si="3"/>
        <v xml:space="preserve"> &amp; 0.6023</v>
      </c>
      <c r="U16" t="str">
        <f t="shared" si="4"/>
        <v xml:space="preserve"> &amp; 9.3948</v>
      </c>
      <c r="V16" t="str">
        <f t="shared" si="5"/>
        <v xml:space="preserve"> &amp; 8.6667</v>
      </c>
      <c r="W16" t="str">
        <f t="shared" si="6"/>
        <v xml:space="preserve"> &amp; 16.6929</v>
      </c>
      <c r="X16" t="str">
        <f t="shared" si="7"/>
        <v xml:space="preserve"> &amp; 0.104</v>
      </c>
      <c r="Y16" t="str">
        <f t="shared" si="8"/>
        <v xml:space="preserve"> &amp; 0.9768</v>
      </c>
      <c r="Z16" t="str">
        <f t="shared" si="9"/>
        <v xml:space="preserve"> &amp; 1</v>
      </c>
      <c r="AA16" t="str">
        <f t="shared" si="10"/>
        <v xml:space="preserve"> &amp; 10512.6683</v>
      </c>
      <c r="AB16" t="str">
        <f t="shared" si="11"/>
        <v xml:space="preserve"> &amp; 2472.6108</v>
      </c>
      <c r="AD16" t="str">
        <f t="shared" si="12"/>
        <v xml:space="preserve"> &amp; multi &amp; 0.9768 &amp; -0.0768 &amp; 0.6023 &amp; 9.3948 &amp; 8.6667 &amp; 16.6929 &amp; 0.104 &amp; 0.9768 &amp; 1 &amp; 10512.6683 &amp; 2472.6108 \\</v>
      </c>
      <c r="AP16" t="s">
        <v>91</v>
      </c>
    </row>
    <row r="17" spans="3:42" x14ac:dyDescent="0.3">
      <c r="C17" t="s">
        <v>3</v>
      </c>
      <c r="D17" t="s">
        <v>8</v>
      </c>
      <c r="E17">
        <v>0.96299999999999997</v>
      </c>
      <c r="F17">
        <v>-6.3E-2</v>
      </c>
      <c r="G17">
        <v>0.85089999999999999</v>
      </c>
      <c r="H17">
        <v>4.8174999999999999</v>
      </c>
      <c r="I17">
        <v>4.0747</v>
      </c>
      <c r="J17">
        <v>6.8613999999999997</v>
      </c>
      <c r="K17">
        <v>0.19989999999999999</v>
      </c>
      <c r="L17">
        <v>0.96719999999999995</v>
      </c>
      <c r="M17">
        <v>0.99580000000000002</v>
      </c>
      <c r="N17">
        <v>149.97989999999999</v>
      </c>
      <c r="O17">
        <v>35.275700000000001</v>
      </c>
      <c r="Q17" t="str">
        <f t="shared" si="0"/>
        <v xml:space="preserve"> &amp; apparel</v>
      </c>
      <c r="R17" t="str">
        <f t="shared" si="1"/>
        <v xml:space="preserve"> &amp; 0.963</v>
      </c>
      <c r="S17" t="str">
        <f t="shared" si="2"/>
        <v xml:space="preserve"> &amp; -0.063</v>
      </c>
      <c r="T17" t="str">
        <f t="shared" si="3"/>
        <v xml:space="preserve"> &amp; 0.8509</v>
      </c>
      <c r="U17" t="str">
        <f t="shared" si="4"/>
        <v xml:space="preserve"> &amp; 4.8175</v>
      </c>
      <c r="V17" t="str">
        <f t="shared" si="5"/>
        <v xml:space="preserve"> &amp; 4.0747</v>
      </c>
      <c r="W17" t="str">
        <f t="shared" si="6"/>
        <v xml:space="preserve"> &amp; 6.8614</v>
      </c>
      <c r="X17" t="str">
        <f t="shared" si="7"/>
        <v xml:space="preserve"> &amp; 0.1999</v>
      </c>
      <c r="Y17" t="str">
        <f t="shared" si="8"/>
        <v xml:space="preserve"> &amp; 0.9672</v>
      </c>
      <c r="Z17" t="str">
        <f t="shared" si="9"/>
        <v xml:space="preserve"> &amp; 0.9958</v>
      </c>
      <c r="AA17" t="str">
        <f t="shared" si="10"/>
        <v xml:space="preserve"> &amp; 149.9799</v>
      </c>
      <c r="AB17" t="str">
        <f t="shared" si="11"/>
        <v xml:space="preserve"> &amp; 35.2757</v>
      </c>
      <c r="AD17" t="str">
        <f t="shared" si="12"/>
        <v xml:space="preserve"> &amp; apparel &amp; 0.963 &amp; -0.063 &amp; 0.8509 &amp; 4.8175 &amp; 4.0747 &amp; 6.8614 &amp; 0.1999 &amp; 0.9672 &amp; 0.9958 &amp; 149.9799 &amp; 35.2757 \\</v>
      </c>
      <c r="AP17" t="s">
        <v>92</v>
      </c>
    </row>
    <row r="18" spans="3:42" x14ac:dyDescent="0.3">
      <c r="C18" t="s">
        <v>4</v>
      </c>
      <c r="D18" t="s">
        <v>0</v>
      </c>
      <c r="E18">
        <v>0.95199999999999996</v>
      </c>
      <c r="F18">
        <v>-5.1999999999999998E-2</v>
      </c>
      <c r="G18">
        <v>0.60029999999999994</v>
      </c>
      <c r="H18">
        <v>8.0922999999999998</v>
      </c>
      <c r="I18">
        <v>6.5505000000000004</v>
      </c>
      <c r="J18">
        <v>12.1046</v>
      </c>
      <c r="K18">
        <v>0.1176</v>
      </c>
      <c r="L18">
        <v>0.95199999999999996</v>
      </c>
      <c r="M18">
        <v>1</v>
      </c>
      <c r="N18">
        <v>243.43790000000001</v>
      </c>
      <c r="O18">
        <v>57.257300000000001</v>
      </c>
      <c r="Q18" t="str">
        <f t="shared" si="0"/>
        <v xml:space="preserve"> &amp; gift</v>
      </c>
      <c r="R18" t="str">
        <f t="shared" si="1"/>
        <v xml:space="preserve"> &amp; 0.952</v>
      </c>
      <c r="S18" t="str">
        <f t="shared" si="2"/>
        <v xml:space="preserve"> &amp; -0.052</v>
      </c>
      <c r="T18" t="str">
        <f t="shared" si="3"/>
        <v xml:space="preserve"> &amp; 0.6003</v>
      </c>
      <c r="U18" t="str">
        <f t="shared" si="4"/>
        <v xml:space="preserve"> &amp; 8.0923</v>
      </c>
      <c r="V18" t="str">
        <f t="shared" si="5"/>
        <v xml:space="preserve"> &amp; 6.5505</v>
      </c>
      <c r="W18" t="str">
        <f t="shared" si="6"/>
        <v xml:space="preserve"> &amp; 12.1046</v>
      </c>
      <c r="X18" t="str">
        <f t="shared" si="7"/>
        <v xml:space="preserve"> &amp; 0.1176</v>
      </c>
      <c r="Y18" t="str">
        <f t="shared" si="8"/>
        <v xml:space="preserve"> &amp; 0.952</v>
      </c>
      <c r="Z18" t="str">
        <f t="shared" si="9"/>
        <v xml:space="preserve"> &amp; 1</v>
      </c>
      <c r="AA18" t="str">
        <f t="shared" si="10"/>
        <v xml:space="preserve"> &amp; 243.4379</v>
      </c>
      <c r="AB18" t="str">
        <f t="shared" si="11"/>
        <v xml:space="preserve"> &amp; 57.2573</v>
      </c>
      <c r="AD18" t="str">
        <f t="shared" si="12"/>
        <v xml:space="preserve"> &amp; gift &amp; 0.952 &amp; -0.052 &amp; 0.6003 &amp; 8.0923 &amp; 6.5505 &amp; 12.1046 &amp; 0.1176 &amp; 0.952 &amp; 1 &amp; 243.4379 &amp; 57.2573 \\</v>
      </c>
      <c r="AP18" t="s">
        <v>93</v>
      </c>
    </row>
    <row r="19" spans="3:42" x14ac:dyDescent="0.3">
      <c r="C19" t="s">
        <v>4</v>
      </c>
      <c r="D19" t="s">
        <v>6</v>
      </c>
      <c r="E19">
        <v>0.93369999999999997</v>
      </c>
      <c r="F19">
        <v>-3.3700000000000001E-2</v>
      </c>
      <c r="G19">
        <v>0.47989999999999999</v>
      </c>
      <c r="H19">
        <v>26.698899999999998</v>
      </c>
      <c r="I19">
        <v>19.540700000000001</v>
      </c>
      <c r="J19">
        <v>44.725999999999999</v>
      </c>
      <c r="K19">
        <v>3.5000000000000003E-2</v>
      </c>
      <c r="L19">
        <v>0.93410000000000004</v>
      </c>
      <c r="M19">
        <v>0.99960000000000004</v>
      </c>
      <c r="N19">
        <v>216.16120000000001</v>
      </c>
      <c r="O19">
        <v>50.841799999999999</v>
      </c>
      <c r="Q19" t="str">
        <f t="shared" si="0"/>
        <v xml:space="preserve"> &amp; el</v>
      </c>
      <c r="R19" t="str">
        <f t="shared" si="1"/>
        <v xml:space="preserve"> &amp; 0.9337</v>
      </c>
      <c r="S19" t="str">
        <f t="shared" si="2"/>
        <v xml:space="preserve"> &amp; -0.0337</v>
      </c>
      <c r="T19" t="str">
        <f t="shared" si="3"/>
        <v xml:space="preserve"> &amp; 0.4799</v>
      </c>
      <c r="U19" t="str">
        <f t="shared" si="4"/>
        <v xml:space="preserve"> &amp; 26.6989</v>
      </c>
      <c r="V19" t="str">
        <f t="shared" si="5"/>
        <v xml:space="preserve"> &amp; 19.5407</v>
      </c>
      <c r="W19" t="str">
        <f t="shared" si="6"/>
        <v xml:space="preserve"> &amp; 44.726</v>
      </c>
      <c r="X19" t="str">
        <f t="shared" si="7"/>
        <v xml:space="preserve"> &amp; 0.035</v>
      </c>
      <c r="Y19" t="str">
        <f t="shared" si="8"/>
        <v xml:space="preserve"> &amp; 0.9341</v>
      </c>
      <c r="Z19" t="str">
        <f t="shared" si="9"/>
        <v xml:space="preserve"> &amp; 0.9996</v>
      </c>
      <c r="AA19" t="str">
        <f t="shared" si="10"/>
        <v xml:space="preserve"> &amp; 216.1612</v>
      </c>
      <c r="AB19" t="str">
        <f t="shared" si="11"/>
        <v xml:space="preserve"> &amp; 50.8418</v>
      </c>
      <c r="AD19" t="str">
        <f t="shared" si="12"/>
        <v xml:space="preserve"> &amp; el &amp; 0.9337 &amp; -0.0337 &amp; 0.4799 &amp; 26.6989 &amp; 19.5407 &amp; 44.726 &amp; 0.035 &amp; 0.9341 &amp; 0.9996 &amp; 216.1612 &amp; 50.8418 \\</v>
      </c>
      <c r="AP19" t="s">
        <v>94</v>
      </c>
    </row>
    <row r="20" spans="3:42" x14ac:dyDescent="0.3">
      <c r="C20" t="s">
        <v>4</v>
      </c>
      <c r="D20" t="s">
        <v>7</v>
      </c>
      <c r="E20">
        <v>0.98429999999999995</v>
      </c>
      <c r="F20">
        <v>-8.43E-2</v>
      </c>
      <c r="G20">
        <v>0.64549999999999996</v>
      </c>
      <c r="H20">
        <v>18.213999999999999</v>
      </c>
      <c r="I20">
        <v>14.3973</v>
      </c>
      <c r="J20">
        <v>21.1006</v>
      </c>
      <c r="K20">
        <v>5.3999999999999999E-2</v>
      </c>
      <c r="L20">
        <v>0.98429999999999995</v>
      </c>
      <c r="M20">
        <v>1</v>
      </c>
      <c r="N20">
        <v>402.44529999999997</v>
      </c>
      <c r="O20">
        <v>94.656300000000002</v>
      </c>
      <c r="Q20" t="str">
        <f t="shared" si="0"/>
        <v xml:space="preserve"> &amp; multi</v>
      </c>
      <c r="R20" t="str">
        <f t="shared" si="1"/>
        <v xml:space="preserve"> &amp; 0.9843</v>
      </c>
      <c r="S20" t="str">
        <f t="shared" si="2"/>
        <v xml:space="preserve"> &amp; -0.0843</v>
      </c>
      <c r="T20" t="str">
        <f t="shared" si="3"/>
        <v xml:space="preserve"> &amp; 0.6455</v>
      </c>
      <c r="U20" t="str">
        <f t="shared" si="4"/>
        <v xml:space="preserve"> &amp; 18.214</v>
      </c>
      <c r="V20" t="str">
        <f t="shared" si="5"/>
        <v xml:space="preserve"> &amp; 14.3973</v>
      </c>
      <c r="W20" t="str">
        <f t="shared" si="6"/>
        <v xml:space="preserve"> &amp; 21.1006</v>
      </c>
      <c r="X20" t="str">
        <f t="shared" si="7"/>
        <v xml:space="preserve"> &amp; 0.054</v>
      </c>
      <c r="Y20" t="str">
        <f t="shared" si="8"/>
        <v xml:space="preserve"> &amp; 0.9843</v>
      </c>
      <c r="Z20" t="str">
        <f t="shared" si="9"/>
        <v xml:space="preserve"> &amp; 1</v>
      </c>
      <c r="AA20" t="str">
        <f t="shared" si="10"/>
        <v xml:space="preserve"> &amp; 402.4453</v>
      </c>
      <c r="AB20" t="str">
        <f t="shared" si="11"/>
        <v xml:space="preserve"> &amp; 94.6563</v>
      </c>
      <c r="AD20" t="str">
        <f t="shared" si="12"/>
        <v xml:space="preserve"> &amp; multi &amp; 0.9843 &amp; -0.0843 &amp; 0.6455 &amp; 18.214 &amp; 14.3973 &amp; 21.1006 &amp; 0.054 &amp; 0.9843 &amp; 1 &amp; 402.4453 &amp; 94.6563 \\</v>
      </c>
      <c r="AP20" t="s">
        <v>95</v>
      </c>
    </row>
    <row r="21" spans="3:42" x14ac:dyDescent="0.3">
      <c r="C21" t="s">
        <v>4</v>
      </c>
      <c r="D21" t="s">
        <v>8</v>
      </c>
      <c r="E21">
        <v>0.90759999999999996</v>
      </c>
      <c r="F21">
        <v>-7.6E-3</v>
      </c>
      <c r="G21">
        <v>0.60880000000000001</v>
      </c>
      <c r="H21">
        <v>3.7018</v>
      </c>
      <c r="I21">
        <v>2.7961</v>
      </c>
      <c r="J21">
        <v>6.7809999999999997</v>
      </c>
      <c r="K21">
        <v>0.2452</v>
      </c>
      <c r="L21">
        <v>0.90869999999999995</v>
      </c>
      <c r="M21">
        <v>0.99890000000000001</v>
      </c>
      <c r="N21">
        <v>221.80369999999999</v>
      </c>
      <c r="O21">
        <v>52.168900000000001</v>
      </c>
      <c r="Q21" t="str">
        <f t="shared" si="0"/>
        <v xml:space="preserve"> &amp; apparel</v>
      </c>
      <c r="R21" t="str">
        <f t="shared" si="1"/>
        <v xml:space="preserve"> &amp; 0.9076</v>
      </c>
      <c r="S21" t="str">
        <f t="shared" si="2"/>
        <v xml:space="preserve"> &amp; -0.0076</v>
      </c>
      <c r="T21" t="str">
        <f t="shared" si="3"/>
        <v xml:space="preserve"> &amp; 0.6088</v>
      </c>
      <c r="U21" t="str">
        <f t="shared" si="4"/>
        <v xml:space="preserve"> &amp; 3.7018</v>
      </c>
      <c r="V21" t="str">
        <f t="shared" si="5"/>
        <v xml:space="preserve"> &amp; 2.7961</v>
      </c>
      <c r="W21" t="str">
        <f t="shared" si="6"/>
        <v xml:space="preserve"> &amp; 6.781</v>
      </c>
      <c r="X21" t="str">
        <f t="shared" si="7"/>
        <v xml:space="preserve"> &amp; 0.2452</v>
      </c>
      <c r="Y21" t="str">
        <f t="shared" si="8"/>
        <v xml:space="preserve"> &amp; 0.9087</v>
      </c>
      <c r="Z21" t="str">
        <f t="shared" si="9"/>
        <v xml:space="preserve"> &amp; 0.9989</v>
      </c>
      <c r="AA21" t="str">
        <f t="shared" si="10"/>
        <v xml:space="preserve"> &amp; 221.8037</v>
      </c>
      <c r="AB21" t="str">
        <f t="shared" si="11"/>
        <v xml:space="preserve"> &amp; 52.1689</v>
      </c>
      <c r="AD21" t="str">
        <f t="shared" si="12"/>
        <v xml:space="preserve"> &amp; apparel &amp; 0.9076 &amp; -0.0076 &amp; 0.6088 &amp; 3.7018 &amp; 2.7961 &amp; 6.781 &amp; 0.2452 &amp; 0.9087 &amp; 0.9989 &amp; 221.8037 &amp; 52.1689 \\</v>
      </c>
      <c r="AP21" t="s">
        <v>96</v>
      </c>
    </row>
    <row r="22" spans="3:42" x14ac:dyDescent="0.3">
      <c r="C22" t="s">
        <v>5</v>
      </c>
      <c r="D22" t="s">
        <v>0</v>
      </c>
      <c r="E22">
        <v>0.95489999999999997</v>
      </c>
      <c r="F22">
        <v>-5.4899999999999997E-2</v>
      </c>
      <c r="G22">
        <v>0.61709999999999998</v>
      </c>
      <c r="H22">
        <v>6.0976999999999997</v>
      </c>
      <c r="I22">
        <v>5.2580999999999998</v>
      </c>
      <c r="J22">
        <v>11.708399999999999</v>
      </c>
      <c r="K22">
        <v>0.15659999999999999</v>
      </c>
      <c r="L22">
        <v>0.95489999999999997</v>
      </c>
      <c r="M22">
        <v>1</v>
      </c>
      <c r="N22">
        <v>5.7920999999999996</v>
      </c>
      <c r="O22">
        <v>1.3623000000000001</v>
      </c>
      <c r="Q22" t="str">
        <f t="shared" si="0"/>
        <v xml:space="preserve"> &amp; gift</v>
      </c>
      <c r="R22" t="str">
        <f t="shared" si="1"/>
        <v xml:space="preserve"> &amp; 0.9549</v>
      </c>
      <c r="S22" t="str">
        <f t="shared" si="2"/>
        <v xml:space="preserve"> &amp; -0.0549</v>
      </c>
      <c r="T22" t="str">
        <f t="shared" si="3"/>
        <v xml:space="preserve"> &amp; 0.6171</v>
      </c>
      <c r="U22" t="str">
        <f t="shared" si="4"/>
        <v xml:space="preserve"> &amp; 6.0977</v>
      </c>
      <c r="V22" t="str">
        <f t="shared" si="5"/>
        <v xml:space="preserve"> &amp; 5.2581</v>
      </c>
      <c r="W22" t="str">
        <f t="shared" si="6"/>
        <v xml:space="preserve"> &amp; 11.7084</v>
      </c>
      <c r="X22" t="str">
        <f t="shared" si="7"/>
        <v xml:space="preserve"> &amp; 0.1566</v>
      </c>
      <c r="Y22" t="str">
        <f t="shared" si="8"/>
        <v xml:space="preserve"> &amp; 0.9549</v>
      </c>
      <c r="Z22" t="str">
        <f t="shared" si="9"/>
        <v xml:space="preserve"> &amp; 1</v>
      </c>
      <c r="AA22" t="str">
        <f t="shared" si="10"/>
        <v xml:space="preserve"> &amp; 5.7921</v>
      </c>
      <c r="AB22" t="str">
        <f t="shared" si="11"/>
        <v xml:space="preserve"> &amp; 1.3623</v>
      </c>
      <c r="AD22" t="str">
        <f t="shared" si="12"/>
        <v xml:space="preserve"> &amp; gift &amp; 0.9549 &amp; -0.0549 &amp; 0.6171 &amp; 6.0977 &amp; 5.2581 &amp; 11.7084 &amp; 0.1566 &amp; 0.9549 &amp; 1 &amp; 5.7921 &amp; 1.3623 \\</v>
      </c>
      <c r="AP22" t="s">
        <v>97</v>
      </c>
    </row>
    <row r="23" spans="3:42" x14ac:dyDescent="0.3">
      <c r="C23" t="s">
        <v>5</v>
      </c>
      <c r="D23" t="s">
        <v>6</v>
      </c>
      <c r="E23">
        <v>0.8891</v>
      </c>
      <c r="F23">
        <v>1.09E-2</v>
      </c>
      <c r="G23">
        <v>0.42470000000000002</v>
      </c>
      <c r="H23">
        <v>13.891</v>
      </c>
      <c r="I23">
        <v>10.641299999999999</v>
      </c>
      <c r="J23">
        <v>49.879600000000003</v>
      </c>
      <c r="K23">
        <v>6.4000000000000001E-2</v>
      </c>
      <c r="L23">
        <v>0.8891</v>
      </c>
      <c r="M23">
        <v>1</v>
      </c>
      <c r="N23">
        <v>8.7736000000000001</v>
      </c>
      <c r="O23">
        <v>2.0636000000000001</v>
      </c>
      <c r="Q23" t="str">
        <f t="shared" si="0"/>
        <v xml:space="preserve"> &amp; el</v>
      </c>
      <c r="R23" t="str">
        <f t="shared" si="1"/>
        <v xml:space="preserve"> &amp; 0.8891</v>
      </c>
      <c r="S23" t="str">
        <f t="shared" si="2"/>
        <v xml:space="preserve"> &amp; 0.0109</v>
      </c>
      <c r="T23" t="str">
        <f t="shared" si="3"/>
        <v xml:space="preserve"> &amp; 0.4247</v>
      </c>
      <c r="U23" t="str">
        <f t="shared" si="4"/>
        <v xml:space="preserve"> &amp; 13.891</v>
      </c>
      <c r="V23" t="str">
        <f t="shared" si="5"/>
        <v xml:space="preserve"> &amp; 10.6413</v>
      </c>
      <c r="W23" t="str">
        <f t="shared" si="6"/>
        <v xml:space="preserve"> &amp; 49.8796</v>
      </c>
      <c r="X23" t="str">
        <f t="shared" si="7"/>
        <v xml:space="preserve"> &amp; 0.064</v>
      </c>
      <c r="Y23" t="str">
        <f t="shared" si="8"/>
        <v xml:space="preserve"> &amp; 0.8891</v>
      </c>
      <c r="Z23" t="str">
        <f t="shared" si="9"/>
        <v xml:space="preserve"> &amp; 1</v>
      </c>
      <c r="AA23" t="str">
        <f t="shared" si="10"/>
        <v xml:space="preserve"> &amp; 8.7736</v>
      </c>
      <c r="AB23" t="str">
        <f t="shared" si="11"/>
        <v xml:space="preserve"> &amp; 2.0636</v>
      </c>
      <c r="AD23" t="str">
        <f t="shared" si="12"/>
        <v xml:space="preserve"> &amp; el &amp; 0.8891 &amp; 0.0109 &amp; 0.4247 &amp; 13.891 &amp; 10.6413 &amp; 49.8796 &amp; 0.064 &amp; 0.8891 &amp; 1 &amp; 8.7736 &amp; 2.0636 \\</v>
      </c>
      <c r="AP23" t="s">
        <v>98</v>
      </c>
    </row>
    <row r="24" spans="3:42" x14ac:dyDescent="0.3">
      <c r="C24" t="s">
        <v>5</v>
      </c>
      <c r="D24" t="s">
        <v>7</v>
      </c>
      <c r="E24">
        <v>0.98529999999999995</v>
      </c>
      <c r="F24">
        <v>-8.5300000000000001E-2</v>
      </c>
      <c r="G24">
        <v>0.67949999999999999</v>
      </c>
      <c r="H24">
        <v>11.640599999999999</v>
      </c>
      <c r="I24">
        <v>9.9926999999999992</v>
      </c>
      <c r="J24">
        <v>16.566199999999998</v>
      </c>
      <c r="K24">
        <v>8.4599999999999995E-2</v>
      </c>
      <c r="L24">
        <v>0.98529999999999995</v>
      </c>
      <c r="M24">
        <v>1</v>
      </c>
      <c r="N24">
        <v>56.9467</v>
      </c>
      <c r="O24">
        <v>13.394</v>
      </c>
      <c r="Q24" t="str">
        <f t="shared" si="0"/>
        <v xml:space="preserve"> &amp; multi</v>
      </c>
      <c r="R24" t="str">
        <f t="shared" si="1"/>
        <v xml:space="preserve"> &amp; 0.9853</v>
      </c>
      <c r="S24" t="str">
        <f t="shared" si="2"/>
        <v xml:space="preserve"> &amp; -0.0853</v>
      </c>
      <c r="T24" t="str">
        <f t="shared" si="3"/>
        <v xml:space="preserve"> &amp; 0.6795</v>
      </c>
      <c r="U24" t="str">
        <f t="shared" si="4"/>
        <v xml:space="preserve"> &amp; 11.6406</v>
      </c>
      <c r="V24" t="str">
        <f t="shared" si="5"/>
        <v xml:space="preserve"> &amp; 9.9927</v>
      </c>
      <c r="W24" t="str">
        <f t="shared" si="6"/>
        <v xml:space="preserve"> &amp; 16.5662</v>
      </c>
      <c r="X24" t="str">
        <f t="shared" si="7"/>
        <v xml:space="preserve"> &amp; 0.0846</v>
      </c>
      <c r="Y24" t="str">
        <f t="shared" si="8"/>
        <v xml:space="preserve"> &amp; 0.9853</v>
      </c>
      <c r="Z24" t="str">
        <f t="shared" si="9"/>
        <v xml:space="preserve"> &amp; 1</v>
      </c>
      <c r="AA24" t="str">
        <f t="shared" si="10"/>
        <v xml:space="preserve"> &amp; 56.9467</v>
      </c>
      <c r="AB24" t="str">
        <f t="shared" si="11"/>
        <v xml:space="preserve"> &amp; 13.394</v>
      </c>
      <c r="AD24" t="str">
        <f t="shared" si="12"/>
        <v xml:space="preserve"> &amp; multi &amp; 0.9853 &amp; -0.0853 &amp; 0.6795 &amp; 11.6406 &amp; 9.9927 &amp; 16.5662 &amp; 0.0846 &amp; 0.9853 &amp; 1 &amp; 56.9467 &amp; 13.394 \\</v>
      </c>
      <c r="AP24" t="s">
        <v>99</v>
      </c>
    </row>
    <row r="25" spans="3:42" x14ac:dyDescent="0.3">
      <c r="C25" t="s">
        <v>5</v>
      </c>
      <c r="D25" t="s">
        <v>8</v>
      </c>
      <c r="E25">
        <v>0.88009999999999999</v>
      </c>
      <c r="F25">
        <v>1.9900000000000001E-2</v>
      </c>
      <c r="G25">
        <v>0.63380000000000003</v>
      </c>
      <c r="H25">
        <v>2.8058000000000001</v>
      </c>
      <c r="I25">
        <v>2.4097</v>
      </c>
      <c r="J25">
        <v>7.5650000000000004</v>
      </c>
      <c r="K25">
        <v>0.31369999999999998</v>
      </c>
      <c r="L25">
        <v>0.89459999999999995</v>
      </c>
      <c r="M25">
        <v>0.98550000000000004</v>
      </c>
      <c r="N25">
        <v>4.2515999999999998</v>
      </c>
      <c r="O25">
        <v>1</v>
      </c>
      <c r="Q25" t="str">
        <f t="shared" si="0"/>
        <v xml:space="preserve"> &amp; apparel</v>
      </c>
      <c r="R25" t="str">
        <f t="shared" si="1"/>
        <v xml:space="preserve"> &amp; 0.8801</v>
      </c>
      <c r="S25" t="str">
        <f t="shared" si="2"/>
        <v xml:space="preserve"> &amp; 0.0199</v>
      </c>
      <c r="T25" t="str">
        <f t="shared" si="3"/>
        <v xml:space="preserve"> &amp; 0.6338</v>
      </c>
      <c r="U25" t="str">
        <f t="shared" si="4"/>
        <v xml:space="preserve"> &amp; 2.8058</v>
      </c>
      <c r="V25" t="str">
        <f t="shared" si="5"/>
        <v xml:space="preserve"> &amp; 2.4097</v>
      </c>
      <c r="W25" t="str">
        <f t="shared" si="6"/>
        <v xml:space="preserve"> &amp; 7.565</v>
      </c>
      <c r="X25" t="str">
        <f t="shared" si="7"/>
        <v xml:space="preserve"> &amp; 0.3137</v>
      </c>
      <c r="Y25" t="str">
        <f t="shared" si="8"/>
        <v xml:space="preserve"> &amp; 0.8946</v>
      </c>
      <c r="Z25" t="str">
        <f t="shared" si="9"/>
        <v xml:space="preserve"> &amp; 0.9855</v>
      </c>
      <c r="AA25" t="str">
        <f t="shared" si="10"/>
        <v xml:space="preserve"> &amp; 4.2516</v>
      </c>
      <c r="AB25" t="str">
        <f t="shared" si="11"/>
        <v xml:space="preserve"> &amp; 1</v>
      </c>
      <c r="AD25" t="str">
        <f t="shared" si="12"/>
        <v xml:space="preserve"> &amp; apparel &amp; 0.8801 &amp; 0.0199 &amp; 0.6338 &amp; 2.8058 &amp; 2.4097 &amp; 7.565 &amp; 0.3137 &amp; 0.8946 &amp; 0.9855 &amp; 4.2516 &amp; 1 \\</v>
      </c>
      <c r="AP25" t="s">
        <v>100</v>
      </c>
    </row>
    <row r="26" spans="3:42" x14ac:dyDescent="0.3">
      <c r="C26" t="s">
        <v>67</v>
      </c>
      <c r="D26" t="s">
        <v>0</v>
      </c>
      <c r="E26">
        <v>0.95489999999999997</v>
      </c>
      <c r="F26">
        <v>-5.4899999999999997E-2</v>
      </c>
      <c r="G26">
        <v>0.61709999999999998</v>
      </c>
      <c r="H26">
        <v>6.0976999999999997</v>
      </c>
      <c r="I26">
        <v>5.2580999999999998</v>
      </c>
      <c r="J26">
        <v>11.708399999999999</v>
      </c>
      <c r="K26">
        <v>0.15659999999999999</v>
      </c>
      <c r="L26">
        <v>0.95489999999999997</v>
      </c>
      <c r="M26">
        <v>1</v>
      </c>
      <c r="N26">
        <v>60.003</v>
      </c>
      <c r="O26">
        <v>14.1129</v>
      </c>
      <c r="Q26" t="str">
        <f t="shared" si="0"/>
        <v xml:space="preserve"> &amp; gift</v>
      </c>
      <c r="R26" t="str">
        <f t="shared" si="1"/>
        <v xml:space="preserve"> &amp; 0.9549</v>
      </c>
      <c r="S26" t="str">
        <f t="shared" si="2"/>
        <v xml:space="preserve"> &amp; -0.0549</v>
      </c>
      <c r="T26" t="str">
        <f t="shared" si="3"/>
        <v xml:space="preserve"> &amp; 0.6171</v>
      </c>
      <c r="U26" t="str">
        <f t="shared" si="4"/>
        <v xml:space="preserve"> &amp; 6.0977</v>
      </c>
      <c r="V26" t="str">
        <f t="shared" si="5"/>
        <v xml:space="preserve"> &amp; 5.2581</v>
      </c>
      <c r="W26" t="str">
        <f t="shared" si="6"/>
        <v xml:space="preserve"> &amp; 11.7084</v>
      </c>
      <c r="X26" t="str">
        <f t="shared" si="7"/>
        <v xml:space="preserve"> &amp; 0.1566</v>
      </c>
      <c r="Y26" t="str">
        <f t="shared" si="8"/>
        <v xml:space="preserve"> &amp; 0.9549</v>
      </c>
      <c r="Z26" t="str">
        <f t="shared" si="9"/>
        <v xml:space="preserve"> &amp; 1</v>
      </c>
      <c r="AA26" t="str">
        <f t="shared" si="10"/>
        <v xml:space="preserve"> &amp; 60.003</v>
      </c>
      <c r="AB26" t="str">
        <f t="shared" si="11"/>
        <v xml:space="preserve"> &amp; 14.1129</v>
      </c>
      <c r="AD26" t="str">
        <f t="shared" si="12"/>
        <v xml:space="preserve"> &amp; gift &amp; 0.9549 &amp; -0.0549 &amp; 0.6171 &amp; 6.0977 &amp; 5.2581 &amp; 11.7084 &amp; 0.1566 &amp; 0.9549 &amp; 1 &amp; 60.003 &amp; 14.1129 \\</v>
      </c>
      <c r="AP26" t="s">
        <v>101</v>
      </c>
    </row>
    <row r="27" spans="3:42" x14ac:dyDescent="0.3">
      <c r="C27" t="s">
        <v>67</v>
      </c>
      <c r="D27" t="s">
        <v>6</v>
      </c>
      <c r="E27">
        <v>0.8891</v>
      </c>
      <c r="F27">
        <v>1.09E-2</v>
      </c>
      <c r="G27">
        <v>0.42470000000000002</v>
      </c>
      <c r="H27">
        <v>13.891</v>
      </c>
      <c r="I27">
        <v>10.641299999999999</v>
      </c>
      <c r="J27">
        <v>49.879600000000003</v>
      </c>
      <c r="K27">
        <v>6.4000000000000001E-2</v>
      </c>
      <c r="L27">
        <v>0.8891</v>
      </c>
      <c r="M27">
        <v>1</v>
      </c>
      <c r="N27">
        <v>107.2937</v>
      </c>
      <c r="O27">
        <v>25.235800000000001</v>
      </c>
      <c r="Q27" t="str">
        <f t="shared" si="0"/>
        <v xml:space="preserve"> &amp; el</v>
      </c>
      <c r="R27" t="str">
        <f t="shared" si="1"/>
        <v xml:space="preserve"> &amp; 0.8891</v>
      </c>
      <c r="S27" t="str">
        <f t="shared" si="2"/>
        <v xml:space="preserve"> &amp; 0.0109</v>
      </c>
      <c r="T27" t="str">
        <f t="shared" si="3"/>
        <v xml:space="preserve"> &amp; 0.4247</v>
      </c>
      <c r="U27" t="str">
        <f t="shared" si="4"/>
        <v xml:space="preserve"> &amp; 13.891</v>
      </c>
      <c r="V27" t="str">
        <f t="shared" si="5"/>
        <v xml:space="preserve"> &amp; 10.6413</v>
      </c>
      <c r="W27" t="str">
        <f t="shared" si="6"/>
        <v xml:space="preserve"> &amp; 49.8796</v>
      </c>
      <c r="X27" t="str">
        <f t="shared" si="7"/>
        <v xml:space="preserve"> &amp; 0.064</v>
      </c>
      <c r="Y27" t="str">
        <f t="shared" si="8"/>
        <v xml:space="preserve"> &amp; 0.8891</v>
      </c>
      <c r="Z27" t="str">
        <f t="shared" si="9"/>
        <v xml:space="preserve"> &amp; 1</v>
      </c>
      <c r="AA27" t="str">
        <f t="shared" si="10"/>
        <v xml:space="preserve"> &amp; 107.2937</v>
      </c>
      <c r="AB27" t="str">
        <f t="shared" si="11"/>
        <v xml:space="preserve"> &amp; 25.2358</v>
      </c>
      <c r="AD27" t="str">
        <f t="shared" si="12"/>
        <v xml:space="preserve"> &amp; el &amp; 0.8891 &amp; 0.0109 &amp; 0.4247 &amp; 13.891 &amp; 10.6413 &amp; 49.8796 &amp; 0.064 &amp; 0.8891 &amp; 1 &amp; 107.2937 &amp; 25.2358 \\</v>
      </c>
      <c r="AP27" t="s">
        <v>102</v>
      </c>
    </row>
    <row r="28" spans="3:42" x14ac:dyDescent="0.3">
      <c r="C28" t="s">
        <v>67</v>
      </c>
      <c r="D28" t="s">
        <v>7</v>
      </c>
      <c r="E28">
        <v>0.98529999999999995</v>
      </c>
      <c r="F28">
        <v>-8.5300000000000001E-2</v>
      </c>
      <c r="G28">
        <v>0.67949999999999999</v>
      </c>
      <c r="H28">
        <v>11.640599999999999</v>
      </c>
      <c r="I28">
        <v>9.9926999999999992</v>
      </c>
      <c r="J28">
        <v>16.566199999999998</v>
      </c>
      <c r="K28">
        <v>8.4599999999999995E-2</v>
      </c>
      <c r="L28">
        <v>0.98529999999999995</v>
      </c>
      <c r="M28">
        <v>1</v>
      </c>
      <c r="N28">
        <v>385.63069999999999</v>
      </c>
      <c r="O28">
        <v>90.701499999999996</v>
      </c>
      <c r="Q28" t="str">
        <f t="shared" si="0"/>
        <v xml:space="preserve"> &amp; multi</v>
      </c>
      <c r="R28" t="str">
        <f t="shared" si="1"/>
        <v xml:space="preserve"> &amp; 0.9853</v>
      </c>
      <c r="S28" t="str">
        <f t="shared" si="2"/>
        <v xml:space="preserve"> &amp; -0.0853</v>
      </c>
      <c r="T28" t="str">
        <f t="shared" si="3"/>
        <v xml:space="preserve"> &amp; 0.6795</v>
      </c>
      <c r="U28" t="str">
        <f t="shared" si="4"/>
        <v xml:space="preserve"> &amp; 11.6406</v>
      </c>
      <c r="V28" t="str">
        <f t="shared" si="5"/>
        <v xml:space="preserve"> &amp; 9.9927</v>
      </c>
      <c r="W28" t="str">
        <f t="shared" si="6"/>
        <v xml:space="preserve"> &amp; 16.5662</v>
      </c>
      <c r="X28" t="str">
        <f t="shared" si="7"/>
        <v xml:space="preserve"> &amp; 0.0846</v>
      </c>
      <c r="Y28" t="str">
        <f t="shared" si="8"/>
        <v xml:space="preserve"> &amp; 0.9853</v>
      </c>
      <c r="Z28" t="str">
        <f t="shared" si="9"/>
        <v xml:space="preserve"> &amp; 1</v>
      </c>
      <c r="AA28" t="str">
        <f t="shared" si="10"/>
        <v xml:space="preserve"> &amp; 385.6307</v>
      </c>
      <c r="AB28" t="str">
        <f t="shared" si="11"/>
        <v xml:space="preserve"> &amp; 90.7015</v>
      </c>
      <c r="AD28" t="str">
        <f t="shared" si="12"/>
        <v xml:space="preserve"> &amp; multi &amp; 0.9853 &amp; -0.0853 &amp; 0.6795 &amp; 11.6406 &amp; 9.9927 &amp; 16.5662 &amp; 0.0846 &amp; 0.9853 &amp; 1 &amp; 385.6307 &amp; 90.7015 \\</v>
      </c>
      <c r="AP28" t="s">
        <v>103</v>
      </c>
    </row>
    <row r="29" spans="3:42" x14ac:dyDescent="0.3">
      <c r="C29" t="s">
        <v>67</v>
      </c>
      <c r="D29" t="s">
        <v>8</v>
      </c>
      <c r="E29">
        <v>0.88009999999999999</v>
      </c>
      <c r="F29">
        <v>1.9900000000000001E-2</v>
      </c>
      <c r="G29">
        <v>0.63380000000000003</v>
      </c>
      <c r="H29">
        <v>2.8058000000000001</v>
      </c>
      <c r="I29">
        <v>2.4097</v>
      </c>
      <c r="J29">
        <v>7.5650000000000004</v>
      </c>
      <c r="K29">
        <v>0.31369999999999998</v>
      </c>
      <c r="L29">
        <v>0.89459999999999995</v>
      </c>
      <c r="M29">
        <v>0.98550000000000004</v>
      </c>
      <c r="N29">
        <v>36.3904</v>
      </c>
      <c r="O29">
        <v>8.5591000000000008</v>
      </c>
      <c r="Q29" t="str">
        <f>_xlfn.CONCAT(" &amp; ",D29)</f>
        <v xml:space="preserve"> &amp; apparel</v>
      </c>
      <c r="R29" t="str">
        <f t="shared" ref="R29:AB29" si="13">_xlfn.CONCAT(" &amp; ",E29)</f>
        <v xml:space="preserve"> &amp; 0.8801</v>
      </c>
      <c r="S29" t="str">
        <f t="shared" si="13"/>
        <v xml:space="preserve"> &amp; 0.0199</v>
      </c>
      <c r="T29" t="str">
        <f t="shared" si="13"/>
        <v xml:space="preserve"> &amp; 0.6338</v>
      </c>
      <c r="U29" t="str">
        <f t="shared" si="13"/>
        <v xml:space="preserve"> &amp; 2.8058</v>
      </c>
      <c r="V29" t="str">
        <f t="shared" si="13"/>
        <v xml:space="preserve"> &amp; 2.4097</v>
      </c>
      <c r="W29" t="str">
        <f t="shared" si="13"/>
        <v xml:space="preserve"> &amp; 7.565</v>
      </c>
      <c r="X29" t="str">
        <f t="shared" si="13"/>
        <v xml:space="preserve"> &amp; 0.3137</v>
      </c>
      <c r="Y29" t="str">
        <f t="shared" si="13"/>
        <v xml:space="preserve"> &amp; 0.8946</v>
      </c>
      <c r="Z29" t="str">
        <f t="shared" si="13"/>
        <v xml:space="preserve"> &amp; 0.9855</v>
      </c>
      <c r="AA29" t="str">
        <f t="shared" si="13"/>
        <v xml:space="preserve"> &amp; 36.3904</v>
      </c>
      <c r="AB29" t="str">
        <f t="shared" si="13"/>
        <v xml:space="preserve"> &amp; 8.5591</v>
      </c>
      <c r="AD29" t="str">
        <f t="shared" si="12"/>
        <v xml:space="preserve"> &amp; apparel &amp; 0.8801 &amp; 0.0199 &amp; 0.6338 &amp; 2.8058 &amp; 2.4097 &amp; 7.565 &amp; 0.3137 &amp; 0.8946 &amp; 0.9855 &amp; 36.3904 &amp; 8.5591 \\</v>
      </c>
      <c r="AP29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3E95-1031-456A-87CD-3DC8256C853C}">
  <dimension ref="C3:AM9"/>
  <sheetViews>
    <sheetView topLeftCell="U1" zoomScale="70" zoomScaleNormal="70" workbookViewId="0">
      <selection activeCell="AB16" sqref="AB16"/>
    </sheetView>
  </sheetViews>
  <sheetFormatPr defaultRowHeight="14.4" x14ac:dyDescent="0.3"/>
  <sheetData>
    <row r="3" spans="3:39" x14ac:dyDescent="0.3">
      <c r="C3" t="s">
        <v>68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O3" t="str">
        <f>_xlfn.CONCAT(C3, " &amp; ")</f>
        <v xml:space="preserve">Method &amp; </v>
      </c>
      <c r="P3" t="str">
        <f t="shared" ref="P3:V3" si="0">_xlfn.CONCAT(D3, " &amp; ")</f>
        <v xml:space="preserve">PICP &amp; </v>
      </c>
      <c r="Q3" t="str">
        <f t="shared" si="0"/>
        <v xml:space="preserve">ACE &amp; </v>
      </c>
      <c r="R3" t="str">
        <f t="shared" si="0"/>
        <v xml:space="preserve">PICPW &amp; </v>
      </c>
      <c r="S3" t="str">
        <f t="shared" si="0"/>
        <v xml:space="preserve">PIARW &amp; </v>
      </c>
      <c r="T3" t="str">
        <f t="shared" si="0"/>
        <v xml:space="preserve">PIARWW &amp; </v>
      </c>
      <c r="U3" t="str">
        <f t="shared" si="0"/>
        <v xml:space="preserve">MSIS &amp; </v>
      </c>
      <c r="V3" t="str">
        <f t="shared" si="0"/>
        <v xml:space="preserve">SWR &amp; </v>
      </c>
      <c r="W3" t="str">
        <f>_xlfn.CONCAT(K3, " &amp; ")</f>
        <v xml:space="preserve">Upper coverage &amp; </v>
      </c>
      <c r="X3" t="str">
        <f t="shared" ref="X3" si="1">_xlfn.CONCAT(L3, " &amp; ")</f>
        <v xml:space="preserve">Lower coverage &amp; </v>
      </c>
      <c r="Y3" t="str">
        <f t="shared" ref="Y3" si="2">_xlfn.CONCAT(M3, " &amp; ")</f>
        <v xml:space="preserve">Time &amp; </v>
      </c>
      <c r="AA3" t="str">
        <f>_xlfn.CONCAT(O3:Y3, "\\ \hline")</f>
        <v>Method &amp; PICP &amp; ACE &amp; PICPW &amp; PIARW &amp; PIARWW &amp; MSIS &amp; SWR &amp; Upper coverage &amp; Lower coverage &amp; Time &amp; \\ \hline</v>
      </c>
      <c r="AM3" t="s">
        <v>105</v>
      </c>
    </row>
    <row r="4" spans="3:39" x14ac:dyDescent="0.3">
      <c r="C4" t="s">
        <v>1</v>
      </c>
      <c r="D4">
        <v>1.0200000000000001E-2</v>
      </c>
      <c r="E4">
        <v>0.88980000000000004</v>
      </c>
      <c r="F4">
        <v>2.76E-2</v>
      </c>
      <c r="G4">
        <v>0.25419999999999998</v>
      </c>
      <c r="H4">
        <v>0.2382</v>
      </c>
      <c r="I4">
        <v>46.219200000000001</v>
      </c>
      <c r="J4">
        <v>5.4899999999999997E-2</v>
      </c>
      <c r="K4">
        <v>0.78390000000000004</v>
      </c>
      <c r="L4">
        <v>0.22639999999999999</v>
      </c>
      <c r="M4">
        <v>276.28370000000001</v>
      </c>
      <c r="O4" t="str">
        <f t="shared" ref="O4:O9" si="3">_xlfn.CONCAT(C4, " &amp; ")</f>
        <v xml:space="preserve">BS &amp; </v>
      </c>
      <c r="P4" t="str">
        <f t="shared" ref="P4:P9" si="4">_xlfn.CONCAT(D4, " &amp; ")</f>
        <v xml:space="preserve">0.0102 &amp; </v>
      </c>
      <c r="Q4" t="str">
        <f t="shared" ref="Q4:Q9" si="5">_xlfn.CONCAT(E4, " &amp; ")</f>
        <v xml:space="preserve">0.8898 &amp; </v>
      </c>
      <c r="R4" t="str">
        <f t="shared" ref="R4:R9" si="6">_xlfn.CONCAT(F4, " &amp; ")</f>
        <v xml:space="preserve">0.0276 &amp; </v>
      </c>
      <c r="S4" t="str">
        <f t="shared" ref="S4:S9" si="7">_xlfn.CONCAT(G4, " &amp; ")</f>
        <v xml:space="preserve">0.2542 &amp; </v>
      </c>
      <c r="T4" t="str">
        <f t="shared" ref="T4:T9" si="8">_xlfn.CONCAT(H4, " &amp; ")</f>
        <v xml:space="preserve">0.2382 &amp; </v>
      </c>
      <c r="U4" t="str">
        <f t="shared" ref="U4:U9" si="9">_xlfn.CONCAT(I4, " &amp; ")</f>
        <v xml:space="preserve">46.2192 &amp; </v>
      </c>
      <c r="V4" t="str">
        <f t="shared" ref="V4:V9" si="10">_xlfn.CONCAT(J4, " &amp; ")</f>
        <v xml:space="preserve">0.0549 &amp; </v>
      </c>
      <c r="W4" t="str">
        <f t="shared" ref="W4:W9" si="11">_xlfn.CONCAT(K4, " &amp; ")</f>
        <v xml:space="preserve">0.7839 &amp; </v>
      </c>
      <c r="X4" t="str">
        <f t="shared" ref="X4:X9" si="12">_xlfn.CONCAT(L4, " &amp; ")</f>
        <v xml:space="preserve">0.2264 &amp; </v>
      </c>
      <c r="Y4" t="str">
        <f t="shared" ref="Y4:Y9" si="13">_xlfn.CONCAT(M4, " &amp; ")</f>
        <v xml:space="preserve">276.2837 &amp; </v>
      </c>
      <c r="AA4" t="str">
        <f t="shared" ref="AA4:AA9" si="14">_xlfn.CONCAT(O4:Y4, "\\ \hline")</f>
        <v>BS &amp; 0.0102 &amp; 0.8898 &amp; 0.0276 &amp; 0.2542 &amp; 0.2382 &amp; 46.2192 &amp; 0.0549 &amp; 0.7839 &amp; 0.2264 &amp; 276.2837 &amp; \\ \hline</v>
      </c>
      <c r="AM4" t="s">
        <v>106</v>
      </c>
    </row>
    <row r="5" spans="3:39" x14ac:dyDescent="0.3">
      <c r="C5" t="s">
        <v>2</v>
      </c>
      <c r="D5">
        <v>8.6E-3</v>
      </c>
      <c r="E5">
        <v>0.89139999999999997</v>
      </c>
      <c r="F5">
        <v>1.8700000000000001E-2</v>
      </c>
      <c r="G5">
        <v>0.2</v>
      </c>
      <c r="H5">
        <v>0.18099999999999999</v>
      </c>
      <c r="I5">
        <v>46.448399999999999</v>
      </c>
      <c r="J5">
        <v>5.2200000000000003E-2</v>
      </c>
      <c r="K5">
        <v>0.78339999999999999</v>
      </c>
      <c r="L5">
        <v>0.22520000000000001</v>
      </c>
      <c r="M5">
        <v>80.856499999999997</v>
      </c>
      <c r="O5" t="str">
        <f t="shared" si="3"/>
        <v xml:space="preserve">EN &amp; </v>
      </c>
      <c r="P5" t="str">
        <f t="shared" si="4"/>
        <v xml:space="preserve">0.0086 &amp; </v>
      </c>
      <c r="Q5" t="str">
        <f t="shared" si="5"/>
        <v xml:space="preserve">0.8914 &amp; </v>
      </c>
      <c r="R5" t="str">
        <f t="shared" si="6"/>
        <v xml:space="preserve">0.0187 &amp; </v>
      </c>
      <c r="S5" t="str">
        <f t="shared" si="7"/>
        <v xml:space="preserve">0.2 &amp; </v>
      </c>
      <c r="T5" t="str">
        <f t="shared" si="8"/>
        <v xml:space="preserve">0.181 &amp; </v>
      </c>
      <c r="U5" t="str">
        <f t="shared" si="9"/>
        <v xml:space="preserve">46.4484 &amp; </v>
      </c>
      <c r="V5" t="str">
        <f t="shared" si="10"/>
        <v xml:space="preserve">0.0522 &amp; </v>
      </c>
      <c r="W5" t="str">
        <f t="shared" si="11"/>
        <v xml:space="preserve">0.7834 &amp; </v>
      </c>
      <c r="X5" t="str">
        <f t="shared" si="12"/>
        <v xml:space="preserve">0.2252 &amp; </v>
      </c>
      <c r="Y5" t="str">
        <f t="shared" si="13"/>
        <v xml:space="preserve">80.8565 &amp; </v>
      </c>
      <c r="AA5" t="str">
        <f t="shared" si="14"/>
        <v>EN &amp; 0.0086 &amp; 0.8914 &amp; 0.0187 &amp; 0.2 &amp; 0.181 &amp; 46.4484 &amp; 0.0522 &amp; 0.7834 &amp; 0.2252 &amp; 80.8565 &amp; \\ \hline</v>
      </c>
      <c r="AM5" t="s">
        <v>107</v>
      </c>
    </row>
    <row r="6" spans="3:39" x14ac:dyDescent="0.3">
      <c r="C6" t="s">
        <v>3</v>
      </c>
      <c r="D6">
        <v>0.95199999999999996</v>
      </c>
      <c r="E6">
        <v>-5.1999999999999998E-2</v>
      </c>
      <c r="F6">
        <v>0.6905</v>
      </c>
      <c r="G6">
        <v>7.5643000000000002</v>
      </c>
      <c r="H6">
        <v>6.8612000000000002</v>
      </c>
      <c r="I6">
        <v>28.291499999999999</v>
      </c>
      <c r="J6">
        <v>0.1457</v>
      </c>
      <c r="K6">
        <v>0.95309999999999995</v>
      </c>
      <c r="L6">
        <v>0.99890000000000001</v>
      </c>
      <c r="M6">
        <v>2862.4796999999999</v>
      </c>
      <c r="O6" t="str">
        <f t="shared" si="3"/>
        <v xml:space="preserve">BA &amp; </v>
      </c>
      <c r="P6" t="str">
        <f t="shared" si="4"/>
        <v xml:space="preserve">0.952 &amp; </v>
      </c>
      <c r="Q6" t="str">
        <f t="shared" si="5"/>
        <v xml:space="preserve">-0.052 &amp; </v>
      </c>
      <c r="R6" t="str">
        <f t="shared" si="6"/>
        <v xml:space="preserve">0.6905 &amp; </v>
      </c>
      <c r="S6" t="str">
        <f t="shared" si="7"/>
        <v xml:space="preserve">7.5643 &amp; </v>
      </c>
      <c r="T6" t="str">
        <f t="shared" si="8"/>
        <v xml:space="preserve">6.8612 &amp; </v>
      </c>
      <c r="U6" t="str">
        <f t="shared" si="9"/>
        <v xml:space="preserve">28.2915 &amp; </v>
      </c>
      <c r="V6" t="str">
        <f t="shared" si="10"/>
        <v xml:space="preserve">0.1457 &amp; </v>
      </c>
      <c r="W6" t="str">
        <f t="shared" si="11"/>
        <v xml:space="preserve">0.9531 &amp; </v>
      </c>
      <c r="X6" t="str">
        <f t="shared" si="12"/>
        <v xml:space="preserve">0.9989 &amp; </v>
      </c>
      <c r="Y6" t="str">
        <f t="shared" si="13"/>
        <v xml:space="preserve">2862.4797 &amp; </v>
      </c>
      <c r="AA6" t="str">
        <f t="shared" si="14"/>
        <v>BA &amp; 0.952 &amp; -0.052 &amp; 0.6905 &amp; 7.5643 &amp; 6.8612 &amp; 28.2915 &amp; 0.1457 &amp; 0.9531 &amp; 0.9989 &amp; 2862.4797 &amp; \\ \hline</v>
      </c>
      <c r="AM6" t="s">
        <v>108</v>
      </c>
    </row>
    <row r="7" spans="3:39" x14ac:dyDescent="0.3">
      <c r="C7" t="s">
        <v>4</v>
      </c>
      <c r="D7">
        <v>0.94440000000000002</v>
      </c>
      <c r="E7">
        <v>-4.4400000000000002E-2</v>
      </c>
      <c r="F7">
        <v>0.58360000000000001</v>
      </c>
      <c r="G7">
        <v>14.1767</v>
      </c>
      <c r="H7">
        <v>10.821199999999999</v>
      </c>
      <c r="I7">
        <v>21.178000000000001</v>
      </c>
      <c r="J7">
        <v>0.1129</v>
      </c>
      <c r="K7">
        <v>0.94479999999999997</v>
      </c>
      <c r="L7">
        <v>0.99960000000000004</v>
      </c>
      <c r="M7">
        <v>270.96199999999999</v>
      </c>
      <c r="O7" t="str">
        <f t="shared" si="3"/>
        <v xml:space="preserve">QR &amp; </v>
      </c>
      <c r="P7" t="str">
        <f t="shared" si="4"/>
        <v xml:space="preserve">0.9444 &amp; </v>
      </c>
      <c r="Q7" t="str">
        <f t="shared" si="5"/>
        <v xml:space="preserve">-0.0444 &amp; </v>
      </c>
      <c r="R7" t="str">
        <f t="shared" si="6"/>
        <v xml:space="preserve">0.5836 &amp; </v>
      </c>
      <c r="S7" t="str">
        <f t="shared" si="7"/>
        <v xml:space="preserve">14.1767 &amp; </v>
      </c>
      <c r="T7" t="str">
        <f t="shared" si="8"/>
        <v xml:space="preserve">10.8212 &amp; </v>
      </c>
      <c r="U7" t="str">
        <f t="shared" si="9"/>
        <v xml:space="preserve">21.178 &amp; </v>
      </c>
      <c r="V7" t="str">
        <f t="shared" si="10"/>
        <v xml:space="preserve">0.1129 &amp; </v>
      </c>
      <c r="W7" t="str">
        <f t="shared" si="11"/>
        <v xml:space="preserve">0.9448 &amp; </v>
      </c>
      <c r="X7" t="str">
        <f t="shared" si="12"/>
        <v xml:space="preserve">0.9996 &amp; </v>
      </c>
      <c r="Y7" t="str">
        <f t="shared" si="13"/>
        <v xml:space="preserve">270.962 &amp; </v>
      </c>
      <c r="AA7" t="str">
        <f t="shared" si="14"/>
        <v>QR &amp; 0.9444 &amp; -0.0444 &amp; 0.5836 &amp; 14.1767 &amp; 10.8212 &amp; 21.178 &amp; 0.1129 &amp; 0.9448 &amp; 0.9996 &amp; 270.962 &amp; \\ \hline</v>
      </c>
      <c r="AM7" t="s">
        <v>109</v>
      </c>
    </row>
    <row r="8" spans="3:39" x14ac:dyDescent="0.3">
      <c r="C8" t="s">
        <v>5</v>
      </c>
      <c r="D8">
        <v>0.9274</v>
      </c>
      <c r="E8">
        <v>-2.7300000000000001E-2</v>
      </c>
      <c r="F8">
        <v>0.58879999999999999</v>
      </c>
      <c r="G8">
        <v>8.6088000000000005</v>
      </c>
      <c r="H8">
        <v>7.0754000000000001</v>
      </c>
      <c r="I8">
        <v>21.4298</v>
      </c>
      <c r="J8">
        <v>0.1547</v>
      </c>
      <c r="K8">
        <v>0.93100000000000005</v>
      </c>
      <c r="L8">
        <v>0.99639999999999995</v>
      </c>
      <c r="M8">
        <v>18.940999999999999</v>
      </c>
      <c r="O8" t="str">
        <f t="shared" si="3"/>
        <v xml:space="preserve">CP &amp; </v>
      </c>
      <c r="P8" t="str">
        <f t="shared" si="4"/>
        <v xml:space="preserve">0.9274 &amp; </v>
      </c>
      <c r="Q8" t="str">
        <f t="shared" si="5"/>
        <v xml:space="preserve">-0.0273 &amp; </v>
      </c>
      <c r="R8" t="str">
        <f t="shared" si="6"/>
        <v xml:space="preserve">0.5888 &amp; </v>
      </c>
      <c r="S8" t="str">
        <f t="shared" si="7"/>
        <v xml:space="preserve">8.6088 &amp; </v>
      </c>
      <c r="T8" t="str">
        <f t="shared" si="8"/>
        <v xml:space="preserve">7.0754 &amp; </v>
      </c>
      <c r="U8" t="str">
        <f t="shared" si="9"/>
        <v xml:space="preserve">21.4298 &amp; </v>
      </c>
      <c r="V8" t="str">
        <f t="shared" si="10"/>
        <v xml:space="preserve">0.1547 &amp; </v>
      </c>
      <c r="W8" t="str">
        <f t="shared" si="11"/>
        <v xml:space="preserve">0.931 &amp; </v>
      </c>
      <c r="X8" t="str">
        <f t="shared" si="12"/>
        <v xml:space="preserve">0.9964 &amp; </v>
      </c>
      <c r="Y8" t="str">
        <f t="shared" si="13"/>
        <v xml:space="preserve">18.941 &amp; </v>
      </c>
      <c r="AA8" t="str">
        <f t="shared" si="14"/>
        <v>CP &amp; 0.9274 &amp; -0.0273 &amp; 0.5888 &amp; 8.6088 &amp; 7.0754 &amp; 21.4298 &amp; 0.1547 &amp; 0.931 &amp; 0.9964 &amp; 18.941 &amp; \\ \hline</v>
      </c>
      <c r="AM8" t="s">
        <v>110</v>
      </c>
    </row>
    <row r="9" spans="3:39" x14ac:dyDescent="0.3">
      <c r="C9" t="s">
        <v>67</v>
      </c>
      <c r="D9">
        <v>0.9274</v>
      </c>
      <c r="E9">
        <v>-2.7300000000000001E-2</v>
      </c>
      <c r="F9">
        <v>0.58879999999999999</v>
      </c>
      <c r="G9">
        <v>8.6088000000000005</v>
      </c>
      <c r="H9">
        <v>7.0754000000000001</v>
      </c>
      <c r="I9">
        <v>21.4298</v>
      </c>
      <c r="J9">
        <v>0.1547</v>
      </c>
      <c r="K9">
        <v>0.93100000000000005</v>
      </c>
      <c r="L9">
        <v>0.99639999999999995</v>
      </c>
      <c r="M9">
        <v>147.3295</v>
      </c>
      <c r="O9" t="str">
        <f t="shared" si="3"/>
        <v xml:space="preserve">CR &amp; </v>
      </c>
      <c r="P9" t="str">
        <f t="shared" si="4"/>
        <v xml:space="preserve">0.9274 &amp; </v>
      </c>
      <c r="Q9" t="str">
        <f t="shared" si="5"/>
        <v xml:space="preserve">-0.0273 &amp; </v>
      </c>
      <c r="R9" t="str">
        <f t="shared" si="6"/>
        <v xml:space="preserve">0.5888 &amp; </v>
      </c>
      <c r="S9" t="str">
        <f t="shared" si="7"/>
        <v xml:space="preserve">8.6088 &amp; </v>
      </c>
      <c r="T9" t="str">
        <f t="shared" si="8"/>
        <v xml:space="preserve">7.0754 &amp; </v>
      </c>
      <c r="U9" t="str">
        <f t="shared" si="9"/>
        <v xml:space="preserve">21.4298 &amp; </v>
      </c>
      <c r="V9" t="str">
        <f t="shared" si="10"/>
        <v xml:space="preserve">0.1547 &amp; </v>
      </c>
      <c r="W9" t="str">
        <f t="shared" si="11"/>
        <v xml:space="preserve">0.931 &amp; </v>
      </c>
      <c r="X9" t="str">
        <f t="shared" si="12"/>
        <v xml:space="preserve">0.9964 &amp; </v>
      </c>
      <c r="Y9" t="str">
        <f t="shared" si="13"/>
        <v xml:space="preserve">147.3295 &amp; </v>
      </c>
      <c r="AA9" t="str">
        <f t="shared" si="14"/>
        <v>CR &amp; 0.9274 &amp; -0.0273 &amp; 0.5888 &amp; 8.6088 &amp; 7.0754 &amp; 21.4298 &amp; 0.1547 &amp; 0.931 &amp; 0.9964 &amp; 147.3295 &amp; \\ \hline</v>
      </c>
      <c r="AM9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8B69-DE79-47BF-B436-61BE259641EF}">
  <dimension ref="B3:AQ9"/>
  <sheetViews>
    <sheetView tabSelected="1" topLeftCell="AB1" workbookViewId="0">
      <selection activeCell="AK11" sqref="AK11"/>
    </sheetView>
  </sheetViews>
  <sheetFormatPr defaultRowHeight="14.4" x14ac:dyDescent="0.3"/>
  <sheetData>
    <row r="3" spans="2:43" x14ac:dyDescent="0.3">
      <c r="B3" t="s">
        <v>68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N3" t="str">
        <f>_xlfn.CONCAT(B3, " &amp; ")</f>
        <v xml:space="preserve">Method &amp; </v>
      </c>
      <c r="O3" t="str">
        <f t="shared" ref="O3:X9" si="0">_xlfn.CONCAT(C3, " &amp; ")</f>
        <v xml:space="preserve">Rank_PICP &amp; </v>
      </c>
      <c r="P3" t="str">
        <f t="shared" si="0"/>
        <v xml:space="preserve">Rank_ACE &amp; </v>
      </c>
      <c r="Q3" t="str">
        <f t="shared" si="0"/>
        <v xml:space="preserve">Rank_PICPW &amp; </v>
      </c>
      <c r="R3" t="str">
        <f t="shared" si="0"/>
        <v xml:space="preserve">Rank_PIARW &amp; </v>
      </c>
      <c r="S3" t="str">
        <f t="shared" si="0"/>
        <v xml:space="preserve">Rank_PIARWW &amp; </v>
      </c>
      <c r="T3" t="str">
        <f t="shared" si="0"/>
        <v xml:space="preserve">Rank_MSIS &amp; </v>
      </c>
      <c r="U3" t="str">
        <f t="shared" si="0"/>
        <v xml:space="preserve">Rank_SWR &amp; </v>
      </c>
      <c r="V3" t="str">
        <f t="shared" si="0"/>
        <v xml:space="preserve">Rank_UpperCoverage &amp; </v>
      </c>
      <c r="W3" t="str">
        <f t="shared" si="0"/>
        <v xml:space="preserve">Rank_LowerCoverage &amp; </v>
      </c>
      <c r="X3" t="str">
        <f t="shared" si="0"/>
        <v xml:space="preserve">Rank_Time &amp; </v>
      </c>
      <c r="Z3" t="str">
        <f>_xlfn.CONCAT(N3:X3," \\ \hline")</f>
        <v>Method &amp; Rank_PICP &amp; Rank_ACE &amp; Rank_PICPW &amp; Rank_PIARW &amp; Rank_PIARWW &amp; Rank_MSIS &amp; Rank_SWR &amp; Rank_UpperCoverage &amp; Rank_LowerCoverage &amp; Rank_Time &amp;  \\ \hline</v>
      </c>
      <c r="AQ3" t="s">
        <v>122</v>
      </c>
    </row>
    <row r="4" spans="2:43" x14ac:dyDescent="0.3">
      <c r="B4" t="s">
        <v>1</v>
      </c>
      <c r="C4">
        <v>5</v>
      </c>
      <c r="D4">
        <v>5</v>
      </c>
      <c r="E4">
        <v>5</v>
      </c>
      <c r="F4">
        <v>2</v>
      </c>
      <c r="G4">
        <v>2</v>
      </c>
      <c r="H4">
        <v>5</v>
      </c>
      <c r="I4">
        <v>5</v>
      </c>
      <c r="J4">
        <v>5</v>
      </c>
      <c r="K4">
        <v>5</v>
      </c>
      <c r="L4">
        <v>5</v>
      </c>
      <c r="N4" t="str">
        <f t="shared" ref="N4:N9" si="1">_xlfn.CONCAT(B4, " &amp; ")</f>
        <v xml:space="preserve">BS &amp; </v>
      </c>
      <c r="O4" t="str">
        <f t="shared" si="0"/>
        <v xml:space="preserve">5 &amp; </v>
      </c>
      <c r="P4" t="str">
        <f t="shared" si="0"/>
        <v xml:space="preserve">5 &amp; </v>
      </c>
      <c r="Q4" t="str">
        <f t="shared" si="0"/>
        <v xml:space="preserve">5 &amp; </v>
      </c>
      <c r="R4" t="str">
        <f t="shared" si="0"/>
        <v xml:space="preserve">2 &amp; </v>
      </c>
      <c r="S4" t="str">
        <f t="shared" si="0"/>
        <v xml:space="preserve">2 &amp; </v>
      </c>
      <c r="T4" t="str">
        <f t="shared" si="0"/>
        <v xml:space="preserve">5 &amp; </v>
      </c>
      <c r="U4" t="str">
        <f t="shared" si="0"/>
        <v xml:space="preserve">5 &amp; </v>
      </c>
      <c r="V4" t="str">
        <f t="shared" si="0"/>
        <v xml:space="preserve">5 &amp; </v>
      </c>
      <c r="W4" t="str">
        <f t="shared" si="0"/>
        <v xml:space="preserve">5 &amp; </v>
      </c>
      <c r="X4" t="str">
        <f t="shared" si="0"/>
        <v xml:space="preserve">5 &amp; </v>
      </c>
      <c r="Z4" t="str">
        <f t="shared" ref="Z4:Z9" si="2">_xlfn.CONCAT(N4:X4," \\ \hline")</f>
        <v>BS &amp; 5 &amp; 5 &amp; 5 &amp; 2 &amp; 2 &amp; 5 &amp; 5 &amp; 5 &amp; 5 &amp; 5 &amp;  \\ \hline</v>
      </c>
      <c r="AQ4" t="s">
        <v>123</v>
      </c>
    </row>
    <row r="5" spans="2:43" x14ac:dyDescent="0.3">
      <c r="B5" t="s">
        <v>2</v>
      </c>
      <c r="C5">
        <v>6</v>
      </c>
      <c r="D5">
        <v>6</v>
      </c>
      <c r="E5">
        <v>6</v>
      </c>
      <c r="F5">
        <v>1</v>
      </c>
      <c r="G5">
        <v>1</v>
      </c>
      <c r="H5">
        <v>6</v>
      </c>
      <c r="I5">
        <v>6</v>
      </c>
      <c r="J5">
        <v>6</v>
      </c>
      <c r="K5">
        <v>6</v>
      </c>
      <c r="L5">
        <v>2</v>
      </c>
      <c r="N5" t="str">
        <f t="shared" si="1"/>
        <v xml:space="preserve">EN &amp; </v>
      </c>
      <c r="O5" t="str">
        <f t="shared" si="0"/>
        <v xml:space="preserve">6 &amp; </v>
      </c>
      <c r="P5" t="str">
        <f t="shared" si="0"/>
        <v xml:space="preserve">6 &amp; </v>
      </c>
      <c r="Q5" t="str">
        <f t="shared" si="0"/>
        <v xml:space="preserve">6 &amp; </v>
      </c>
      <c r="R5" t="str">
        <f t="shared" si="0"/>
        <v xml:space="preserve">1 &amp; </v>
      </c>
      <c r="S5" t="str">
        <f t="shared" si="0"/>
        <v xml:space="preserve">1 &amp; </v>
      </c>
      <c r="T5" t="str">
        <f t="shared" si="0"/>
        <v xml:space="preserve">6 &amp; </v>
      </c>
      <c r="U5" t="str">
        <f t="shared" si="0"/>
        <v xml:space="preserve">6 &amp; </v>
      </c>
      <c r="V5" t="str">
        <f t="shared" si="0"/>
        <v xml:space="preserve">6 &amp; </v>
      </c>
      <c r="W5" t="str">
        <f t="shared" si="0"/>
        <v xml:space="preserve">6 &amp; </v>
      </c>
      <c r="X5" t="str">
        <f t="shared" si="0"/>
        <v xml:space="preserve">2 &amp; </v>
      </c>
      <c r="Z5" t="str">
        <f t="shared" si="2"/>
        <v>EN &amp; 6 &amp; 6 &amp; 6 &amp; 1 &amp; 1 &amp; 6 &amp; 6 &amp; 6 &amp; 6 &amp; 2 &amp;  \\ \hline</v>
      </c>
      <c r="AQ5" t="s">
        <v>124</v>
      </c>
    </row>
    <row r="6" spans="2:43" x14ac:dyDescent="0.3">
      <c r="B6" t="s">
        <v>3</v>
      </c>
      <c r="C6">
        <v>1</v>
      </c>
      <c r="D6">
        <v>4</v>
      </c>
      <c r="E6">
        <v>1</v>
      </c>
      <c r="F6">
        <v>3</v>
      </c>
      <c r="G6">
        <v>3</v>
      </c>
      <c r="H6">
        <v>4</v>
      </c>
      <c r="I6">
        <v>3</v>
      </c>
      <c r="J6">
        <v>1</v>
      </c>
      <c r="K6">
        <v>2</v>
      </c>
      <c r="L6">
        <v>6</v>
      </c>
      <c r="N6" t="str">
        <f t="shared" si="1"/>
        <v xml:space="preserve">BA &amp; </v>
      </c>
      <c r="O6" t="str">
        <f t="shared" si="0"/>
        <v xml:space="preserve">1 &amp; </v>
      </c>
      <c r="P6" t="str">
        <f t="shared" si="0"/>
        <v xml:space="preserve">4 &amp; </v>
      </c>
      <c r="Q6" t="str">
        <f t="shared" si="0"/>
        <v xml:space="preserve">1 &amp; </v>
      </c>
      <c r="R6" t="str">
        <f t="shared" si="0"/>
        <v xml:space="preserve">3 &amp; </v>
      </c>
      <c r="S6" t="str">
        <f t="shared" si="0"/>
        <v xml:space="preserve">3 &amp; </v>
      </c>
      <c r="T6" t="str">
        <f t="shared" si="0"/>
        <v xml:space="preserve">4 &amp; </v>
      </c>
      <c r="U6" t="str">
        <f t="shared" si="0"/>
        <v xml:space="preserve">3 &amp; </v>
      </c>
      <c r="V6" t="str">
        <f t="shared" si="0"/>
        <v xml:space="preserve">1 &amp; </v>
      </c>
      <c r="W6" t="str">
        <f t="shared" si="0"/>
        <v xml:space="preserve">2 &amp; </v>
      </c>
      <c r="X6" t="str">
        <f t="shared" si="0"/>
        <v xml:space="preserve">6 &amp; </v>
      </c>
      <c r="Z6" t="str">
        <f t="shared" si="2"/>
        <v>BA &amp; 1 &amp; 4 &amp; 1 &amp; 3 &amp; 3 &amp; 4 &amp; 3 &amp; 1 &amp; 2 &amp; 6 &amp;  \\ \hline</v>
      </c>
      <c r="AQ6" t="s">
        <v>125</v>
      </c>
    </row>
    <row r="7" spans="2:43" x14ac:dyDescent="0.3">
      <c r="B7" t="s">
        <v>4</v>
      </c>
      <c r="C7">
        <v>2</v>
      </c>
      <c r="D7">
        <v>3</v>
      </c>
      <c r="E7">
        <v>4</v>
      </c>
      <c r="F7">
        <v>6</v>
      </c>
      <c r="G7">
        <v>6</v>
      </c>
      <c r="H7">
        <v>1</v>
      </c>
      <c r="I7">
        <v>4</v>
      </c>
      <c r="J7">
        <v>2</v>
      </c>
      <c r="K7">
        <v>1</v>
      </c>
      <c r="L7">
        <v>4</v>
      </c>
      <c r="N7" t="str">
        <f t="shared" si="1"/>
        <v xml:space="preserve">QR &amp; </v>
      </c>
      <c r="O7" t="str">
        <f t="shared" si="0"/>
        <v xml:space="preserve">2 &amp; </v>
      </c>
      <c r="P7" t="str">
        <f t="shared" si="0"/>
        <v xml:space="preserve">3 &amp; </v>
      </c>
      <c r="Q7" t="str">
        <f t="shared" si="0"/>
        <v xml:space="preserve">4 &amp; </v>
      </c>
      <c r="R7" t="str">
        <f t="shared" si="0"/>
        <v xml:space="preserve">6 &amp; </v>
      </c>
      <c r="S7" t="str">
        <f t="shared" si="0"/>
        <v xml:space="preserve">6 &amp; </v>
      </c>
      <c r="T7" t="str">
        <f t="shared" si="0"/>
        <v xml:space="preserve">1 &amp; </v>
      </c>
      <c r="U7" t="str">
        <f t="shared" si="0"/>
        <v xml:space="preserve">4 &amp; </v>
      </c>
      <c r="V7" t="str">
        <f t="shared" si="0"/>
        <v xml:space="preserve">2 &amp; </v>
      </c>
      <c r="W7" t="str">
        <f t="shared" si="0"/>
        <v xml:space="preserve">1 &amp; </v>
      </c>
      <c r="X7" t="str">
        <f t="shared" si="0"/>
        <v xml:space="preserve">4 &amp; </v>
      </c>
      <c r="Z7" t="str">
        <f t="shared" si="2"/>
        <v>QR &amp; 2 &amp; 3 &amp; 4 &amp; 6 &amp; 6 &amp; 1 &amp; 4 &amp; 2 &amp; 1 &amp; 4 &amp;  \\ \hline</v>
      </c>
      <c r="AQ7" t="s">
        <v>126</v>
      </c>
    </row>
    <row r="8" spans="2:43" x14ac:dyDescent="0.3">
      <c r="B8" t="s">
        <v>5</v>
      </c>
      <c r="C8">
        <v>3</v>
      </c>
      <c r="D8">
        <v>1</v>
      </c>
      <c r="E8">
        <v>2</v>
      </c>
      <c r="F8">
        <v>4</v>
      </c>
      <c r="G8">
        <v>4</v>
      </c>
      <c r="H8">
        <v>2</v>
      </c>
      <c r="I8">
        <v>1</v>
      </c>
      <c r="J8">
        <v>3</v>
      </c>
      <c r="K8">
        <v>3</v>
      </c>
      <c r="L8">
        <v>1</v>
      </c>
      <c r="N8" t="str">
        <f t="shared" si="1"/>
        <v xml:space="preserve">CP &amp; </v>
      </c>
      <c r="O8" t="str">
        <f t="shared" si="0"/>
        <v xml:space="preserve">3 &amp; </v>
      </c>
      <c r="P8" t="str">
        <f t="shared" si="0"/>
        <v xml:space="preserve">1 &amp; </v>
      </c>
      <c r="Q8" t="str">
        <f t="shared" si="0"/>
        <v xml:space="preserve">2 &amp; </v>
      </c>
      <c r="R8" t="str">
        <f t="shared" si="0"/>
        <v xml:space="preserve">4 &amp; </v>
      </c>
      <c r="S8" t="str">
        <f t="shared" si="0"/>
        <v xml:space="preserve">4 &amp; </v>
      </c>
      <c r="T8" t="str">
        <f t="shared" si="0"/>
        <v xml:space="preserve">2 &amp; </v>
      </c>
      <c r="U8" t="str">
        <f t="shared" si="0"/>
        <v xml:space="preserve">1 &amp; </v>
      </c>
      <c r="V8" t="str">
        <f t="shared" si="0"/>
        <v xml:space="preserve">3 &amp; </v>
      </c>
      <c r="W8" t="str">
        <f t="shared" si="0"/>
        <v xml:space="preserve">3 &amp; </v>
      </c>
      <c r="X8" t="str">
        <f t="shared" si="0"/>
        <v xml:space="preserve">1 &amp; </v>
      </c>
      <c r="Z8" t="str">
        <f t="shared" si="2"/>
        <v>CP &amp; 3 &amp; 1 &amp; 2 &amp; 4 &amp; 4 &amp; 2 &amp; 1 &amp; 3 &amp; 3 &amp; 1 &amp;  \\ \hline</v>
      </c>
      <c r="AQ8" t="s">
        <v>127</v>
      </c>
    </row>
    <row r="9" spans="2:43" x14ac:dyDescent="0.3">
      <c r="B9" t="s">
        <v>67</v>
      </c>
      <c r="C9">
        <v>3</v>
      </c>
      <c r="D9">
        <v>1</v>
      </c>
      <c r="E9">
        <v>2</v>
      </c>
      <c r="F9">
        <v>4</v>
      </c>
      <c r="G9">
        <v>4</v>
      </c>
      <c r="H9">
        <v>2</v>
      </c>
      <c r="I9">
        <v>1</v>
      </c>
      <c r="J9">
        <v>3</v>
      </c>
      <c r="K9">
        <v>3</v>
      </c>
      <c r="L9">
        <v>3</v>
      </c>
      <c r="N9" t="str">
        <f t="shared" si="1"/>
        <v xml:space="preserve">CR &amp; </v>
      </c>
      <c r="O9" t="str">
        <f t="shared" si="0"/>
        <v xml:space="preserve">3 &amp; </v>
      </c>
      <c r="P9" t="str">
        <f t="shared" si="0"/>
        <v xml:space="preserve">1 &amp; </v>
      </c>
      <c r="Q9" t="str">
        <f t="shared" si="0"/>
        <v xml:space="preserve">2 &amp; </v>
      </c>
      <c r="R9" t="str">
        <f t="shared" si="0"/>
        <v xml:space="preserve">4 &amp; </v>
      </c>
      <c r="S9" t="str">
        <f t="shared" si="0"/>
        <v xml:space="preserve">4 &amp; </v>
      </c>
      <c r="T9" t="str">
        <f t="shared" si="0"/>
        <v xml:space="preserve">2 &amp; </v>
      </c>
      <c r="U9" t="str">
        <f t="shared" si="0"/>
        <v xml:space="preserve">1 &amp; </v>
      </c>
      <c r="V9" t="str">
        <f t="shared" si="0"/>
        <v xml:space="preserve">3 &amp; </v>
      </c>
      <c r="W9" t="str">
        <f t="shared" si="0"/>
        <v xml:space="preserve">3 &amp; </v>
      </c>
      <c r="X9" t="str">
        <f t="shared" si="0"/>
        <v xml:space="preserve">3 &amp; </v>
      </c>
      <c r="Z9" t="str">
        <f t="shared" si="2"/>
        <v>CR &amp; 3 &amp; 1 &amp; 2 &amp; 4 &amp; 4 &amp; 2 &amp; 1 &amp; 3 &amp; 3 &amp; 3 &amp;  \\ \hline</v>
      </c>
      <c r="AQ9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0"/>
  <sheetViews>
    <sheetView topLeftCell="Q10" workbookViewId="0">
      <selection activeCell="AB13" sqref="AB13"/>
    </sheetView>
  </sheetViews>
  <sheetFormatPr defaultRowHeight="14.4" x14ac:dyDescent="0.3"/>
  <sheetData>
    <row r="2" spans="2:39" x14ac:dyDescent="0.3">
      <c r="C2" t="s">
        <v>10</v>
      </c>
    </row>
    <row r="3" spans="2:39" x14ac:dyDescent="0.3">
      <c r="C3" t="s">
        <v>0</v>
      </c>
      <c r="D3" t="s">
        <v>1</v>
      </c>
      <c r="E3">
        <v>0.06</v>
      </c>
      <c r="F3">
        <v>127</v>
      </c>
      <c r="G3">
        <v>0.2261</v>
      </c>
      <c r="H3">
        <v>0.25840000000000002</v>
      </c>
      <c r="I3">
        <v>0.29070000000000001</v>
      </c>
      <c r="J3">
        <v>0.29070000000000001</v>
      </c>
      <c r="K3">
        <v>0.2261</v>
      </c>
      <c r="L3">
        <v>1.61E-2</v>
      </c>
      <c r="M3">
        <v>0.113</v>
      </c>
      <c r="P3" t="str">
        <f>_xlfn.CONCAT(C3," &amp; ",)</f>
        <v xml:space="preserve">gift &amp; </v>
      </c>
      <c r="Q3" t="str">
        <f t="shared" ref="Q3:T3" si="0">_xlfn.CONCAT(D3," &amp; ",)</f>
        <v xml:space="preserve">BS &amp; </v>
      </c>
      <c r="R3" t="str">
        <f t="shared" si="0"/>
        <v xml:space="preserve">0.06 &amp; </v>
      </c>
      <c r="S3" t="str">
        <f t="shared" si="0"/>
        <v xml:space="preserve">127 &amp; </v>
      </c>
      <c r="T3" t="str">
        <f t="shared" si="0"/>
        <v xml:space="preserve">0.2261 &amp; </v>
      </c>
      <c r="U3" t="str">
        <f t="shared" ref="U3" si="1">_xlfn.CONCAT(H3," &amp; ",)</f>
        <v xml:space="preserve">0.2584 &amp; </v>
      </c>
      <c r="V3" t="str">
        <f t="shared" ref="V3" si="2">_xlfn.CONCAT(I3," &amp; ",)</f>
        <v xml:space="preserve">0.2907 &amp; </v>
      </c>
      <c r="W3" t="str">
        <f t="shared" ref="W3" si="3">_xlfn.CONCAT(J3," &amp; ",)</f>
        <v xml:space="preserve">0.2907 &amp; </v>
      </c>
      <c r="X3" t="str">
        <f t="shared" ref="X3" si="4">_xlfn.CONCAT(K3," &amp; ",)</f>
        <v xml:space="preserve">0.2261 &amp; </v>
      </c>
      <c r="Y3" t="str">
        <f t="shared" ref="Y3" si="5">_xlfn.CONCAT(L3," &amp; ",)</f>
        <v xml:space="preserve">0.0161 &amp; </v>
      </c>
      <c r="Z3" t="str">
        <f t="shared" ref="Z3" si="6">_xlfn.CONCAT(M3," &amp; ",)</f>
        <v xml:space="preserve">0.113 &amp; </v>
      </c>
      <c r="AA3" t="s">
        <v>9</v>
      </c>
      <c r="AC3" t="str">
        <f>_xlfn.CONCAT(P3:AA3)</f>
        <v>gift &amp; BS &amp; 0.06 &amp; 127 &amp; 0.2261 &amp; 0.2584 &amp; 0.2907 &amp; 0.2907 &amp; 0.2261 &amp; 0.0161 &amp; 0.113 &amp;  \\ \hline</v>
      </c>
      <c r="AM3" t="s">
        <v>17</v>
      </c>
    </row>
    <row r="4" spans="2:39" x14ac:dyDescent="0.3">
      <c r="B4">
        <v>2</v>
      </c>
      <c r="C4" t="s">
        <v>0</v>
      </c>
      <c r="D4" t="s">
        <v>2</v>
      </c>
      <c r="E4">
        <v>0.06</v>
      </c>
      <c r="F4">
        <v>127</v>
      </c>
      <c r="G4">
        <v>0.2261</v>
      </c>
      <c r="H4">
        <v>0.25030000000000002</v>
      </c>
      <c r="I4">
        <v>0.31490000000000001</v>
      </c>
      <c r="J4">
        <v>0.31490000000000001</v>
      </c>
      <c r="K4">
        <v>0.2261</v>
      </c>
      <c r="L4">
        <v>4.0399999999999998E-2</v>
      </c>
      <c r="M4">
        <v>0.15340000000000001</v>
      </c>
      <c r="P4" t="str">
        <f t="shared" ref="P4:P22" si="7">_xlfn.CONCAT(C4," &amp; ",)</f>
        <v xml:space="preserve">gift &amp; </v>
      </c>
      <c r="Q4" t="str">
        <f t="shared" ref="Q4:Q22" si="8">_xlfn.CONCAT(D4," &amp; ",)</f>
        <v xml:space="preserve">EN &amp; </v>
      </c>
      <c r="R4" t="str">
        <f t="shared" ref="R4:R22" si="9">_xlfn.CONCAT(E4," &amp; ",)</f>
        <v xml:space="preserve">0.06 &amp; </v>
      </c>
      <c r="S4" t="str">
        <f t="shared" ref="S4:S22" si="10">_xlfn.CONCAT(F4," &amp; ",)</f>
        <v xml:space="preserve">127 &amp; </v>
      </c>
      <c r="T4" t="str">
        <f t="shared" ref="T4:T22" si="11">_xlfn.CONCAT(G4," &amp; ",)</f>
        <v xml:space="preserve">0.2261 &amp; </v>
      </c>
      <c r="U4" t="str">
        <f t="shared" ref="U4:U22" si="12">_xlfn.CONCAT(H4," &amp; ",)</f>
        <v xml:space="preserve">0.2503 &amp; </v>
      </c>
      <c r="V4" t="str">
        <f t="shared" ref="V4:V22" si="13">_xlfn.CONCAT(I4," &amp; ",)</f>
        <v xml:space="preserve">0.3149 &amp; </v>
      </c>
      <c r="W4" t="str">
        <f t="shared" ref="W4:W22" si="14">_xlfn.CONCAT(J4," &amp; ",)</f>
        <v xml:space="preserve">0.3149 &amp; </v>
      </c>
      <c r="X4" t="str">
        <f t="shared" ref="X4:X22" si="15">_xlfn.CONCAT(K4," &amp; ",)</f>
        <v xml:space="preserve">0.2261 &amp; </v>
      </c>
      <c r="Y4" t="str">
        <f t="shared" ref="Y4:Y22" si="16">_xlfn.CONCAT(L4," &amp; ",)</f>
        <v xml:space="preserve">0.0404 &amp; </v>
      </c>
      <c r="Z4" t="str">
        <f t="shared" ref="Z4:Z22" si="17">_xlfn.CONCAT(M4," &amp; ",)</f>
        <v xml:space="preserve">0.1534 &amp; </v>
      </c>
      <c r="AA4" t="s">
        <v>9</v>
      </c>
      <c r="AC4" t="str">
        <f t="shared" ref="AC4:AC22" si="18">_xlfn.CONCAT(P4:AA4)</f>
        <v>gift &amp; EN &amp; 0.06 &amp; 127 &amp; 0.2261 &amp; 0.2503 &amp; 0.3149 &amp; 0.3149 &amp; 0.2261 &amp; 0.0404 &amp; 0.1534 &amp;  \\ \hline</v>
      </c>
      <c r="AM4" t="s">
        <v>18</v>
      </c>
    </row>
    <row r="5" spans="2:39" x14ac:dyDescent="0.3">
      <c r="B5">
        <v>3</v>
      </c>
      <c r="C5" t="s">
        <v>0</v>
      </c>
      <c r="D5" t="s">
        <v>3</v>
      </c>
      <c r="E5">
        <v>0.06</v>
      </c>
      <c r="F5">
        <v>127</v>
      </c>
      <c r="G5">
        <v>0.2261</v>
      </c>
      <c r="H5">
        <v>0.33910000000000001</v>
      </c>
      <c r="I5">
        <v>0.33910000000000001</v>
      </c>
      <c r="J5">
        <v>0.32300000000000001</v>
      </c>
      <c r="K5">
        <v>0.30680000000000002</v>
      </c>
      <c r="L5">
        <v>8.0699999999999994E-2</v>
      </c>
      <c r="M5">
        <v>0.1696</v>
      </c>
      <c r="P5" t="str">
        <f t="shared" si="7"/>
        <v xml:space="preserve">gift &amp; </v>
      </c>
      <c r="Q5" t="str">
        <f t="shared" si="8"/>
        <v xml:space="preserve">BA &amp; </v>
      </c>
      <c r="R5" t="str">
        <f t="shared" si="9"/>
        <v xml:space="preserve">0.06 &amp; </v>
      </c>
      <c r="S5" t="str">
        <f t="shared" si="10"/>
        <v xml:space="preserve">127 &amp; </v>
      </c>
      <c r="T5" t="str">
        <f t="shared" si="11"/>
        <v xml:space="preserve">0.2261 &amp; </v>
      </c>
      <c r="U5" t="str">
        <f t="shared" si="12"/>
        <v xml:space="preserve">0.3391 &amp; </v>
      </c>
      <c r="V5" t="str">
        <f t="shared" si="13"/>
        <v xml:space="preserve">0.3391 &amp; </v>
      </c>
      <c r="W5" t="str">
        <f t="shared" si="14"/>
        <v xml:space="preserve">0.323 &amp; </v>
      </c>
      <c r="X5" t="str">
        <f t="shared" si="15"/>
        <v xml:space="preserve">0.3068 &amp; </v>
      </c>
      <c r="Y5" t="str">
        <f t="shared" si="16"/>
        <v xml:space="preserve">0.0807 &amp; </v>
      </c>
      <c r="Z5" t="str">
        <f t="shared" si="17"/>
        <v xml:space="preserve">0.1696 &amp; </v>
      </c>
      <c r="AA5" t="s">
        <v>9</v>
      </c>
      <c r="AC5" t="str">
        <f t="shared" si="18"/>
        <v>gift &amp; BA &amp; 0.06 &amp; 127 &amp; 0.2261 &amp; 0.3391 &amp; 0.3391 &amp; 0.323 &amp; 0.3068 &amp; 0.0807 &amp; 0.1696 &amp;  \\ \hline</v>
      </c>
      <c r="AM5" t="s">
        <v>19</v>
      </c>
    </row>
    <row r="6" spans="2:39" x14ac:dyDescent="0.3">
      <c r="B6">
        <v>4</v>
      </c>
      <c r="C6" t="s">
        <v>0</v>
      </c>
      <c r="D6" t="s">
        <v>4</v>
      </c>
      <c r="E6">
        <v>0.06</v>
      </c>
      <c r="F6">
        <v>127</v>
      </c>
      <c r="G6">
        <v>0.2261</v>
      </c>
      <c r="H6">
        <v>0.34720000000000001</v>
      </c>
      <c r="I6">
        <v>0.34720000000000001</v>
      </c>
      <c r="J6">
        <v>0.3795</v>
      </c>
      <c r="K6">
        <v>0.32300000000000001</v>
      </c>
      <c r="L6">
        <v>0.113</v>
      </c>
      <c r="M6">
        <v>0.2019</v>
      </c>
      <c r="P6" t="str">
        <f t="shared" si="7"/>
        <v xml:space="preserve">gift &amp; </v>
      </c>
      <c r="Q6" t="str">
        <f t="shared" si="8"/>
        <v xml:space="preserve">QR &amp; </v>
      </c>
      <c r="R6" t="str">
        <f t="shared" si="9"/>
        <v xml:space="preserve">0.06 &amp; </v>
      </c>
      <c r="S6" t="str">
        <f t="shared" si="10"/>
        <v xml:space="preserve">127 &amp; </v>
      </c>
      <c r="T6" t="str">
        <f t="shared" si="11"/>
        <v xml:space="preserve">0.2261 &amp; </v>
      </c>
      <c r="U6" t="str">
        <f t="shared" si="12"/>
        <v xml:space="preserve">0.3472 &amp; </v>
      </c>
      <c r="V6" t="str">
        <f t="shared" si="13"/>
        <v xml:space="preserve">0.3472 &amp; </v>
      </c>
      <c r="W6" t="str">
        <f t="shared" si="14"/>
        <v xml:space="preserve">0.3795 &amp; </v>
      </c>
      <c r="X6" t="str">
        <f t="shared" si="15"/>
        <v xml:space="preserve">0.323 &amp; </v>
      </c>
      <c r="Y6" t="str">
        <f t="shared" si="16"/>
        <v xml:space="preserve">0.113 &amp; </v>
      </c>
      <c r="Z6" t="str">
        <f t="shared" si="17"/>
        <v xml:space="preserve">0.2019 &amp; </v>
      </c>
      <c r="AA6" t="s">
        <v>9</v>
      </c>
      <c r="AC6" t="str">
        <f t="shared" si="18"/>
        <v>gift &amp; QR &amp; 0.06 &amp; 127 &amp; 0.2261 &amp; 0.3472 &amp; 0.3472 &amp; 0.3795 &amp; 0.323 &amp; 0.113 &amp; 0.2019 &amp;  \\ \hline</v>
      </c>
      <c r="AM6" t="s">
        <v>20</v>
      </c>
    </row>
    <row r="7" spans="2:39" x14ac:dyDescent="0.3">
      <c r="B7">
        <v>5</v>
      </c>
      <c r="C7" t="s">
        <v>0</v>
      </c>
      <c r="D7" t="s">
        <v>5</v>
      </c>
      <c r="E7">
        <v>0.06</v>
      </c>
      <c r="F7">
        <v>127</v>
      </c>
      <c r="G7">
        <v>0.2261</v>
      </c>
      <c r="H7">
        <v>0.32300000000000001</v>
      </c>
      <c r="I7">
        <v>0.32300000000000001</v>
      </c>
      <c r="J7">
        <v>0.30680000000000002</v>
      </c>
      <c r="K7">
        <v>0.31490000000000001</v>
      </c>
      <c r="L7">
        <v>0.113</v>
      </c>
      <c r="M7">
        <v>0.2019</v>
      </c>
      <c r="P7" t="str">
        <f t="shared" si="7"/>
        <v xml:space="preserve">gift &amp; </v>
      </c>
      <c r="Q7" t="str">
        <f t="shared" si="8"/>
        <v xml:space="preserve">CP &amp; </v>
      </c>
      <c r="R7" t="str">
        <f t="shared" si="9"/>
        <v xml:space="preserve">0.06 &amp; </v>
      </c>
      <c r="S7" t="str">
        <f t="shared" si="10"/>
        <v xml:space="preserve">127 &amp; </v>
      </c>
      <c r="T7" t="str">
        <f t="shared" si="11"/>
        <v xml:space="preserve">0.2261 &amp; </v>
      </c>
      <c r="U7" t="str">
        <f t="shared" si="12"/>
        <v xml:space="preserve">0.323 &amp; </v>
      </c>
      <c r="V7" t="str">
        <f t="shared" si="13"/>
        <v xml:space="preserve">0.323 &amp; </v>
      </c>
      <c r="W7" t="str">
        <f t="shared" si="14"/>
        <v xml:space="preserve">0.3068 &amp; </v>
      </c>
      <c r="X7" t="str">
        <f t="shared" si="15"/>
        <v xml:space="preserve">0.3149 &amp; </v>
      </c>
      <c r="Y7" t="str">
        <f t="shared" si="16"/>
        <v xml:space="preserve">0.113 &amp; </v>
      </c>
      <c r="Z7" t="str">
        <f t="shared" si="17"/>
        <v xml:space="preserve">0.2019 &amp; </v>
      </c>
      <c r="AA7" t="s">
        <v>9</v>
      </c>
      <c r="AC7" t="str">
        <f t="shared" si="18"/>
        <v>gift &amp; CP &amp; 0.06 &amp; 127 &amp; 0.2261 &amp; 0.323 &amp; 0.323 &amp; 0.3068 &amp; 0.3149 &amp; 0.113 &amp; 0.2019 &amp;  \\ \hline</v>
      </c>
      <c r="AM7" t="s">
        <v>21</v>
      </c>
    </row>
    <row r="8" spans="2:39" x14ac:dyDescent="0.3">
      <c r="B8">
        <v>6</v>
      </c>
      <c r="C8" t="s">
        <v>6</v>
      </c>
      <c r="D8" t="s">
        <v>1</v>
      </c>
      <c r="E8">
        <v>0.22</v>
      </c>
      <c r="F8">
        <v>1088</v>
      </c>
      <c r="G8">
        <v>0.2414</v>
      </c>
      <c r="H8">
        <v>0.2414</v>
      </c>
      <c r="I8">
        <v>0.21240000000000001</v>
      </c>
      <c r="J8">
        <v>0.21240000000000001</v>
      </c>
      <c r="K8">
        <v>0.2414</v>
      </c>
      <c r="L8">
        <v>0.23760000000000001</v>
      </c>
      <c r="M8">
        <v>0.24229999999999999</v>
      </c>
      <c r="P8" t="str">
        <f t="shared" si="7"/>
        <v xml:space="preserve">el &amp; </v>
      </c>
      <c r="Q8" t="str">
        <f t="shared" si="8"/>
        <v xml:space="preserve">BS &amp; </v>
      </c>
      <c r="R8" t="str">
        <f t="shared" si="9"/>
        <v xml:space="preserve">0.22 &amp; </v>
      </c>
      <c r="S8" t="str">
        <f t="shared" si="10"/>
        <v xml:space="preserve">1088 &amp; </v>
      </c>
      <c r="T8" t="str">
        <f t="shared" si="11"/>
        <v xml:space="preserve">0.2414 &amp; </v>
      </c>
      <c r="U8" t="str">
        <f t="shared" si="12"/>
        <v xml:space="preserve">0.2414 &amp; </v>
      </c>
      <c r="V8" t="str">
        <f t="shared" si="13"/>
        <v xml:space="preserve">0.2124 &amp; </v>
      </c>
      <c r="W8" t="str">
        <f t="shared" si="14"/>
        <v xml:space="preserve">0.2124 &amp; </v>
      </c>
      <c r="X8" t="str">
        <f t="shared" si="15"/>
        <v xml:space="preserve">0.2414 &amp; </v>
      </c>
      <c r="Y8" t="str">
        <f t="shared" si="16"/>
        <v xml:space="preserve">0.2376 &amp; </v>
      </c>
      <c r="Z8" t="str">
        <f t="shared" si="17"/>
        <v xml:space="preserve">0.2423 &amp; </v>
      </c>
      <c r="AA8" t="s">
        <v>9</v>
      </c>
      <c r="AC8" t="str">
        <f t="shared" si="18"/>
        <v>el &amp; BS &amp; 0.22 &amp; 1088 &amp; 0.2414 &amp; 0.2414 &amp; 0.2124 &amp; 0.2124 &amp; 0.2414 &amp; 0.2376 &amp; 0.2423 &amp;  \\ \hline</v>
      </c>
      <c r="AM8" t="s">
        <v>22</v>
      </c>
    </row>
    <row r="9" spans="2:39" x14ac:dyDescent="0.3">
      <c r="B9">
        <v>7</v>
      </c>
      <c r="C9" t="s">
        <v>6</v>
      </c>
      <c r="D9" t="s">
        <v>2</v>
      </c>
      <c r="E9">
        <v>0.22</v>
      </c>
      <c r="F9">
        <v>1088</v>
      </c>
      <c r="G9">
        <v>0.2414</v>
      </c>
      <c r="H9">
        <v>0.2404</v>
      </c>
      <c r="I9">
        <v>0.20300000000000001</v>
      </c>
      <c r="J9">
        <v>0.20300000000000001</v>
      </c>
      <c r="K9">
        <v>0.2414</v>
      </c>
      <c r="L9">
        <v>0.24229999999999999</v>
      </c>
      <c r="M9">
        <v>0.2442</v>
      </c>
      <c r="P9" t="str">
        <f t="shared" si="7"/>
        <v xml:space="preserve">el &amp; </v>
      </c>
      <c r="Q9" t="str">
        <f t="shared" si="8"/>
        <v xml:space="preserve">EN &amp; </v>
      </c>
      <c r="R9" t="str">
        <f t="shared" si="9"/>
        <v xml:space="preserve">0.22 &amp; </v>
      </c>
      <c r="S9" t="str">
        <f t="shared" si="10"/>
        <v xml:space="preserve">1088 &amp; </v>
      </c>
      <c r="T9" t="str">
        <f t="shared" si="11"/>
        <v xml:space="preserve">0.2414 &amp; </v>
      </c>
      <c r="U9" t="str">
        <f t="shared" si="12"/>
        <v xml:space="preserve">0.2404 &amp; </v>
      </c>
      <c r="V9" t="str">
        <f t="shared" si="13"/>
        <v xml:space="preserve">0.203 &amp; </v>
      </c>
      <c r="W9" t="str">
        <f t="shared" si="14"/>
        <v xml:space="preserve">0.203 &amp; </v>
      </c>
      <c r="X9" t="str">
        <f t="shared" si="15"/>
        <v xml:space="preserve">0.2414 &amp; </v>
      </c>
      <c r="Y9" t="str">
        <f t="shared" si="16"/>
        <v xml:space="preserve">0.2423 &amp; </v>
      </c>
      <c r="Z9" t="str">
        <f t="shared" si="17"/>
        <v xml:space="preserve">0.2442 &amp; </v>
      </c>
      <c r="AA9" t="s">
        <v>9</v>
      </c>
      <c r="AC9" t="str">
        <f t="shared" si="18"/>
        <v>el &amp; EN &amp; 0.22 &amp; 1088 &amp; 0.2414 &amp; 0.2404 &amp; 0.203 &amp; 0.203 &amp; 0.2414 &amp; 0.2423 &amp; 0.2442 &amp;  \\ \hline</v>
      </c>
      <c r="AM9" t="s">
        <v>23</v>
      </c>
    </row>
    <row r="10" spans="2:39" x14ac:dyDescent="0.3">
      <c r="B10">
        <v>8</v>
      </c>
      <c r="C10" t="s">
        <v>6</v>
      </c>
      <c r="D10" t="s">
        <v>3</v>
      </c>
      <c r="E10">
        <v>0.22</v>
      </c>
      <c r="F10">
        <v>1088</v>
      </c>
      <c r="G10">
        <v>0.2414</v>
      </c>
      <c r="H10">
        <v>0.2152</v>
      </c>
      <c r="I10">
        <v>0.2152</v>
      </c>
      <c r="J10">
        <v>0.20580000000000001</v>
      </c>
      <c r="K10">
        <v>0.22170000000000001</v>
      </c>
      <c r="L10">
        <v>0.39290000000000003</v>
      </c>
      <c r="M10">
        <v>0.39290000000000003</v>
      </c>
      <c r="P10" t="str">
        <f t="shared" si="7"/>
        <v xml:space="preserve">el &amp; </v>
      </c>
      <c r="Q10" t="str">
        <f t="shared" si="8"/>
        <v xml:space="preserve">BA &amp; </v>
      </c>
      <c r="R10" t="str">
        <f t="shared" si="9"/>
        <v xml:space="preserve">0.22 &amp; </v>
      </c>
      <c r="S10" t="str">
        <f t="shared" si="10"/>
        <v xml:space="preserve">1088 &amp; </v>
      </c>
      <c r="T10" t="str">
        <f t="shared" si="11"/>
        <v xml:space="preserve">0.2414 &amp; </v>
      </c>
      <c r="U10" t="str">
        <f t="shared" si="12"/>
        <v xml:space="preserve">0.2152 &amp; </v>
      </c>
      <c r="V10" t="str">
        <f t="shared" si="13"/>
        <v xml:space="preserve">0.2152 &amp; </v>
      </c>
      <c r="W10" t="str">
        <f t="shared" si="14"/>
        <v xml:space="preserve">0.2058 &amp; </v>
      </c>
      <c r="X10" t="str">
        <f t="shared" si="15"/>
        <v xml:space="preserve">0.2217 &amp; </v>
      </c>
      <c r="Y10" t="str">
        <f t="shared" si="16"/>
        <v xml:space="preserve">0.3929 &amp; </v>
      </c>
      <c r="Z10" t="str">
        <f t="shared" si="17"/>
        <v xml:space="preserve">0.3929 &amp; </v>
      </c>
      <c r="AA10" t="s">
        <v>9</v>
      </c>
      <c r="AC10" t="str">
        <f t="shared" si="18"/>
        <v>el &amp; BA &amp; 0.22 &amp; 1088 &amp; 0.2414 &amp; 0.2152 &amp; 0.2152 &amp; 0.2058 &amp; 0.2217 &amp; 0.3929 &amp; 0.3929 &amp;  \\ \hline</v>
      </c>
      <c r="AM10" t="s">
        <v>24</v>
      </c>
    </row>
    <row r="11" spans="2:39" x14ac:dyDescent="0.3">
      <c r="B11">
        <v>9</v>
      </c>
      <c r="C11" t="s">
        <v>6</v>
      </c>
      <c r="D11" t="s">
        <v>4</v>
      </c>
      <c r="E11">
        <v>0.22</v>
      </c>
      <c r="F11">
        <v>1088</v>
      </c>
      <c r="G11">
        <v>0.2414</v>
      </c>
      <c r="H11">
        <v>0.2283</v>
      </c>
      <c r="I11">
        <v>0.2142</v>
      </c>
      <c r="J11">
        <v>0.23480000000000001</v>
      </c>
      <c r="K11">
        <v>0.23200000000000001</v>
      </c>
      <c r="L11">
        <v>0.2414</v>
      </c>
      <c r="M11">
        <v>0.2432</v>
      </c>
      <c r="P11" t="str">
        <f t="shared" si="7"/>
        <v xml:space="preserve">el &amp; </v>
      </c>
      <c r="Q11" t="str">
        <f t="shared" si="8"/>
        <v xml:space="preserve">QR &amp; </v>
      </c>
      <c r="R11" t="str">
        <f t="shared" si="9"/>
        <v xml:space="preserve">0.22 &amp; </v>
      </c>
      <c r="S11" t="str">
        <f t="shared" si="10"/>
        <v xml:space="preserve">1088 &amp; </v>
      </c>
      <c r="T11" t="str">
        <f t="shared" si="11"/>
        <v xml:space="preserve">0.2414 &amp; </v>
      </c>
      <c r="U11" t="str">
        <f t="shared" si="12"/>
        <v xml:space="preserve">0.2283 &amp; </v>
      </c>
      <c r="V11" t="str">
        <f t="shared" si="13"/>
        <v xml:space="preserve">0.2142 &amp; </v>
      </c>
      <c r="W11" t="str">
        <f t="shared" si="14"/>
        <v xml:space="preserve">0.2348 &amp; </v>
      </c>
      <c r="X11" t="str">
        <f t="shared" si="15"/>
        <v xml:space="preserve">0.232 &amp; </v>
      </c>
      <c r="Y11" t="str">
        <f t="shared" si="16"/>
        <v xml:space="preserve">0.2414 &amp; </v>
      </c>
      <c r="Z11" t="str">
        <f t="shared" si="17"/>
        <v xml:space="preserve">0.2432 &amp; </v>
      </c>
      <c r="AA11" t="s">
        <v>9</v>
      </c>
      <c r="AC11" t="str">
        <f t="shared" si="18"/>
        <v>el &amp; QR &amp; 0.22 &amp; 1088 &amp; 0.2414 &amp; 0.2283 &amp; 0.2142 &amp; 0.2348 &amp; 0.232 &amp; 0.2414 &amp; 0.2432 &amp;  \\ \hline</v>
      </c>
      <c r="AM11" t="s">
        <v>25</v>
      </c>
    </row>
    <row r="12" spans="2:39" x14ac:dyDescent="0.3">
      <c r="B12">
        <v>10</v>
      </c>
      <c r="C12" t="s">
        <v>6</v>
      </c>
      <c r="D12" t="s">
        <v>5</v>
      </c>
      <c r="E12">
        <v>0.22</v>
      </c>
      <c r="F12">
        <v>1088</v>
      </c>
      <c r="G12">
        <v>0.2414</v>
      </c>
      <c r="H12">
        <v>0.22359999999999999</v>
      </c>
      <c r="I12">
        <v>0.22359999999999999</v>
      </c>
      <c r="J12">
        <v>0.2198</v>
      </c>
      <c r="K12">
        <v>0.2273</v>
      </c>
      <c r="L12">
        <v>0.2442</v>
      </c>
      <c r="M12">
        <v>0.24229999999999999</v>
      </c>
      <c r="P12" t="str">
        <f t="shared" si="7"/>
        <v xml:space="preserve">el &amp; </v>
      </c>
      <c r="Q12" t="str">
        <f t="shared" si="8"/>
        <v xml:space="preserve">CP &amp; </v>
      </c>
      <c r="R12" t="str">
        <f t="shared" si="9"/>
        <v xml:space="preserve">0.22 &amp; </v>
      </c>
      <c r="S12" t="str">
        <f t="shared" si="10"/>
        <v xml:space="preserve">1088 &amp; </v>
      </c>
      <c r="T12" t="str">
        <f t="shared" si="11"/>
        <v xml:space="preserve">0.2414 &amp; </v>
      </c>
      <c r="U12" t="str">
        <f t="shared" si="12"/>
        <v xml:space="preserve">0.2236 &amp; </v>
      </c>
      <c r="V12" t="str">
        <f t="shared" si="13"/>
        <v xml:space="preserve">0.2236 &amp; </v>
      </c>
      <c r="W12" t="str">
        <f t="shared" si="14"/>
        <v xml:space="preserve">0.2198 &amp; </v>
      </c>
      <c r="X12" t="str">
        <f t="shared" si="15"/>
        <v xml:space="preserve">0.2273 &amp; </v>
      </c>
      <c r="Y12" t="str">
        <f t="shared" si="16"/>
        <v xml:space="preserve">0.2442 &amp; </v>
      </c>
      <c r="Z12" t="str">
        <f t="shared" si="17"/>
        <v xml:space="preserve">0.2423 &amp; </v>
      </c>
      <c r="AA12" t="s">
        <v>9</v>
      </c>
      <c r="AC12" t="str">
        <f t="shared" si="18"/>
        <v>el &amp; CP &amp; 0.22 &amp; 1088 &amp; 0.2414 &amp; 0.2236 &amp; 0.2236 &amp; 0.2198 &amp; 0.2273 &amp; 0.2442 &amp; 0.2423 &amp;  \\ \hline</v>
      </c>
      <c r="AM12" t="s">
        <v>26</v>
      </c>
    </row>
    <row r="13" spans="2:39" x14ac:dyDescent="0.3">
      <c r="B13">
        <v>11</v>
      </c>
      <c r="C13" t="s">
        <v>7</v>
      </c>
      <c r="D13" t="s">
        <v>1</v>
      </c>
      <c r="E13">
        <v>0.08</v>
      </c>
      <c r="F13">
        <v>313</v>
      </c>
      <c r="G13">
        <v>0.29599999999999999</v>
      </c>
      <c r="H13">
        <v>0.29599999999999999</v>
      </c>
      <c r="I13">
        <v>0.31209999999999999</v>
      </c>
      <c r="J13">
        <v>0.31209999999999999</v>
      </c>
      <c r="K13">
        <v>0.29599999999999999</v>
      </c>
      <c r="L13">
        <v>0.2767</v>
      </c>
      <c r="M13">
        <v>0.2928</v>
      </c>
      <c r="P13" t="str">
        <f t="shared" si="7"/>
        <v xml:space="preserve">multi &amp; </v>
      </c>
      <c r="Q13" t="str">
        <f t="shared" si="8"/>
        <v xml:space="preserve">BS &amp; </v>
      </c>
      <c r="R13" t="str">
        <f t="shared" si="9"/>
        <v xml:space="preserve">0.08 &amp; </v>
      </c>
      <c r="S13" t="str">
        <f t="shared" si="10"/>
        <v xml:space="preserve">313 &amp; </v>
      </c>
      <c r="T13" t="str">
        <f t="shared" si="11"/>
        <v xml:space="preserve">0.296 &amp; </v>
      </c>
      <c r="U13" t="str">
        <f t="shared" si="12"/>
        <v xml:space="preserve">0.296 &amp; </v>
      </c>
      <c r="V13" t="str">
        <f t="shared" si="13"/>
        <v xml:space="preserve">0.3121 &amp; </v>
      </c>
      <c r="W13" t="str">
        <f t="shared" si="14"/>
        <v xml:space="preserve">0.3121 &amp; </v>
      </c>
      <c r="X13" t="str">
        <f t="shared" si="15"/>
        <v xml:space="preserve">0.296 &amp; </v>
      </c>
      <c r="Y13" t="str">
        <f t="shared" si="16"/>
        <v xml:space="preserve">0.2767 &amp; </v>
      </c>
      <c r="Z13" t="str">
        <f t="shared" si="17"/>
        <v xml:space="preserve">0.2928 &amp; </v>
      </c>
      <c r="AA13" t="s">
        <v>9</v>
      </c>
      <c r="AC13" t="str">
        <f t="shared" si="18"/>
        <v>multi &amp; BS &amp; 0.08 &amp; 313 &amp; 0.296 &amp; 0.296 &amp; 0.3121 &amp; 0.3121 &amp; 0.296 &amp; 0.2767 &amp; 0.2928 &amp;  \\ \hline</v>
      </c>
      <c r="AM13" t="s">
        <v>27</v>
      </c>
    </row>
    <row r="14" spans="2:39" x14ac:dyDescent="0.3">
      <c r="B14">
        <v>12</v>
      </c>
      <c r="C14" t="s">
        <v>7</v>
      </c>
      <c r="D14" t="s">
        <v>2</v>
      </c>
      <c r="E14">
        <v>0.08</v>
      </c>
      <c r="F14">
        <v>313</v>
      </c>
      <c r="G14">
        <v>0.29599999999999999</v>
      </c>
      <c r="H14">
        <v>0.29599999999999999</v>
      </c>
      <c r="I14">
        <v>0.44719999999999999</v>
      </c>
      <c r="J14">
        <v>0.44719999999999999</v>
      </c>
      <c r="K14">
        <v>0.29599999999999999</v>
      </c>
      <c r="L14">
        <v>0.28310000000000002</v>
      </c>
      <c r="M14">
        <v>0.2928</v>
      </c>
      <c r="P14" t="str">
        <f t="shared" si="7"/>
        <v xml:space="preserve">multi &amp; </v>
      </c>
      <c r="Q14" t="str">
        <f t="shared" si="8"/>
        <v xml:space="preserve">EN &amp; </v>
      </c>
      <c r="R14" t="str">
        <f t="shared" si="9"/>
        <v xml:space="preserve">0.08 &amp; </v>
      </c>
      <c r="S14" t="str">
        <f t="shared" si="10"/>
        <v xml:space="preserve">313 &amp; </v>
      </c>
      <c r="T14" t="str">
        <f t="shared" si="11"/>
        <v xml:space="preserve">0.296 &amp; </v>
      </c>
      <c r="U14" t="str">
        <f t="shared" si="12"/>
        <v xml:space="preserve">0.296 &amp; </v>
      </c>
      <c r="V14" t="str">
        <f t="shared" si="13"/>
        <v xml:space="preserve">0.4472 &amp; </v>
      </c>
      <c r="W14" t="str">
        <f t="shared" si="14"/>
        <v xml:space="preserve">0.4472 &amp; </v>
      </c>
      <c r="X14" t="str">
        <f t="shared" si="15"/>
        <v xml:space="preserve">0.296 &amp; </v>
      </c>
      <c r="Y14" t="str">
        <f t="shared" si="16"/>
        <v xml:space="preserve">0.2831 &amp; </v>
      </c>
      <c r="Z14" t="str">
        <f t="shared" si="17"/>
        <v xml:space="preserve">0.2928 &amp; </v>
      </c>
      <c r="AA14" t="s">
        <v>9</v>
      </c>
      <c r="AC14" t="str">
        <f t="shared" si="18"/>
        <v>multi &amp; EN &amp; 0.08 &amp; 313 &amp; 0.296 &amp; 0.296 &amp; 0.4472 &amp; 0.4472 &amp; 0.296 &amp; 0.2831 &amp; 0.2928 &amp;  \\ \hline</v>
      </c>
      <c r="AM14" t="s">
        <v>28</v>
      </c>
    </row>
    <row r="15" spans="2:39" x14ac:dyDescent="0.3">
      <c r="B15">
        <v>13</v>
      </c>
      <c r="C15" t="s">
        <v>7</v>
      </c>
      <c r="D15" t="s">
        <v>3</v>
      </c>
      <c r="E15">
        <v>0.08</v>
      </c>
      <c r="F15">
        <v>313</v>
      </c>
      <c r="G15">
        <v>0.29599999999999999</v>
      </c>
      <c r="H15">
        <v>0.32819999999999999</v>
      </c>
      <c r="I15">
        <v>0.32819999999999999</v>
      </c>
      <c r="J15">
        <v>0.31530000000000002</v>
      </c>
      <c r="K15">
        <v>0.31850000000000001</v>
      </c>
      <c r="L15">
        <v>6.7599999999999993E-2</v>
      </c>
      <c r="M15">
        <v>6.7599999999999993E-2</v>
      </c>
      <c r="P15" t="str">
        <f t="shared" si="7"/>
        <v xml:space="preserve">multi &amp; </v>
      </c>
      <c r="Q15" t="str">
        <f t="shared" si="8"/>
        <v xml:space="preserve">BA &amp; </v>
      </c>
      <c r="R15" t="str">
        <f t="shared" si="9"/>
        <v xml:space="preserve">0.08 &amp; </v>
      </c>
      <c r="S15" t="str">
        <f t="shared" si="10"/>
        <v xml:space="preserve">313 &amp; </v>
      </c>
      <c r="T15" t="str">
        <f t="shared" si="11"/>
        <v xml:space="preserve">0.296 &amp; </v>
      </c>
      <c r="U15" t="str">
        <f t="shared" si="12"/>
        <v xml:space="preserve">0.3282 &amp; </v>
      </c>
      <c r="V15" t="str">
        <f t="shared" si="13"/>
        <v xml:space="preserve">0.3282 &amp; </v>
      </c>
      <c r="W15" t="str">
        <f t="shared" si="14"/>
        <v xml:space="preserve">0.3153 &amp; </v>
      </c>
      <c r="X15" t="str">
        <f t="shared" si="15"/>
        <v xml:space="preserve">0.3185 &amp; </v>
      </c>
      <c r="Y15" t="str">
        <f t="shared" si="16"/>
        <v xml:space="preserve">0.0676 &amp; </v>
      </c>
      <c r="Z15" t="str">
        <f t="shared" si="17"/>
        <v xml:space="preserve">0.0676 &amp; </v>
      </c>
      <c r="AA15" t="s">
        <v>9</v>
      </c>
      <c r="AC15" t="str">
        <f t="shared" si="18"/>
        <v>multi &amp; BA &amp; 0.08 &amp; 313 &amp; 0.296 &amp; 0.3282 &amp; 0.3282 &amp; 0.3153 &amp; 0.3185 &amp; 0.0676 &amp; 0.0676 &amp;  \\ \hline</v>
      </c>
      <c r="AM15" t="s">
        <v>29</v>
      </c>
    </row>
    <row r="16" spans="2:39" x14ac:dyDescent="0.3">
      <c r="B16">
        <v>14</v>
      </c>
      <c r="C16" t="s">
        <v>7</v>
      </c>
      <c r="D16" t="s">
        <v>4</v>
      </c>
      <c r="E16">
        <v>0.08</v>
      </c>
      <c r="F16">
        <v>313</v>
      </c>
      <c r="G16">
        <v>0.29599999999999999</v>
      </c>
      <c r="H16">
        <v>0.37640000000000001</v>
      </c>
      <c r="I16">
        <v>0.37640000000000001</v>
      </c>
      <c r="J16">
        <v>0.43759999999999999</v>
      </c>
      <c r="K16">
        <v>0.35709999999999997</v>
      </c>
      <c r="L16">
        <v>0.2928</v>
      </c>
      <c r="M16">
        <v>0.2928</v>
      </c>
      <c r="P16" t="str">
        <f t="shared" si="7"/>
        <v xml:space="preserve">multi &amp; </v>
      </c>
      <c r="Q16" t="str">
        <f t="shared" si="8"/>
        <v xml:space="preserve">QR &amp; </v>
      </c>
      <c r="R16" t="str">
        <f t="shared" si="9"/>
        <v xml:space="preserve">0.08 &amp; </v>
      </c>
      <c r="S16" t="str">
        <f t="shared" si="10"/>
        <v xml:space="preserve">313 &amp; </v>
      </c>
      <c r="T16" t="str">
        <f t="shared" si="11"/>
        <v xml:space="preserve">0.296 &amp; </v>
      </c>
      <c r="U16" t="str">
        <f t="shared" si="12"/>
        <v xml:space="preserve">0.3764 &amp; </v>
      </c>
      <c r="V16" t="str">
        <f t="shared" si="13"/>
        <v xml:space="preserve">0.3764 &amp; </v>
      </c>
      <c r="W16" t="str">
        <f t="shared" si="14"/>
        <v xml:space="preserve">0.4376 &amp; </v>
      </c>
      <c r="X16" t="str">
        <f t="shared" si="15"/>
        <v xml:space="preserve">0.3571 &amp; </v>
      </c>
      <c r="Y16" t="str">
        <f t="shared" si="16"/>
        <v xml:space="preserve">0.2928 &amp; </v>
      </c>
      <c r="Z16" t="str">
        <f t="shared" si="17"/>
        <v xml:space="preserve">0.2928 &amp; </v>
      </c>
      <c r="AA16" t="s">
        <v>9</v>
      </c>
      <c r="AC16" t="str">
        <f t="shared" si="18"/>
        <v>multi &amp; QR &amp; 0.08 &amp; 313 &amp; 0.296 &amp; 0.3764 &amp; 0.3764 &amp; 0.4376 &amp; 0.3571 &amp; 0.2928 &amp; 0.2928 &amp;  \\ \hline</v>
      </c>
      <c r="AM16" t="s">
        <v>30</v>
      </c>
    </row>
    <row r="17" spans="2:39" x14ac:dyDescent="0.3">
      <c r="B17">
        <v>15</v>
      </c>
      <c r="C17" t="s">
        <v>7</v>
      </c>
      <c r="D17" t="s">
        <v>5</v>
      </c>
      <c r="E17">
        <v>0.08</v>
      </c>
      <c r="F17">
        <v>313</v>
      </c>
      <c r="G17">
        <v>0.29599999999999999</v>
      </c>
      <c r="H17">
        <v>0.33139999999999997</v>
      </c>
      <c r="I17">
        <v>0.33139999999999997</v>
      </c>
      <c r="J17">
        <v>0.3604</v>
      </c>
      <c r="K17">
        <v>0.31850000000000001</v>
      </c>
      <c r="L17">
        <v>0.2928</v>
      </c>
      <c r="M17">
        <v>0.2928</v>
      </c>
      <c r="P17" t="str">
        <f t="shared" si="7"/>
        <v xml:space="preserve">multi &amp; </v>
      </c>
      <c r="Q17" t="str">
        <f t="shared" si="8"/>
        <v xml:space="preserve">CP &amp; </v>
      </c>
      <c r="R17" t="str">
        <f t="shared" si="9"/>
        <v xml:space="preserve">0.08 &amp; </v>
      </c>
      <c r="S17" t="str">
        <f t="shared" si="10"/>
        <v xml:space="preserve">313 &amp; </v>
      </c>
      <c r="T17" t="str">
        <f t="shared" si="11"/>
        <v xml:space="preserve">0.296 &amp; </v>
      </c>
      <c r="U17" t="str">
        <f t="shared" si="12"/>
        <v xml:space="preserve">0.3314 &amp; </v>
      </c>
      <c r="V17" t="str">
        <f t="shared" si="13"/>
        <v xml:space="preserve">0.3314 &amp; </v>
      </c>
      <c r="W17" t="str">
        <f t="shared" si="14"/>
        <v xml:space="preserve">0.3604 &amp; </v>
      </c>
      <c r="X17" t="str">
        <f t="shared" si="15"/>
        <v xml:space="preserve">0.3185 &amp; </v>
      </c>
      <c r="Y17" t="str">
        <f t="shared" si="16"/>
        <v xml:space="preserve">0.2928 &amp; </v>
      </c>
      <c r="Z17" t="str">
        <f t="shared" si="17"/>
        <v xml:space="preserve">0.2928 &amp; </v>
      </c>
      <c r="AA17" t="s">
        <v>9</v>
      </c>
      <c r="AC17" t="str">
        <f t="shared" si="18"/>
        <v>multi &amp; CP &amp; 0.08 &amp; 313 &amp; 0.296 &amp; 0.3314 &amp; 0.3314 &amp; 0.3604 &amp; 0.3185 &amp; 0.2928 &amp; 0.2928 &amp;  \\ \hline</v>
      </c>
      <c r="AM17" t="s">
        <v>31</v>
      </c>
    </row>
    <row r="18" spans="2:39" x14ac:dyDescent="0.3">
      <c r="B18">
        <v>16</v>
      </c>
      <c r="C18" t="s">
        <v>8</v>
      </c>
      <c r="D18" t="s">
        <v>1</v>
      </c>
      <c r="E18">
        <v>0.12</v>
      </c>
      <c r="F18">
        <v>332</v>
      </c>
      <c r="G18">
        <v>0.39960000000000001</v>
      </c>
      <c r="H18">
        <v>0.39960000000000001</v>
      </c>
      <c r="I18">
        <v>0.31440000000000001</v>
      </c>
      <c r="J18">
        <v>0.31440000000000001</v>
      </c>
      <c r="K18">
        <v>0.39960000000000001</v>
      </c>
      <c r="L18">
        <v>0.31440000000000001</v>
      </c>
      <c r="M18">
        <v>0.36730000000000002</v>
      </c>
      <c r="P18" t="str">
        <f t="shared" si="7"/>
        <v xml:space="preserve">apparel &amp; </v>
      </c>
      <c r="Q18" t="str">
        <f t="shared" si="8"/>
        <v xml:space="preserve">BS &amp; </v>
      </c>
      <c r="R18" t="str">
        <f t="shared" si="9"/>
        <v xml:space="preserve">0.12 &amp; </v>
      </c>
      <c r="S18" t="str">
        <f t="shared" si="10"/>
        <v xml:space="preserve">332 &amp; </v>
      </c>
      <c r="T18" t="str">
        <f t="shared" si="11"/>
        <v xml:space="preserve">0.3996 &amp; </v>
      </c>
      <c r="U18" t="str">
        <f t="shared" si="12"/>
        <v xml:space="preserve">0.3996 &amp; </v>
      </c>
      <c r="V18" t="str">
        <f t="shared" si="13"/>
        <v xml:space="preserve">0.3144 &amp; </v>
      </c>
      <c r="W18" t="str">
        <f t="shared" si="14"/>
        <v xml:space="preserve">0.3144 &amp; </v>
      </c>
      <c r="X18" t="str">
        <f t="shared" si="15"/>
        <v xml:space="preserve">0.3996 &amp; </v>
      </c>
      <c r="Y18" t="str">
        <f t="shared" si="16"/>
        <v xml:space="preserve">0.3144 &amp; </v>
      </c>
      <c r="Z18" t="str">
        <f t="shared" si="17"/>
        <v xml:space="preserve">0.3673 &amp; </v>
      </c>
      <c r="AA18" t="s">
        <v>9</v>
      </c>
      <c r="AC18" t="str">
        <f t="shared" si="18"/>
        <v>apparel &amp; BS &amp; 0.12 &amp; 332 &amp; 0.3996 &amp; 0.3996 &amp; 0.3144 &amp; 0.3144 &amp; 0.3996 &amp; 0.3144 &amp; 0.3673 &amp;  \\ \hline</v>
      </c>
      <c r="AM18" t="s">
        <v>32</v>
      </c>
    </row>
    <row r="19" spans="2:39" x14ac:dyDescent="0.3">
      <c r="B19">
        <v>17</v>
      </c>
      <c r="C19" t="s">
        <v>8</v>
      </c>
      <c r="D19" t="s">
        <v>2</v>
      </c>
      <c r="E19">
        <v>0.12</v>
      </c>
      <c r="F19">
        <v>332</v>
      </c>
      <c r="G19">
        <v>0.39960000000000001</v>
      </c>
      <c r="H19">
        <v>0.39960000000000001</v>
      </c>
      <c r="I19">
        <v>0.32319999999999999</v>
      </c>
      <c r="J19">
        <v>0.32319999999999999</v>
      </c>
      <c r="K19">
        <v>0.39960000000000001</v>
      </c>
      <c r="L19">
        <v>0.32619999999999999</v>
      </c>
      <c r="M19">
        <v>0.37609999999999999</v>
      </c>
      <c r="P19" t="str">
        <f t="shared" si="7"/>
        <v xml:space="preserve">apparel &amp; </v>
      </c>
      <c r="Q19" t="str">
        <f t="shared" si="8"/>
        <v xml:space="preserve">EN &amp; </v>
      </c>
      <c r="R19" t="str">
        <f t="shared" si="9"/>
        <v xml:space="preserve">0.12 &amp; </v>
      </c>
      <c r="S19" t="str">
        <f t="shared" si="10"/>
        <v xml:space="preserve">332 &amp; </v>
      </c>
      <c r="T19" t="str">
        <f t="shared" si="11"/>
        <v xml:space="preserve">0.3996 &amp; </v>
      </c>
      <c r="U19" t="str">
        <f t="shared" si="12"/>
        <v xml:space="preserve">0.3996 &amp; </v>
      </c>
      <c r="V19" t="str">
        <f t="shared" si="13"/>
        <v xml:space="preserve">0.3232 &amp; </v>
      </c>
      <c r="W19" t="str">
        <f t="shared" si="14"/>
        <v xml:space="preserve">0.3232 &amp; </v>
      </c>
      <c r="X19" t="str">
        <f t="shared" si="15"/>
        <v xml:space="preserve">0.3996 &amp; </v>
      </c>
      <c r="Y19" t="str">
        <f t="shared" si="16"/>
        <v xml:space="preserve">0.3262 &amp; </v>
      </c>
      <c r="Z19" t="str">
        <f t="shared" si="17"/>
        <v xml:space="preserve">0.3761 &amp; </v>
      </c>
      <c r="AA19" t="s">
        <v>9</v>
      </c>
      <c r="AC19" t="str">
        <f t="shared" si="18"/>
        <v>apparel &amp; EN &amp; 0.12 &amp; 332 &amp; 0.3996 &amp; 0.3996 &amp; 0.3232 &amp; 0.3232 &amp; 0.3996 &amp; 0.3262 &amp; 0.3761 &amp;  \\ \hline</v>
      </c>
      <c r="AM19" t="s">
        <v>33</v>
      </c>
    </row>
    <row r="20" spans="2:39" x14ac:dyDescent="0.3">
      <c r="B20">
        <v>18</v>
      </c>
      <c r="C20" t="s">
        <v>8</v>
      </c>
      <c r="D20" t="s">
        <v>3</v>
      </c>
      <c r="E20">
        <v>0.12</v>
      </c>
      <c r="F20">
        <v>332</v>
      </c>
      <c r="G20">
        <v>0.39960000000000001</v>
      </c>
      <c r="H20">
        <v>0.38790000000000002</v>
      </c>
      <c r="I20">
        <v>0.37909999999999999</v>
      </c>
      <c r="J20">
        <v>0.39960000000000001</v>
      </c>
      <c r="K20">
        <v>0.39960000000000001</v>
      </c>
      <c r="L20">
        <v>0.36730000000000002</v>
      </c>
      <c r="M20">
        <v>0.39079999999999998</v>
      </c>
      <c r="P20" t="str">
        <f t="shared" si="7"/>
        <v xml:space="preserve">apparel &amp; </v>
      </c>
      <c r="Q20" t="str">
        <f t="shared" si="8"/>
        <v xml:space="preserve">BA &amp; </v>
      </c>
      <c r="R20" t="str">
        <f t="shared" si="9"/>
        <v xml:space="preserve">0.12 &amp; </v>
      </c>
      <c r="S20" t="str">
        <f t="shared" si="10"/>
        <v xml:space="preserve">332 &amp; </v>
      </c>
      <c r="T20" t="str">
        <f t="shared" si="11"/>
        <v xml:space="preserve">0.3996 &amp; </v>
      </c>
      <c r="U20" t="str">
        <f t="shared" si="12"/>
        <v xml:space="preserve">0.3879 &amp; </v>
      </c>
      <c r="V20" t="str">
        <f t="shared" si="13"/>
        <v xml:space="preserve">0.3791 &amp; </v>
      </c>
      <c r="W20" t="str">
        <f t="shared" si="14"/>
        <v xml:space="preserve">0.3996 &amp; </v>
      </c>
      <c r="X20" t="str">
        <f t="shared" si="15"/>
        <v xml:space="preserve">0.3996 &amp; </v>
      </c>
      <c r="Y20" t="str">
        <f t="shared" si="16"/>
        <v xml:space="preserve">0.3673 &amp; </v>
      </c>
      <c r="Z20" t="str">
        <f t="shared" si="17"/>
        <v xml:space="preserve">0.3908 &amp; </v>
      </c>
      <c r="AA20" t="s">
        <v>9</v>
      </c>
      <c r="AC20" t="str">
        <f t="shared" si="18"/>
        <v>apparel &amp; BA &amp; 0.12 &amp; 332 &amp; 0.3996 &amp; 0.3879 &amp; 0.3791 &amp; 0.3996 &amp; 0.3996 &amp; 0.3673 &amp; 0.3908 &amp;  \\ \hline</v>
      </c>
      <c r="AM20" t="s">
        <v>34</v>
      </c>
    </row>
    <row r="21" spans="2:39" x14ac:dyDescent="0.3">
      <c r="B21">
        <v>19</v>
      </c>
      <c r="C21" t="s">
        <v>8</v>
      </c>
      <c r="D21" t="s">
        <v>4</v>
      </c>
      <c r="E21">
        <v>0.12</v>
      </c>
      <c r="F21">
        <v>332</v>
      </c>
      <c r="G21">
        <v>0.39960000000000001</v>
      </c>
      <c r="H21">
        <v>0.41139999999999999</v>
      </c>
      <c r="I21">
        <v>0.37319999999999998</v>
      </c>
      <c r="J21">
        <v>0.38490000000000002</v>
      </c>
      <c r="K21">
        <v>0.40550000000000003</v>
      </c>
      <c r="L21">
        <v>0.37019999999999997</v>
      </c>
      <c r="M21">
        <v>0.39369999999999999</v>
      </c>
      <c r="P21" t="str">
        <f t="shared" si="7"/>
        <v xml:space="preserve">apparel &amp; </v>
      </c>
      <c r="Q21" t="str">
        <f t="shared" si="8"/>
        <v xml:space="preserve">QR &amp; </v>
      </c>
      <c r="R21" t="str">
        <f t="shared" si="9"/>
        <v xml:space="preserve">0.12 &amp; </v>
      </c>
      <c r="S21" t="str">
        <f t="shared" si="10"/>
        <v xml:space="preserve">332 &amp; </v>
      </c>
      <c r="T21" t="str">
        <f t="shared" si="11"/>
        <v xml:space="preserve">0.3996 &amp; </v>
      </c>
      <c r="U21" t="str">
        <f t="shared" si="12"/>
        <v xml:space="preserve">0.4114 &amp; </v>
      </c>
      <c r="V21" t="str">
        <f t="shared" si="13"/>
        <v xml:space="preserve">0.3732 &amp; </v>
      </c>
      <c r="W21" t="str">
        <f t="shared" si="14"/>
        <v xml:space="preserve">0.3849 &amp; </v>
      </c>
      <c r="X21" t="str">
        <f t="shared" si="15"/>
        <v xml:space="preserve">0.4055 &amp; </v>
      </c>
      <c r="Y21" t="str">
        <f t="shared" si="16"/>
        <v xml:space="preserve">0.3702 &amp; </v>
      </c>
      <c r="Z21" t="str">
        <f t="shared" si="17"/>
        <v xml:space="preserve">0.3937 &amp; </v>
      </c>
      <c r="AA21" t="s">
        <v>9</v>
      </c>
      <c r="AC21" t="str">
        <f t="shared" si="18"/>
        <v>apparel &amp; QR &amp; 0.12 &amp; 332 &amp; 0.3996 &amp; 0.4114 &amp; 0.3732 &amp; 0.3849 &amp; 0.4055 &amp; 0.3702 &amp; 0.3937 &amp;  \\ \hline</v>
      </c>
      <c r="AM21" t="s">
        <v>35</v>
      </c>
    </row>
    <row r="22" spans="2:39" x14ac:dyDescent="0.3">
      <c r="B22">
        <v>20</v>
      </c>
      <c r="C22" t="s">
        <v>8</v>
      </c>
      <c r="D22" t="s">
        <v>5</v>
      </c>
      <c r="E22">
        <v>0.12</v>
      </c>
      <c r="F22">
        <v>332</v>
      </c>
      <c r="G22">
        <v>0.39960000000000001</v>
      </c>
      <c r="H22">
        <v>0.41139999999999999</v>
      </c>
      <c r="I22">
        <v>0.38490000000000002</v>
      </c>
      <c r="J22">
        <v>0.37909999999999999</v>
      </c>
      <c r="K22">
        <v>0.40260000000000001</v>
      </c>
      <c r="L22">
        <v>0.3644</v>
      </c>
      <c r="M22">
        <v>0.39079999999999998</v>
      </c>
      <c r="P22" t="str">
        <f t="shared" si="7"/>
        <v xml:space="preserve">apparel &amp; </v>
      </c>
      <c r="Q22" t="str">
        <f t="shared" si="8"/>
        <v xml:space="preserve">CP &amp; </v>
      </c>
      <c r="R22" t="str">
        <f t="shared" si="9"/>
        <v xml:space="preserve">0.12 &amp; </v>
      </c>
      <c r="S22" t="str">
        <f t="shared" si="10"/>
        <v xml:space="preserve">332 &amp; </v>
      </c>
      <c r="T22" t="str">
        <f t="shared" si="11"/>
        <v xml:space="preserve">0.3996 &amp; </v>
      </c>
      <c r="U22" t="str">
        <f t="shared" si="12"/>
        <v xml:space="preserve">0.4114 &amp; </v>
      </c>
      <c r="V22" t="str">
        <f t="shared" si="13"/>
        <v xml:space="preserve">0.3849 &amp; </v>
      </c>
      <c r="W22" t="str">
        <f t="shared" si="14"/>
        <v xml:space="preserve">0.3791 &amp; </v>
      </c>
      <c r="X22" t="str">
        <f t="shared" si="15"/>
        <v xml:space="preserve">0.4026 &amp; </v>
      </c>
      <c r="Y22" t="str">
        <f t="shared" si="16"/>
        <v xml:space="preserve">0.3644 &amp; </v>
      </c>
      <c r="Z22" t="str">
        <f t="shared" si="17"/>
        <v xml:space="preserve">0.3908 &amp; </v>
      </c>
      <c r="AA22" t="s">
        <v>9</v>
      </c>
      <c r="AC22" t="str">
        <f t="shared" si="18"/>
        <v>apparel &amp; CP &amp; 0.12 &amp; 332 &amp; 0.3996 &amp; 0.4114 &amp; 0.3849 &amp; 0.3791 &amp; 0.4026 &amp; 0.3644 &amp; 0.3908 &amp;  \\ \hline</v>
      </c>
      <c r="AM22" t="s">
        <v>36</v>
      </c>
    </row>
    <row r="25" spans="2:39" x14ac:dyDescent="0.3">
      <c r="C25" t="s">
        <v>11</v>
      </c>
    </row>
    <row r="26" spans="2:39" x14ac:dyDescent="0.3">
      <c r="C26" t="s">
        <v>12</v>
      </c>
      <c r="D26">
        <v>0.75</v>
      </c>
      <c r="E26">
        <v>0.5</v>
      </c>
      <c r="F26">
        <v>0.55000000000000004</v>
      </c>
      <c r="G26">
        <v>0.85</v>
      </c>
      <c r="H26">
        <v>0.2</v>
      </c>
      <c r="I26">
        <v>0.25</v>
      </c>
      <c r="P26" t="str">
        <f>_xlfn.CONCAT(C26," &amp; ")</f>
        <v xml:space="preserve">Better or equal &amp; </v>
      </c>
      <c r="Q26" t="str">
        <f>_xlfn.CONCAT(D26," &amp; ")</f>
        <v xml:space="preserve">0.75 &amp; </v>
      </c>
      <c r="R26" t="str">
        <f>_xlfn.CONCAT(E26," &amp; ")</f>
        <v xml:space="preserve">0.5 &amp; </v>
      </c>
      <c r="S26" t="str">
        <f>_xlfn.CONCAT(F26," &amp; ")</f>
        <v xml:space="preserve">0.55 &amp; </v>
      </c>
      <c r="T26" t="str">
        <f>_xlfn.CONCAT(G26," &amp; ")</f>
        <v xml:space="preserve">0.85 &amp; </v>
      </c>
      <c r="U26" t="str">
        <f>_xlfn.CONCAT(H26," &amp; ")</f>
        <v xml:space="preserve">0.2 &amp; </v>
      </c>
      <c r="V26" t="str">
        <f>_xlfn.CONCAT(I26," &amp; ")</f>
        <v xml:space="preserve">0.25 &amp; </v>
      </c>
      <c r="W26" t="s">
        <v>9</v>
      </c>
      <c r="AC26" t="str">
        <f>_xlfn.CONCAT(P26:W26)</f>
        <v>Better or equal &amp; 0.75 &amp; 0.5 &amp; 0.55 &amp; 0.85 &amp; 0.2 &amp; 0.25 &amp;  \\ \hline</v>
      </c>
      <c r="AM26" t="s">
        <v>62</v>
      </c>
    </row>
    <row r="27" spans="2:39" x14ac:dyDescent="0.3">
      <c r="C27" t="s">
        <v>13</v>
      </c>
      <c r="D27">
        <v>0.5</v>
      </c>
      <c r="E27">
        <v>0.5</v>
      </c>
      <c r="F27">
        <v>0.5</v>
      </c>
      <c r="G27">
        <v>0.4</v>
      </c>
      <c r="H27">
        <v>0.15</v>
      </c>
      <c r="I27">
        <v>0.25</v>
      </c>
      <c r="P27" t="str">
        <f>_xlfn.CONCAT(C27," &amp; ")</f>
        <v xml:space="preserve">Better &amp; </v>
      </c>
      <c r="Q27" t="str">
        <f>_xlfn.CONCAT(D27," &amp; ")</f>
        <v xml:space="preserve">0.5 &amp; </v>
      </c>
      <c r="R27" t="str">
        <f>_xlfn.CONCAT(E27," &amp; ")</f>
        <v xml:space="preserve">0.5 &amp; </v>
      </c>
      <c r="S27" t="str">
        <f>_xlfn.CONCAT(F27," &amp; ")</f>
        <v xml:space="preserve">0.5 &amp; </v>
      </c>
      <c r="T27" t="str">
        <f>_xlfn.CONCAT(G27," &amp; ")</f>
        <v xml:space="preserve">0.4 &amp; </v>
      </c>
      <c r="U27" t="str">
        <f>_xlfn.CONCAT(H27," &amp; ")</f>
        <v xml:space="preserve">0.15 &amp; </v>
      </c>
      <c r="V27" t="str">
        <f>_xlfn.CONCAT(I27," &amp; ")</f>
        <v xml:space="preserve">0.25 &amp; </v>
      </c>
      <c r="W27" t="s">
        <v>9</v>
      </c>
      <c r="AC27" t="str">
        <f t="shared" ref="AC27:AC30" si="19">_xlfn.CONCAT(P27:W27)</f>
        <v>Better &amp; 0.5 &amp; 0.5 &amp; 0.5 &amp; 0.4 &amp; 0.15 &amp; 0.25 &amp;  \\ \hline</v>
      </c>
      <c r="AM27" t="s">
        <v>63</v>
      </c>
    </row>
    <row r="28" spans="2:39" x14ac:dyDescent="0.3">
      <c r="C28" t="s">
        <v>14</v>
      </c>
      <c r="D28">
        <v>0.25</v>
      </c>
      <c r="E28">
        <v>0.5</v>
      </c>
      <c r="F28">
        <v>0.45</v>
      </c>
      <c r="G28">
        <v>0.15</v>
      </c>
      <c r="H28">
        <v>0.8</v>
      </c>
      <c r="I28">
        <v>0.75</v>
      </c>
      <c r="P28" t="str">
        <f>_xlfn.CONCAT(C28," &amp; ")</f>
        <v xml:space="preserve">Worse &amp; </v>
      </c>
      <c r="Q28" t="str">
        <f>_xlfn.CONCAT(D28," &amp; ")</f>
        <v xml:space="preserve">0.25 &amp; </v>
      </c>
      <c r="R28" t="str">
        <f>_xlfn.CONCAT(E28," &amp; ")</f>
        <v xml:space="preserve">0.5 &amp; </v>
      </c>
      <c r="S28" t="str">
        <f>_xlfn.CONCAT(F28," &amp; ")</f>
        <v xml:space="preserve">0.45 &amp; </v>
      </c>
      <c r="T28" t="str">
        <f>_xlfn.CONCAT(G28," &amp; ")</f>
        <v xml:space="preserve">0.15 &amp; </v>
      </c>
      <c r="U28" t="str">
        <f>_xlfn.CONCAT(H28," &amp; ")</f>
        <v xml:space="preserve">0.8 &amp; </v>
      </c>
      <c r="V28" t="str">
        <f>_xlfn.CONCAT(I28," &amp; ")</f>
        <v xml:space="preserve">0.75 &amp; </v>
      </c>
      <c r="W28" t="s">
        <v>9</v>
      </c>
      <c r="AC28" t="str">
        <f t="shared" si="19"/>
        <v>Worse &amp; 0.25 &amp; 0.5 &amp; 0.45 &amp; 0.15 &amp; 0.8 &amp; 0.75 &amp;  \\ \hline</v>
      </c>
      <c r="AM28" t="s">
        <v>64</v>
      </c>
    </row>
    <row r="29" spans="2:39" x14ac:dyDescent="0.3">
      <c r="C29" t="s">
        <v>15</v>
      </c>
      <c r="D29">
        <v>2.4500000000000001E-2</v>
      </c>
      <c r="E29">
        <v>2.1899999999999999E-2</v>
      </c>
      <c r="F29">
        <v>2.75E-2</v>
      </c>
      <c r="G29">
        <v>1.6899999999999998E-2</v>
      </c>
      <c r="H29">
        <v>-5.6899999999999999E-2</v>
      </c>
      <c r="I29">
        <v>-2.2700000000000001E-2</v>
      </c>
      <c r="P29" t="str">
        <f>_xlfn.CONCAT(C29," &amp; ")</f>
        <v xml:space="preserve">Mean advantage (rel) &amp; </v>
      </c>
      <c r="Q29" t="str">
        <f>_xlfn.CONCAT(D29," &amp; ")</f>
        <v xml:space="preserve">0.0245 &amp; </v>
      </c>
      <c r="R29" t="str">
        <f>_xlfn.CONCAT(E29," &amp; ")</f>
        <v xml:space="preserve">0.0219 &amp; </v>
      </c>
      <c r="S29" t="str">
        <f>_xlfn.CONCAT(F29," &amp; ")</f>
        <v xml:space="preserve">0.0275 &amp; </v>
      </c>
      <c r="T29" t="str">
        <f>_xlfn.CONCAT(G29," &amp; ")</f>
        <v xml:space="preserve">0.0169 &amp; </v>
      </c>
      <c r="U29" t="str">
        <f>_xlfn.CONCAT(H29," &amp; ")</f>
        <v xml:space="preserve">-0.0569 &amp; </v>
      </c>
      <c r="V29" t="str">
        <f>_xlfn.CONCAT(I29," &amp; ")</f>
        <v xml:space="preserve">-0.0227 &amp; </v>
      </c>
      <c r="W29" t="s">
        <v>9</v>
      </c>
      <c r="AC29" t="str">
        <f t="shared" si="19"/>
        <v>Mean advantage (rel) &amp; 0.0245 &amp; 0.0219 &amp; 0.0275 &amp; 0.0169 &amp; -0.0569 &amp; -0.0227 &amp;  \\ \hline</v>
      </c>
      <c r="AM29" t="s">
        <v>65</v>
      </c>
    </row>
    <row r="30" spans="2:39" x14ac:dyDescent="0.3">
      <c r="C30" t="s">
        <v>16</v>
      </c>
      <c r="D30">
        <v>4.3999999999999997E-2</v>
      </c>
      <c r="E30">
        <v>6.8699999999999997E-2</v>
      </c>
      <c r="F30">
        <v>7.3200000000000001E-2</v>
      </c>
      <c r="G30">
        <v>3.5200000000000002E-2</v>
      </c>
      <c r="H30">
        <v>8.9399999999999993E-2</v>
      </c>
      <c r="I30">
        <v>6.8500000000000005E-2</v>
      </c>
      <c r="P30" t="str">
        <f>_xlfn.CONCAT(C30," &amp; ")</f>
        <v xml:space="preserve">Sd of advantages &amp; </v>
      </c>
      <c r="Q30" t="str">
        <f>_xlfn.CONCAT(D30," &amp; ")</f>
        <v xml:space="preserve">0.044 &amp; </v>
      </c>
      <c r="R30" t="str">
        <f>_xlfn.CONCAT(E30," &amp; ")</f>
        <v xml:space="preserve">0.0687 &amp; </v>
      </c>
      <c r="S30" t="str">
        <f>_xlfn.CONCAT(F30," &amp; ")</f>
        <v xml:space="preserve">0.0732 &amp; </v>
      </c>
      <c r="T30" t="str">
        <f>_xlfn.CONCAT(G30," &amp; ")</f>
        <v xml:space="preserve">0.0352 &amp; </v>
      </c>
      <c r="U30" t="str">
        <f>_xlfn.CONCAT(H30," &amp; ")</f>
        <v xml:space="preserve">0.0894 &amp; </v>
      </c>
      <c r="V30" t="str">
        <f>_xlfn.CONCAT(I30," &amp; ")</f>
        <v xml:space="preserve">0.0685 &amp; </v>
      </c>
      <c r="W30" t="s">
        <v>9</v>
      </c>
      <c r="AC30" t="str">
        <f t="shared" si="19"/>
        <v>Sd of advantages &amp; 0.044 &amp; 0.0687 &amp; 0.0732 &amp; 0.0352 &amp; 0.0894 &amp; 0.0685 &amp;  \\ \hline</v>
      </c>
      <c r="AM30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61BE-45DF-4192-B86D-1777D5CC4CF8}">
  <dimension ref="B5:AK33"/>
  <sheetViews>
    <sheetView topLeftCell="K1" workbookViewId="0">
      <selection activeCell="P25" sqref="P25"/>
    </sheetView>
  </sheetViews>
  <sheetFormatPr defaultRowHeight="14.4" x14ac:dyDescent="0.3"/>
  <sheetData>
    <row r="5" spans="2:37" x14ac:dyDescent="0.3">
      <c r="B5">
        <v>1</v>
      </c>
      <c r="C5" t="s">
        <v>12</v>
      </c>
      <c r="D5">
        <v>0.85</v>
      </c>
      <c r="E5">
        <v>0.65</v>
      </c>
      <c r="F5">
        <v>0.35</v>
      </c>
      <c r="G5">
        <v>0.65</v>
      </c>
      <c r="H5">
        <v>0.6</v>
      </c>
      <c r="I5">
        <v>0.75</v>
      </c>
      <c r="K5" t="str">
        <f>_xlfn.CONCAT(C5, " &amp; ")</f>
        <v xml:space="preserve">Better or equal &amp; </v>
      </c>
      <c r="L5" t="str">
        <f t="shared" ref="L5:Q5" si="0">_xlfn.CONCAT(D5, " &amp; ")</f>
        <v xml:space="preserve">0.85 &amp; </v>
      </c>
      <c r="M5" t="str">
        <f t="shared" si="0"/>
        <v xml:space="preserve">0.65 &amp; </v>
      </c>
      <c r="N5" t="str">
        <f t="shared" si="0"/>
        <v xml:space="preserve">0.35 &amp; </v>
      </c>
      <c r="O5" t="str">
        <f t="shared" si="0"/>
        <v xml:space="preserve">0.65 &amp; </v>
      </c>
      <c r="P5" t="str">
        <f t="shared" si="0"/>
        <v xml:space="preserve">0.6 &amp; </v>
      </c>
      <c r="Q5" t="str">
        <f t="shared" si="0"/>
        <v xml:space="preserve">0.75 &amp; </v>
      </c>
      <c r="S5" t="str">
        <f>_xlfn.CONCAT(K5:Q5, "\\ \hline")</f>
        <v>Better or equal &amp; 0.85 &amp; 0.65 &amp; 0.35 &amp; 0.65 &amp; 0.6 &amp; 0.75 &amp; \\ \hline</v>
      </c>
      <c r="AB5" t="s">
        <v>57</v>
      </c>
    </row>
    <row r="6" spans="2:37" x14ac:dyDescent="0.3">
      <c r="B6">
        <v>2</v>
      </c>
      <c r="C6" t="s">
        <v>13</v>
      </c>
      <c r="D6">
        <v>0.3</v>
      </c>
      <c r="E6">
        <v>0.4</v>
      </c>
      <c r="F6">
        <v>0.15</v>
      </c>
      <c r="G6">
        <v>0.1</v>
      </c>
      <c r="H6">
        <v>0.2</v>
      </c>
      <c r="I6">
        <v>0.25</v>
      </c>
      <c r="K6" t="str">
        <f t="shared" ref="K6:K9" si="1">_xlfn.CONCAT(C6, " &amp; ")</f>
        <v xml:space="preserve">Better &amp; </v>
      </c>
      <c r="L6" t="str">
        <f t="shared" ref="L6:L9" si="2">_xlfn.CONCAT(D6, " &amp; ")</f>
        <v xml:space="preserve">0.3 &amp; </v>
      </c>
      <c r="M6" t="str">
        <f t="shared" ref="M6:M9" si="3">_xlfn.CONCAT(E6, " &amp; ")</f>
        <v xml:space="preserve">0.4 &amp; </v>
      </c>
      <c r="N6" t="str">
        <f t="shared" ref="N6:N9" si="4">_xlfn.CONCAT(F6, " &amp; ")</f>
        <v xml:space="preserve">0.15 &amp; </v>
      </c>
      <c r="O6" t="str">
        <f t="shared" ref="O6:O9" si="5">_xlfn.CONCAT(G6, " &amp; ")</f>
        <v xml:space="preserve">0.1 &amp; </v>
      </c>
      <c r="P6" t="str">
        <f t="shared" ref="P6:P9" si="6">_xlfn.CONCAT(H6, " &amp; ")</f>
        <v xml:space="preserve">0.2 &amp; </v>
      </c>
      <c r="Q6" t="str">
        <f t="shared" ref="Q6:Q9" si="7">_xlfn.CONCAT(I6, " &amp; ")</f>
        <v xml:space="preserve">0.25 &amp; </v>
      </c>
      <c r="S6" t="str">
        <f t="shared" ref="S6:S9" si="8">_xlfn.CONCAT(K6:Q6, "\\ \hline")</f>
        <v>Better &amp; 0.3 &amp; 0.4 &amp; 0.15 &amp; 0.1 &amp; 0.2 &amp; 0.25 &amp; \\ \hline</v>
      </c>
      <c r="AB6" t="s">
        <v>58</v>
      </c>
    </row>
    <row r="7" spans="2:37" x14ac:dyDescent="0.3">
      <c r="B7">
        <v>3</v>
      </c>
      <c r="C7" t="s">
        <v>14</v>
      </c>
      <c r="D7">
        <v>0.15</v>
      </c>
      <c r="E7">
        <v>0.35</v>
      </c>
      <c r="F7">
        <v>0.65</v>
      </c>
      <c r="G7">
        <v>0.35</v>
      </c>
      <c r="H7">
        <v>0.4</v>
      </c>
      <c r="I7">
        <v>0.25</v>
      </c>
      <c r="K7" t="str">
        <f t="shared" si="1"/>
        <v xml:space="preserve">Worse &amp; </v>
      </c>
      <c r="L7" t="str">
        <f t="shared" si="2"/>
        <v xml:space="preserve">0.15 &amp; </v>
      </c>
      <c r="M7" t="str">
        <f t="shared" si="3"/>
        <v xml:space="preserve">0.35 &amp; </v>
      </c>
      <c r="N7" t="str">
        <f t="shared" si="4"/>
        <v xml:space="preserve">0.65 &amp; </v>
      </c>
      <c r="O7" t="str">
        <f t="shared" si="5"/>
        <v xml:space="preserve">0.35 &amp; </v>
      </c>
      <c r="P7" t="str">
        <f t="shared" si="6"/>
        <v xml:space="preserve">0.4 &amp; </v>
      </c>
      <c r="Q7" t="str">
        <f t="shared" si="7"/>
        <v xml:space="preserve">0.25 &amp; </v>
      </c>
      <c r="S7" t="str">
        <f t="shared" si="8"/>
        <v>Worse &amp; 0.15 &amp; 0.35 &amp; 0.65 &amp; 0.35 &amp; 0.4 &amp; 0.25 &amp; \\ \hline</v>
      </c>
      <c r="AB7" t="s">
        <v>59</v>
      </c>
    </row>
    <row r="8" spans="2:37" x14ac:dyDescent="0.3">
      <c r="B8">
        <v>4</v>
      </c>
      <c r="C8" t="s">
        <v>15</v>
      </c>
      <c r="D8">
        <v>2.5000000000000001E-3</v>
      </c>
      <c r="E8">
        <v>-2.63E-2</v>
      </c>
      <c r="F8">
        <v>-0.1376</v>
      </c>
      <c r="G8">
        <v>-4.4000000000000003E-3</v>
      </c>
      <c r="H8">
        <v>-3.9600000000000003E-2</v>
      </c>
      <c r="I8">
        <v>-7.4000000000000003E-3</v>
      </c>
      <c r="K8" t="str">
        <f t="shared" si="1"/>
        <v xml:space="preserve">Mean advantage (rel) &amp; </v>
      </c>
      <c r="L8" t="str">
        <f t="shared" si="2"/>
        <v xml:space="preserve">0.0025 &amp; </v>
      </c>
      <c r="M8" t="str">
        <f t="shared" si="3"/>
        <v xml:space="preserve">-0.0263 &amp; </v>
      </c>
      <c r="N8" t="str">
        <f t="shared" si="4"/>
        <v xml:space="preserve">-0.1376 &amp; </v>
      </c>
      <c r="O8" t="str">
        <f t="shared" si="5"/>
        <v xml:space="preserve">-0.0044 &amp; </v>
      </c>
      <c r="P8" t="str">
        <f t="shared" si="6"/>
        <v xml:space="preserve">-0.0396 &amp; </v>
      </c>
      <c r="Q8" t="str">
        <f t="shared" si="7"/>
        <v xml:space="preserve">-0.0074 &amp; </v>
      </c>
      <c r="S8" t="str">
        <f t="shared" si="8"/>
        <v>Mean advantage (rel) &amp; 0.0025 &amp; -0.0263 &amp; -0.1376 &amp; -0.0044 &amp; -0.0396 &amp; -0.0074 &amp; \\ \hline</v>
      </c>
      <c r="AB8" t="s">
        <v>60</v>
      </c>
    </row>
    <row r="9" spans="2:37" x14ac:dyDescent="0.3">
      <c r="B9">
        <v>5</v>
      </c>
      <c r="C9" t="s">
        <v>16</v>
      </c>
      <c r="D9">
        <v>1.9099999999999999E-2</v>
      </c>
      <c r="E9">
        <v>3.4000000000000002E-2</v>
      </c>
      <c r="F9">
        <v>8.3699999999999997E-2</v>
      </c>
      <c r="G9">
        <v>6.7999999999999996E-3</v>
      </c>
      <c r="H9">
        <v>6.6500000000000004E-2</v>
      </c>
      <c r="I9">
        <v>6.2899999999999998E-2</v>
      </c>
      <c r="K9" t="str">
        <f t="shared" si="1"/>
        <v xml:space="preserve">Sd of advantages &amp; </v>
      </c>
      <c r="L9" t="str">
        <f t="shared" si="2"/>
        <v xml:space="preserve">0.0191 &amp; </v>
      </c>
      <c r="M9" t="str">
        <f t="shared" si="3"/>
        <v xml:space="preserve">0.034 &amp; </v>
      </c>
      <c r="N9" t="str">
        <f t="shared" si="4"/>
        <v xml:space="preserve">0.0837 &amp; </v>
      </c>
      <c r="O9" t="str">
        <f t="shared" si="5"/>
        <v xml:space="preserve">0.0068 &amp; </v>
      </c>
      <c r="P9" t="str">
        <f t="shared" si="6"/>
        <v xml:space="preserve">0.0665 &amp; </v>
      </c>
      <c r="Q9" t="str">
        <f t="shared" si="7"/>
        <v xml:space="preserve">0.0629 &amp; </v>
      </c>
      <c r="S9" t="str">
        <f t="shared" si="8"/>
        <v>Sd of advantages &amp; 0.0191 &amp; 0.034 &amp; 0.0837 &amp; 0.0068 &amp; 0.0665 &amp; 0.0629 &amp; \\ \hline</v>
      </c>
      <c r="AB9" t="s">
        <v>61</v>
      </c>
    </row>
    <row r="14" spans="2:37" x14ac:dyDescent="0.3">
      <c r="C14" t="s">
        <v>0</v>
      </c>
      <c r="D14" t="s">
        <v>1</v>
      </c>
      <c r="E14">
        <v>0.06</v>
      </c>
      <c r="F14">
        <v>127</v>
      </c>
      <c r="G14">
        <v>0.2261</v>
      </c>
      <c r="H14">
        <v>0.2422</v>
      </c>
      <c r="I14">
        <v>0.2422</v>
      </c>
      <c r="J14">
        <v>0.2422</v>
      </c>
      <c r="K14">
        <v>0.23419999999999999</v>
      </c>
      <c r="L14">
        <v>0.13730000000000001</v>
      </c>
      <c r="M14">
        <v>0.218</v>
      </c>
      <c r="O14" t="str">
        <f>_xlfn.CONCAT(C14, " &amp; ")</f>
        <v xml:space="preserve">gift &amp; </v>
      </c>
      <c r="P14" t="str">
        <f t="shared" ref="P14:Y14" si="9">_xlfn.CONCAT(D14, " &amp; ")</f>
        <v xml:space="preserve">BS &amp; </v>
      </c>
      <c r="Q14" t="str">
        <f t="shared" si="9"/>
        <v xml:space="preserve">0.06 &amp; </v>
      </c>
      <c r="R14" t="str">
        <f t="shared" si="9"/>
        <v xml:space="preserve">127 &amp; </v>
      </c>
      <c r="S14" t="str">
        <f t="shared" si="9"/>
        <v xml:space="preserve">0.2261 &amp; </v>
      </c>
      <c r="T14" t="str">
        <f t="shared" si="9"/>
        <v xml:space="preserve">0.2422 &amp; </v>
      </c>
      <c r="U14" t="str">
        <f t="shared" si="9"/>
        <v xml:space="preserve">0.2422 &amp; </v>
      </c>
      <c r="V14" t="str">
        <f t="shared" si="9"/>
        <v xml:space="preserve">0.2422 &amp; </v>
      </c>
      <c r="W14" t="str">
        <f t="shared" si="9"/>
        <v xml:space="preserve">0.2342 &amp; </v>
      </c>
      <c r="X14" t="str">
        <f t="shared" si="9"/>
        <v xml:space="preserve">0.1373 &amp; </v>
      </c>
      <c r="Y14" t="str">
        <f t="shared" si="9"/>
        <v xml:space="preserve">0.218 &amp; </v>
      </c>
      <c r="AA14" t="str">
        <f>_xlfn.CONCAT(O14:Y14, "\\ \hline")</f>
        <v>gift &amp; BS &amp; 0.06 &amp; 127 &amp; 0.2261 &amp; 0.2422 &amp; 0.2422 &amp; 0.2422 &amp; 0.2342 &amp; 0.1373 &amp; 0.218 &amp; \\ \hline</v>
      </c>
      <c r="AK14" t="s">
        <v>37</v>
      </c>
    </row>
    <row r="15" spans="2:37" x14ac:dyDescent="0.3">
      <c r="C15" t="s">
        <v>0</v>
      </c>
      <c r="D15" t="s">
        <v>2</v>
      </c>
      <c r="E15">
        <v>0.06</v>
      </c>
      <c r="F15">
        <v>127</v>
      </c>
      <c r="G15">
        <v>0.2261</v>
      </c>
      <c r="H15">
        <v>0.2261</v>
      </c>
      <c r="I15">
        <v>0.23419999999999999</v>
      </c>
      <c r="J15">
        <v>0.2422</v>
      </c>
      <c r="K15">
        <v>0.2261</v>
      </c>
      <c r="L15">
        <v>0.2422</v>
      </c>
      <c r="M15">
        <v>0.23419999999999999</v>
      </c>
      <c r="O15" t="str">
        <f t="shared" ref="O15:O30" si="10">_xlfn.CONCAT(C15, " &amp; ")</f>
        <v xml:space="preserve">gift &amp; </v>
      </c>
      <c r="P15" t="str">
        <f t="shared" ref="P15:P31" si="11">_xlfn.CONCAT(D15, " &amp; ")</f>
        <v xml:space="preserve">EN &amp; </v>
      </c>
      <c r="Q15" t="str">
        <f t="shared" ref="Q15:Q31" si="12">_xlfn.CONCAT(E15, " &amp; ")</f>
        <v xml:space="preserve">0.06 &amp; </v>
      </c>
      <c r="R15" t="str">
        <f t="shared" ref="R15:R31" si="13">_xlfn.CONCAT(F15, " &amp; ")</f>
        <v xml:space="preserve">127 &amp; </v>
      </c>
      <c r="S15" t="str">
        <f t="shared" ref="S15:S31" si="14">_xlfn.CONCAT(G15, " &amp; ")</f>
        <v xml:space="preserve">0.2261 &amp; </v>
      </c>
      <c r="T15" t="str">
        <f t="shared" ref="T15:T31" si="15">_xlfn.CONCAT(H15, " &amp; ")</f>
        <v xml:space="preserve">0.2261 &amp; </v>
      </c>
      <c r="U15" t="str">
        <f t="shared" ref="U15:U31" si="16">_xlfn.CONCAT(I15, " &amp; ")</f>
        <v xml:space="preserve">0.2342 &amp; </v>
      </c>
      <c r="V15" t="str">
        <f t="shared" ref="V15:V31" si="17">_xlfn.CONCAT(J15, " &amp; ")</f>
        <v xml:space="preserve">0.2422 &amp; </v>
      </c>
      <c r="W15" t="str">
        <f t="shared" ref="W15:W31" si="18">_xlfn.CONCAT(K15, " &amp; ")</f>
        <v xml:space="preserve">0.2261 &amp; </v>
      </c>
      <c r="X15" t="str">
        <f t="shared" ref="X15:X31" si="19">_xlfn.CONCAT(L15, " &amp; ")</f>
        <v xml:space="preserve">0.2422 &amp; </v>
      </c>
      <c r="Y15" t="str">
        <f t="shared" ref="Y15:Y31" si="20">_xlfn.CONCAT(M15, " &amp; ")</f>
        <v xml:space="preserve">0.2342 &amp; </v>
      </c>
      <c r="AA15" t="str">
        <f t="shared" ref="AA15:AA33" si="21">_xlfn.CONCAT(O15:Y15, "\\ \hline")</f>
        <v>gift &amp; EN &amp; 0.06 &amp; 127 &amp; 0.2261 &amp; 0.2261 &amp; 0.2342 &amp; 0.2422 &amp; 0.2261 &amp; 0.2422 &amp; 0.2342 &amp; \\ \hline</v>
      </c>
      <c r="AK15" t="s">
        <v>38</v>
      </c>
    </row>
    <row r="16" spans="2:37" x14ac:dyDescent="0.3">
      <c r="C16" t="s">
        <v>0</v>
      </c>
      <c r="D16" t="s">
        <v>3</v>
      </c>
      <c r="E16">
        <v>0.06</v>
      </c>
      <c r="F16">
        <v>127</v>
      </c>
      <c r="G16">
        <v>0.2261</v>
      </c>
      <c r="H16">
        <v>0.23419999999999999</v>
      </c>
      <c r="I16">
        <v>0.23419999999999999</v>
      </c>
      <c r="J16">
        <v>0.2019</v>
      </c>
      <c r="K16">
        <v>0.218</v>
      </c>
      <c r="L16">
        <v>0.1938</v>
      </c>
      <c r="M16">
        <v>0.218</v>
      </c>
      <c r="O16" t="str">
        <f t="shared" si="10"/>
        <v xml:space="preserve">gift &amp; </v>
      </c>
      <c r="P16" t="str">
        <f t="shared" si="11"/>
        <v xml:space="preserve">BA &amp; </v>
      </c>
      <c r="Q16" t="str">
        <f t="shared" si="12"/>
        <v xml:space="preserve">0.06 &amp; </v>
      </c>
      <c r="R16" t="str">
        <f t="shared" si="13"/>
        <v xml:space="preserve">127 &amp; </v>
      </c>
      <c r="S16" t="str">
        <f t="shared" si="14"/>
        <v xml:space="preserve">0.2261 &amp; </v>
      </c>
      <c r="T16" t="str">
        <f t="shared" si="15"/>
        <v xml:space="preserve">0.2342 &amp; </v>
      </c>
      <c r="U16" t="str">
        <f t="shared" si="16"/>
        <v xml:space="preserve">0.2342 &amp; </v>
      </c>
      <c r="V16" t="str">
        <f t="shared" si="17"/>
        <v xml:space="preserve">0.2019 &amp; </v>
      </c>
      <c r="W16" t="str">
        <f t="shared" si="18"/>
        <v xml:space="preserve">0.218 &amp; </v>
      </c>
      <c r="X16" t="str">
        <f t="shared" si="19"/>
        <v xml:space="preserve">0.1938 &amp; </v>
      </c>
      <c r="Y16" t="str">
        <f t="shared" si="20"/>
        <v xml:space="preserve">0.218 &amp; </v>
      </c>
      <c r="AA16" t="str">
        <f t="shared" si="21"/>
        <v>gift &amp; BA &amp; 0.06 &amp; 127 &amp; 0.2261 &amp; 0.2342 &amp; 0.2342 &amp; 0.2019 &amp; 0.218 &amp; 0.1938 &amp; 0.218 &amp; \\ \hline</v>
      </c>
      <c r="AK16" t="s">
        <v>39</v>
      </c>
    </row>
    <row r="17" spans="3:37" x14ac:dyDescent="0.3">
      <c r="C17" t="s">
        <v>0</v>
      </c>
      <c r="D17" t="s">
        <v>4</v>
      </c>
      <c r="E17">
        <v>0.06</v>
      </c>
      <c r="F17">
        <v>127</v>
      </c>
      <c r="G17">
        <v>0.2261</v>
      </c>
      <c r="H17">
        <v>0.25840000000000002</v>
      </c>
      <c r="I17">
        <v>0.25840000000000002</v>
      </c>
      <c r="J17">
        <v>0.1857</v>
      </c>
      <c r="K17">
        <v>0.2422</v>
      </c>
      <c r="L17">
        <v>0.23419999999999999</v>
      </c>
      <c r="M17">
        <v>0.23419999999999999</v>
      </c>
      <c r="O17" t="str">
        <f t="shared" si="10"/>
        <v xml:space="preserve">gift &amp; </v>
      </c>
      <c r="P17" t="str">
        <f t="shared" si="11"/>
        <v xml:space="preserve">QR &amp; </v>
      </c>
      <c r="Q17" t="str">
        <f t="shared" si="12"/>
        <v xml:space="preserve">0.06 &amp; </v>
      </c>
      <c r="R17" t="str">
        <f t="shared" si="13"/>
        <v xml:space="preserve">127 &amp; </v>
      </c>
      <c r="S17" t="str">
        <f t="shared" si="14"/>
        <v xml:space="preserve">0.2261 &amp; </v>
      </c>
      <c r="T17" t="str">
        <f t="shared" si="15"/>
        <v xml:space="preserve">0.2584 &amp; </v>
      </c>
      <c r="U17" t="str">
        <f t="shared" si="16"/>
        <v xml:space="preserve">0.2584 &amp; </v>
      </c>
      <c r="V17" t="str">
        <f t="shared" si="17"/>
        <v xml:space="preserve">0.1857 &amp; </v>
      </c>
      <c r="W17" t="str">
        <f t="shared" si="18"/>
        <v xml:space="preserve">0.2422 &amp; </v>
      </c>
      <c r="X17" t="str">
        <f t="shared" si="19"/>
        <v xml:space="preserve">0.2342 &amp; </v>
      </c>
      <c r="Y17" t="str">
        <f t="shared" si="20"/>
        <v xml:space="preserve">0.2342 &amp; </v>
      </c>
      <c r="AA17" t="str">
        <f t="shared" si="21"/>
        <v>gift &amp; QR &amp; 0.06 &amp; 127 &amp; 0.2261 &amp; 0.2584 &amp; 0.2584 &amp; 0.1857 &amp; 0.2422 &amp; 0.2342 &amp; 0.2342 &amp; \\ \hline</v>
      </c>
      <c r="AK17" t="s">
        <v>40</v>
      </c>
    </row>
    <row r="18" spans="3:37" x14ac:dyDescent="0.3">
      <c r="C18" t="s">
        <v>0</v>
      </c>
      <c r="D18" t="s">
        <v>5</v>
      </c>
      <c r="E18">
        <v>0.06</v>
      </c>
      <c r="F18">
        <v>127</v>
      </c>
      <c r="G18">
        <v>0.2261</v>
      </c>
      <c r="H18">
        <v>0.2261</v>
      </c>
      <c r="I18">
        <v>0.2261</v>
      </c>
      <c r="J18">
        <v>0.2261</v>
      </c>
      <c r="K18">
        <v>0.2261</v>
      </c>
      <c r="L18">
        <v>0.2261</v>
      </c>
      <c r="M18">
        <v>0.2261</v>
      </c>
      <c r="O18" t="str">
        <f t="shared" si="10"/>
        <v xml:space="preserve">gift &amp; </v>
      </c>
      <c r="P18" t="str">
        <f t="shared" si="11"/>
        <v xml:space="preserve">CP &amp; </v>
      </c>
      <c r="Q18" t="str">
        <f t="shared" si="12"/>
        <v xml:space="preserve">0.06 &amp; </v>
      </c>
      <c r="R18" t="str">
        <f t="shared" si="13"/>
        <v xml:space="preserve">127 &amp; </v>
      </c>
      <c r="S18" t="str">
        <f t="shared" si="14"/>
        <v xml:space="preserve">0.2261 &amp; </v>
      </c>
      <c r="T18" t="str">
        <f t="shared" si="15"/>
        <v xml:space="preserve">0.2261 &amp; </v>
      </c>
      <c r="U18" t="str">
        <f t="shared" si="16"/>
        <v xml:space="preserve">0.2261 &amp; </v>
      </c>
      <c r="V18" t="str">
        <f t="shared" si="17"/>
        <v xml:space="preserve">0.2261 &amp; </v>
      </c>
      <c r="W18" t="str">
        <f t="shared" si="18"/>
        <v xml:space="preserve">0.2261 &amp; </v>
      </c>
      <c r="X18" t="str">
        <f t="shared" si="19"/>
        <v xml:space="preserve">0.2261 &amp; </v>
      </c>
      <c r="Y18" t="str">
        <f t="shared" si="20"/>
        <v xml:space="preserve">0.2261 &amp; </v>
      </c>
      <c r="AA18" t="str">
        <f t="shared" si="21"/>
        <v>gift &amp; CP &amp; 0.06 &amp; 127 &amp; 0.2261 &amp; 0.2261 &amp; 0.2261 &amp; 0.2261 &amp; 0.2261 &amp; 0.2261 &amp; 0.2261 &amp; \\ \hline</v>
      </c>
      <c r="AK18" t="s">
        <v>41</v>
      </c>
    </row>
    <row r="19" spans="3:37" x14ac:dyDescent="0.3">
      <c r="C19" t="s">
        <v>6</v>
      </c>
      <c r="D19" t="s">
        <v>1</v>
      </c>
      <c r="E19">
        <v>0.22</v>
      </c>
      <c r="F19">
        <v>1088</v>
      </c>
      <c r="G19">
        <v>0.2414</v>
      </c>
      <c r="H19">
        <v>0.2432</v>
      </c>
      <c r="I19">
        <v>0.217</v>
      </c>
      <c r="J19">
        <v>0.217</v>
      </c>
      <c r="K19">
        <v>0.2414</v>
      </c>
      <c r="L19">
        <v>0.23480000000000001</v>
      </c>
      <c r="M19">
        <v>0.23949999999999999</v>
      </c>
      <c r="O19" t="str">
        <f t="shared" si="10"/>
        <v xml:space="preserve">el &amp; </v>
      </c>
      <c r="P19" t="str">
        <f t="shared" si="11"/>
        <v xml:space="preserve">BS &amp; </v>
      </c>
      <c r="Q19" t="str">
        <f t="shared" si="12"/>
        <v xml:space="preserve">0.22 &amp; </v>
      </c>
      <c r="R19" t="str">
        <f t="shared" si="13"/>
        <v xml:space="preserve">1088 &amp; </v>
      </c>
      <c r="S19" t="str">
        <f t="shared" si="14"/>
        <v xml:space="preserve">0.2414 &amp; </v>
      </c>
      <c r="T19" t="str">
        <f t="shared" si="15"/>
        <v xml:space="preserve">0.2432 &amp; </v>
      </c>
      <c r="U19" t="str">
        <f t="shared" si="16"/>
        <v xml:space="preserve">0.217 &amp; </v>
      </c>
      <c r="V19" t="str">
        <f t="shared" si="17"/>
        <v xml:space="preserve">0.217 &amp; </v>
      </c>
      <c r="W19" t="str">
        <f t="shared" si="18"/>
        <v xml:space="preserve">0.2414 &amp; </v>
      </c>
      <c r="X19" t="str">
        <f t="shared" si="19"/>
        <v xml:space="preserve">0.2348 &amp; </v>
      </c>
      <c r="Y19" t="str">
        <f t="shared" si="20"/>
        <v xml:space="preserve">0.2395 &amp; </v>
      </c>
      <c r="AA19" t="str">
        <f t="shared" si="21"/>
        <v>el &amp; BS &amp; 0.22 &amp; 1088 &amp; 0.2414 &amp; 0.2432 &amp; 0.217 &amp; 0.217 &amp; 0.2414 &amp; 0.2348 &amp; 0.2395 &amp; \\ \hline</v>
      </c>
      <c r="AK19" t="s">
        <v>42</v>
      </c>
    </row>
    <row r="20" spans="3:37" x14ac:dyDescent="0.3">
      <c r="C20" t="s">
        <v>6</v>
      </c>
      <c r="D20" t="s">
        <v>2</v>
      </c>
      <c r="E20">
        <v>0.22</v>
      </c>
      <c r="F20">
        <v>1088</v>
      </c>
      <c r="G20">
        <v>0.2414</v>
      </c>
      <c r="H20">
        <v>0.2414</v>
      </c>
      <c r="I20">
        <v>0.21329999999999999</v>
      </c>
      <c r="J20">
        <v>0.23480000000000001</v>
      </c>
      <c r="K20">
        <v>0.2404</v>
      </c>
      <c r="L20">
        <v>0.23760000000000001</v>
      </c>
      <c r="M20">
        <v>0.23949999999999999</v>
      </c>
      <c r="O20" t="str">
        <f t="shared" si="10"/>
        <v xml:space="preserve">el &amp; </v>
      </c>
      <c r="P20" t="str">
        <f t="shared" si="11"/>
        <v xml:space="preserve">EN &amp; </v>
      </c>
      <c r="Q20" t="str">
        <f t="shared" si="12"/>
        <v xml:space="preserve">0.22 &amp; </v>
      </c>
      <c r="R20" t="str">
        <f t="shared" si="13"/>
        <v xml:space="preserve">1088 &amp; </v>
      </c>
      <c r="S20" t="str">
        <f t="shared" si="14"/>
        <v xml:space="preserve">0.2414 &amp; </v>
      </c>
      <c r="T20" t="str">
        <f t="shared" si="15"/>
        <v xml:space="preserve">0.2414 &amp; </v>
      </c>
      <c r="U20" t="str">
        <f t="shared" si="16"/>
        <v xml:space="preserve">0.2133 &amp; </v>
      </c>
      <c r="V20" t="str">
        <f t="shared" si="17"/>
        <v xml:space="preserve">0.2348 &amp; </v>
      </c>
      <c r="W20" t="str">
        <f t="shared" si="18"/>
        <v xml:space="preserve">0.2404 &amp; </v>
      </c>
      <c r="X20" t="str">
        <f t="shared" si="19"/>
        <v xml:space="preserve">0.2376 &amp; </v>
      </c>
      <c r="Y20" t="str">
        <f t="shared" si="20"/>
        <v xml:space="preserve">0.2395 &amp; </v>
      </c>
      <c r="AA20" t="str">
        <f t="shared" si="21"/>
        <v>el &amp; EN &amp; 0.22 &amp; 1088 &amp; 0.2414 &amp; 0.2414 &amp; 0.2133 &amp; 0.2348 &amp; 0.2404 &amp; 0.2376 &amp; 0.2395 &amp; \\ \hline</v>
      </c>
      <c r="AK20" t="s">
        <v>43</v>
      </c>
    </row>
    <row r="21" spans="3:37" x14ac:dyDescent="0.3">
      <c r="C21" t="s">
        <v>6</v>
      </c>
      <c r="D21" t="s">
        <v>3</v>
      </c>
      <c r="E21">
        <v>0.22</v>
      </c>
      <c r="F21">
        <v>1088</v>
      </c>
      <c r="G21">
        <v>0.2414</v>
      </c>
      <c r="H21">
        <v>0.2535</v>
      </c>
      <c r="I21">
        <v>0.2535</v>
      </c>
      <c r="J21">
        <v>0.22170000000000001</v>
      </c>
      <c r="K21">
        <v>0.23200000000000001</v>
      </c>
      <c r="L21">
        <v>0.39290000000000003</v>
      </c>
      <c r="M21">
        <v>0.39290000000000003</v>
      </c>
      <c r="O21" t="str">
        <f t="shared" si="10"/>
        <v xml:space="preserve">el &amp; </v>
      </c>
      <c r="P21" t="str">
        <f t="shared" si="11"/>
        <v xml:space="preserve">BA &amp; </v>
      </c>
      <c r="Q21" t="str">
        <f t="shared" si="12"/>
        <v xml:space="preserve">0.22 &amp; </v>
      </c>
      <c r="R21" t="str">
        <f t="shared" si="13"/>
        <v xml:space="preserve">1088 &amp; </v>
      </c>
      <c r="S21" t="str">
        <f t="shared" si="14"/>
        <v xml:space="preserve">0.2414 &amp; </v>
      </c>
      <c r="T21" t="str">
        <f t="shared" si="15"/>
        <v xml:space="preserve">0.2535 &amp; </v>
      </c>
      <c r="U21" t="str">
        <f t="shared" si="16"/>
        <v xml:space="preserve">0.2535 &amp; </v>
      </c>
      <c r="V21" t="str">
        <f t="shared" si="17"/>
        <v xml:space="preserve">0.2217 &amp; </v>
      </c>
      <c r="W21" t="str">
        <f t="shared" si="18"/>
        <v xml:space="preserve">0.232 &amp; </v>
      </c>
      <c r="X21" t="str">
        <f t="shared" si="19"/>
        <v xml:space="preserve">0.3929 &amp; </v>
      </c>
      <c r="Y21" t="str">
        <f t="shared" si="20"/>
        <v xml:space="preserve">0.3929 &amp; </v>
      </c>
      <c r="AA21" t="str">
        <f t="shared" si="21"/>
        <v>el &amp; BA &amp; 0.22 &amp; 1088 &amp; 0.2414 &amp; 0.2535 &amp; 0.2535 &amp; 0.2217 &amp; 0.232 &amp; 0.3929 &amp; 0.3929 &amp; \\ \hline</v>
      </c>
      <c r="AK21" t="s">
        <v>44</v>
      </c>
    </row>
    <row r="22" spans="3:37" x14ac:dyDescent="0.3">
      <c r="C22" t="s">
        <v>6</v>
      </c>
      <c r="D22" t="s">
        <v>4</v>
      </c>
      <c r="E22">
        <v>0.22</v>
      </c>
      <c r="F22">
        <v>1088</v>
      </c>
      <c r="G22">
        <v>0.2414</v>
      </c>
      <c r="H22">
        <v>0.20300000000000001</v>
      </c>
      <c r="I22">
        <v>0.20300000000000001</v>
      </c>
      <c r="J22">
        <v>0.10199999999999999</v>
      </c>
      <c r="K22">
        <v>0.2273</v>
      </c>
      <c r="L22">
        <v>0.2414</v>
      </c>
      <c r="M22">
        <v>0.24229999999999999</v>
      </c>
      <c r="O22" t="str">
        <f t="shared" si="10"/>
        <v xml:space="preserve">el &amp; </v>
      </c>
      <c r="P22" t="str">
        <f t="shared" si="11"/>
        <v xml:space="preserve">QR &amp; </v>
      </c>
      <c r="Q22" t="str">
        <f t="shared" si="12"/>
        <v xml:space="preserve">0.22 &amp; </v>
      </c>
      <c r="R22" t="str">
        <f t="shared" si="13"/>
        <v xml:space="preserve">1088 &amp; </v>
      </c>
      <c r="S22" t="str">
        <f t="shared" si="14"/>
        <v xml:space="preserve">0.2414 &amp; </v>
      </c>
      <c r="T22" t="str">
        <f t="shared" si="15"/>
        <v xml:space="preserve">0.203 &amp; </v>
      </c>
      <c r="U22" t="str">
        <f t="shared" si="16"/>
        <v xml:space="preserve">0.203 &amp; </v>
      </c>
      <c r="V22" t="str">
        <f t="shared" si="17"/>
        <v xml:space="preserve">0.102 &amp; </v>
      </c>
      <c r="W22" t="str">
        <f t="shared" si="18"/>
        <v xml:space="preserve">0.2273 &amp; </v>
      </c>
      <c r="X22" t="str">
        <f t="shared" si="19"/>
        <v xml:space="preserve">0.2414 &amp; </v>
      </c>
      <c r="Y22" t="str">
        <f t="shared" si="20"/>
        <v xml:space="preserve">0.2423 &amp; </v>
      </c>
      <c r="AA22" t="str">
        <f t="shared" si="21"/>
        <v>el &amp; QR &amp; 0.22 &amp; 1088 &amp; 0.2414 &amp; 0.203 &amp; 0.203 &amp; 0.102 &amp; 0.2273 &amp; 0.2414 &amp; 0.2423 &amp; \\ \hline</v>
      </c>
      <c r="AK22" t="s">
        <v>45</v>
      </c>
    </row>
    <row r="23" spans="3:37" x14ac:dyDescent="0.3">
      <c r="C23" t="s">
        <v>6</v>
      </c>
      <c r="D23" t="s">
        <v>5</v>
      </c>
      <c r="E23">
        <v>0.22</v>
      </c>
      <c r="F23">
        <v>1088</v>
      </c>
      <c r="G23">
        <v>0.2414</v>
      </c>
      <c r="H23">
        <v>0.2414</v>
      </c>
      <c r="I23">
        <v>0.2414</v>
      </c>
      <c r="J23">
        <v>0.2414</v>
      </c>
      <c r="K23">
        <v>0.2414</v>
      </c>
      <c r="L23">
        <v>0.2414</v>
      </c>
      <c r="M23">
        <v>0.2414</v>
      </c>
      <c r="O23" t="str">
        <f t="shared" si="10"/>
        <v xml:space="preserve">el &amp; </v>
      </c>
      <c r="P23" t="str">
        <f t="shared" si="11"/>
        <v xml:space="preserve">CP &amp; </v>
      </c>
      <c r="Q23" t="str">
        <f t="shared" si="12"/>
        <v xml:space="preserve">0.22 &amp; </v>
      </c>
      <c r="R23" t="str">
        <f t="shared" si="13"/>
        <v xml:space="preserve">1088 &amp; </v>
      </c>
      <c r="S23" t="str">
        <f t="shared" si="14"/>
        <v xml:space="preserve">0.2414 &amp; </v>
      </c>
      <c r="T23" t="str">
        <f t="shared" si="15"/>
        <v xml:space="preserve">0.2414 &amp; </v>
      </c>
      <c r="U23" t="str">
        <f t="shared" si="16"/>
        <v xml:space="preserve">0.2414 &amp; </v>
      </c>
      <c r="V23" t="str">
        <f t="shared" si="17"/>
        <v xml:space="preserve">0.2414 &amp; </v>
      </c>
      <c r="W23" t="str">
        <f t="shared" si="18"/>
        <v xml:space="preserve">0.2414 &amp; </v>
      </c>
      <c r="X23" t="str">
        <f t="shared" si="19"/>
        <v xml:space="preserve">0.2414 &amp; </v>
      </c>
      <c r="Y23" t="str">
        <f t="shared" si="20"/>
        <v xml:space="preserve">0.2414 &amp; </v>
      </c>
      <c r="AA23" t="str">
        <f t="shared" si="21"/>
        <v>el &amp; CP &amp; 0.22 &amp; 1088 &amp; 0.2414 &amp; 0.2414 &amp; 0.2414 &amp; 0.2414 &amp; 0.2414 &amp; 0.2414 &amp; 0.2414 &amp; \\ \hline</v>
      </c>
      <c r="AK23" t="s">
        <v>46</v>
      </c>
    </row>
    <row r="24" spans="3:37" x14ac:dyDescent="0.3">
      <c r="C24" t="s">
        <v>7</v>
      </c>
      <c r="D24" t="s">
        <v>1</v>
      </c>
      <c r="E24">
        <v>0.08</v>
      </c>
      <c r="F24">
        <v>313</v>
      </c>
      <c r="G24">
        <v>0.29599999999999999</v>
      </c>
      <c r="H24">
        <v>0.29599999999999999</v>
      </c>
      <c r="I24">
        <v>0.3024</v>
      </c>
      <c r="J24">
        <v>0.3024</v>
      </c>
      <c r="K24">
        <v>0.29599999999999999</v>
      </c>
      <c r="L24">
        <v>0.29599999999999999</v>
      </c>
      <c r="M24">
        <v>0.29599999999999999</v>
      </c>
      <c r="O24" t="str">
        <f t="shared" si="10"/>
        <v xml:space="preserve">multi &amp; </v>
      </c>
      <c r="P24" t="str">
        <f t="shared" si="11"/>
        <v xml:space="preserve">BS &amp; </v>
      </c>
      <c r="Q24" t="str">
        <f t="shared" si="12"/>
        <v xml:space="preserve">0.08 &amp; </v>
      </c>
      <c r="R24" t="str">
        <f t="shared" si="13"/>
        <v xml:space="preserve">313 &amp; </v>
      </c>
      <c r="S24" t="str">
        <f t="shared" si="14"/>
        <v xml:space="preserve">0.296 &amp; </v>
      </c>
      <c r="T24" t="str">
        <f t="shared" si="15"/>
        <v xml:space="preserve">0.296 &amp; </v>
      </c>
      <c r="U24" t="str">
        <f t="shared" si="16"/>
        <v xml:space="preserve">0.3024 &amp; </v>
      </c>
      <c r="V24" t="str">
        <f t="shared" si="17"/>
        <v xml:space="preserve">0.3024 &amp; </v>
      </c>
      <c r="W24" t="str">
        <f t="shared" si="18"/>
        <v xml:space="preserve">0.296 &amp; </v>
      </c>
      <c r="X24" t="str">
        <f t="shared" si="19"/>
        <v xml:space="preserve">0.296 &amp; </v>
      </c>
      <c r="Y24" t="str">
        <f t="shared" si="20"/>
        <v xml:space="preserve">0.296 &amp; </v>
      </c>
      <c r="AA24" t="str">
        <f t="shared" si="21"/>
        <v>multi &amp; BS &amp; 0.08 &amp; 313 &amp; 0.296 &amp; 0.296 &amp; 0.3024 &amp; 0.3024 &amp; 0.296 &amp; 0.296 &amp; 0.296 &amp; \\ \hline</v>
      </c>
      <c r="AK24" t="s">
        <v>47</v>
      </c>
    </row>
    <row r="25" spans="3:37" x14ac:dyDescent="0.3">
      <c r="C25" t="s">
        <v>7</v>
      </c>
      <c r="D25" t="s">
        <v>2</v>
      </c>
      <c r="E25">
        <v>0.08</v>
      </c>
      <c r="F25">
        <v>313</v>
      </c>
      <c r="G25">
        <v>0.29599999999999999</v>
      </c>
      <c r="H25">
        <v>0.29599999999999999</v>
      </c>
      <c r="I25">
        <v>0.30570000000000003</v>
      </c>
      <c r="J25">
        <v>0.28960000000000002</v>
      </c>
      <c r="K25">
        <v>0.29599999999999999</v>
      </c>
      <c r="L25">
        <v>0.29599999999999999</v>
      </c>
      <c r="M25">
        <v>0.29599999999999999</v>
      </c>
      <c r="O25" t="str">
        <f t="shared" si="10"/>
        <v xml:space="preserve">multi &amp; </v>
      </c>
      <c r="P25" t="str">
        <f t="shared" si="11"/>
        <v xml:space="preserve">EN &amp; </v>
      </c>
      <c r="Q25" t="str">
        <f t="shared" si="12"/>
        <v xml:space="preserve">0.08 &amp; </v>
      </c>
      <c r="R25" t="str">
        <f t="shared" si="13"/>
        <v xml:space="preserve">313 &amp; </v>
      </c>
      <c r="S25" t="str">
        <f t="shared" si="14"/>
        <v xml:space="preserve">0.296 &amp; </v>
      </c>
      <c r="T25" t="str">
        <f t="shared" si="15"/>
        <v xml:space="preserve">0.296 &amp; </v>
      </c>
      <c r="U25" t="str">
        <f t="shared" si="16"/>
        <v xml:space="preserve">0.3057 &amp; </v>
      </c>
      <c r="V25" t="str">
        <f t="shared" si="17"/>
        <v xml:space="preserve">0.2896 &amp; </v>
      </c>
      <c r="W25" t="str">
        <f t="shared" si="18"/>
        <v xml:space="preserve">0.296 &amp; </v>
      </c>
      <c r="X25" t="str">
        <f t="shared" si="19"/>
        <v xml:space="preserve">0.296 &amp; </v>
      </c>
      <c r="Y25" t="str">
        <f t="shared" si="20"/>
        <v xml:space="preserve">0.296 &amp; </v>
      </c>
      <c r="AA25" t="str">
        <f t="shared" si="21"/>
        <v>multi &amp; EN &amp; 0.08 &amp; 313 &amp; 0.296 &amp; 0.296 &amp; 0.3057 &amp; 0.2896 &amp; 0.296 &amp; 0.296 &amp; 0.296 &amp; \\ \hline</v>
      </c>
      <c r="AK25" t="s">
        <v>48</v>
      </c>
    </row>
    <row r="26" spans="3:37" x14ac:dyDescent="0.3">
      <c r="C26" t="s">
        <v>7</v>
      </c>
      <c r="D26" t="s">
        <v>3</v>
      </c>
      <c r="E26">
        <v>0.08</v>
      </c>
      <c r="F26">
        <v>313</v>
      </c>
      <c r="G26">
        <v>0.29599999999999999</v>
      </c>
      <c r="H26">
        <v>0.33139999999999997</v>
      </c>
      <c r="I26">
        <v>0.33139999999999997</v>
      </c>
      <c r="J26">
        <v>0.25740000000000002</v>
      </c>
      <c r="K26">
        <v>0.2928</v>
      </c>
      <c r="L26">
        <v>6.7599999999999993E-2</v>
      </c>
      <c r="M26">
        <v>6.7599999999999993E-2</v>
      </c>
      <c r="O26" t="str">
        <f t="shared" si="10"/>
        <v xml:space="preserve">multi &amp; </v>
      </c>
      <c r="P26" t="str">
        <f t="shared" si="11"/>
        <v xml:space="preserve">BA &amp; </v>
      </c>
      <c r="Q26" t="str">
        <f t="shared" si="12"/>
        <v xml:space="preserve">0.08 &amp; </v>
      </c>
      <c r="R26" t="str">
        <f t="shared" si="13"/>
        <v xml:space="preserve">313 &amp; </v>
      </c>
      <c r="S26" t="str">
        <f t="shared" si="14"/>
        <v xml:space="preserve">0.296 &amp; </v>
      </c>
      <c r="T26" t="str">
        <f t="shared" si="15"/>
        <v xml:space="preserve">0.3314 &amp; </v>
      </c>
      <c r="U26" t="str">
        <f t="shared" si="16"/>
        <v xml:space="preserve">0.3314 &amp; </v>
      </c>
      <c r="V26" t="str">
        <f t="shared" si="17"/>
        <v xml:space="preserve">0.2574 &amp; </v>
      </c>
      <c r="W26" t="str">
        <f t="shared" si="18"/>
        <v xml:space="preserve">0.2928 &amp; </v>
      </c>
      <c r="X26" t="str">
        <f t="shared" si="19"/>
        <v xml:space="preserve">0.0676 &amp; </v>
      </c>
      <c r="Y26" t="str">
        <f t="shared" si="20"/>
        <v xml:space="preserve">0.0676 &amp; </v>
      </c>
      <c r="AA26" t="str">
        <f t="shared" si="21"/>
        <v>multi &amp; BA &amp; 0.08 &amp; 313 &amp; 0.296 &amp; 0.3314 &amp; 0.3314 &amp; 0.2574 &amp; 0.2928 &amp; 0.0676 &amp; 0.0676 &amp; \\ \hline</v>
      </c>
      <c r="AK26" t="s">
        <v>49</v>
      </c>
    </row>
    <row r="27" spans="3:37" x14ac:dyDescent="0.3">
      <c r="C27" t="s">
        <v>7</v>
      </c>
      <c r="D27" t="s">
        <v>4</v>
      </c>
      <c r="E27">
        <v>0.08</v>
      </c>
      <c r="F27">
        <v>313</v>
      </c>
      <c r="G27">
        <v>0.29599999999999999</v>
      </c>
      <c r="H27">
        <v>0.251</v>
      </c>
      <c r="I27">
        <v>0.251</v>
      </c>
      <c r="J27">
        <v>0.21560000000000001</v>
      </c>
      <c r="K27">
        <v>0.2928</v>
      </c>
      <c r="L27">
        <v>0.29599999999999999</v>
      </c>
      <c r="M27">
        <v>0.29599999999999999</v>
      </c>
      <c r="O27" t="str">
        <f t="shared" si="10"/>
        <v xml:space="preserve">multi &amp; </v>
      </c>
      <c r="P27" t="str">
        <f t="shared" si="11"/>
        <v xml:space="preserve">QR &amp; </v>
      </c>
      <c r="Q27" t="str">
        <f t="shared" si="12"/>
        <v xml:space="preserve">0.08 &amp; </v>
      </c>
      <c r="R27" t="str">
        <f t="shared" si="13"/>
        <v xml:space="preserve">313 &amp; </v>
      </c>
      <c r="S27" t="str">
        <f t="shared" si="14"/>
        <v xml:space="preserve">0.296 &amp; </v>
      </c>
      <c r="T27" t="str">
        <f t="shared" si="15"/>
        <v xml:space="preserve">0.251 &amp; </v>
      </c>
      <c r="U27" t="str">
        <f t="shared" si="16"/>
        <v xml:space="preserve">0.251 &amp; </v>
      </c>
      <c r="V27" t="str">
        <f t="shared" si="17"/>
        <v xml:space="preserve">0.2156 &amp; </v>
      </c>
      <c r="W27" t="str">
        <f t="shared" si="18"/>
        <v xml:space="preserve">0.2928 &amp; </v>
      </c>
      <c r="X27" t="str">
        <f t="shared" si="19"/>
        <v xml:space="preserve">0.296 &amp; </v>
      </c>
      <c r="Y27" t="str">
        <f t="shared" si="20"/>
        <v xml:space="preserve">0.296 &amp; </v>
      </c>
      <c r="AA27" t="str">
        <f t="shared" si="21"/>
        <v>multi &amp; QR &amp; 0.08 &amp; 313 &amp; 0.296 &amp; 0.251 &amp; 0.251 &amp; 0.2156 &amp; 0.2928 &amp; 0.296 &amp; 0.296 &amp; \\ \hline</v>
      </c>
      <c r="AK27" t="s">
        <v>50</v>
      </c>
    </row>
    <row r="28" spans="3:37" x14ac:dyDescent="0.3">
      <c r="C28" t="s">
        <v>7</v>
      </c>
      <c r="D28" t="s">
        <v>5</v>
      </c>
      <c r="E28">
        <v>0.08</v>
      </c>
      <c r="F28">
        <v>313</v>
      </c>
      <c r="G28">
        <v>0.29599999999999999</v>
      </c>
      <c r="H28">
        <v>0.29599999999999999</v>
      </c>
      <c r="I28">
        <v>0.29599999999999999</v>
      </c>
      <c r="J28">
        <v>0.29599999999999999</v>
      </c>
      <c r="K28">
        <v>0.29599999999999999</v>
      </c>
      <c r="L28">
        <v>0.29599999999999999</v>
      </c>
      <c r="M28">
        <v>0.29599999999999999</v>
      </c>
      <c r="O28" t="str">
        <f t="shared" si="10"/>
        <v xml:space="preserve">multi &amp; </v>
      </c>
      <c r="P28" t="str">
        <f t="shared" si="11"/>
        <v xml:space="preserve">CP &amp; </v>
      </c>
      <c r="Q28" t="str">
        <f t="shared" si="12"/>
        <v xml:space="preserve">0.08 &amp; </v>
      </c>
      <c r="R28" t="str">
        <f t="shared" si="13"/>
        <v xml:space="preserve">313 &amp; </v>
      </c>
      <c r="S28" t="str">
        <f t="shared" si="14"/>
        <v xml:space="preserve">0.296 &amp; </v>
      </c>
      <c r="T28" t="str">
        <f t="shared" si="15"/>
        <v xml:space="preserve">0.296 &amp; </v>
      </c>
      <c r="U28" t="str">
        <f t="shared" si="16"/>
        <v xml:space="preserve">0.296 &amp; </v>
      </c>
      <c r="V28" t="str">
        <f t="shared" si="17"/>
        <v xml:space="preserve">0.296 &amp; </v>
      </c>
      <c r="W28" t="str">
        <f t="shared" si="18"/>
        <v xml:space="preserve">0.296 &amp; </v>
      </c>
      <c r="X28" t="str">
        <f t="shared" si="19"/>
        <v xml:space="preserve">0.296 &amp; </v>
      </c>
      <c r="Y28" t="str">
        <f t="shared" si="20"/>
        <v xml:space="preserve">0.296 &amp; </v>
      </c>
      <c r="AA28" t="str">
        <f t="shared" si="21"/>
        <v>multi &amp; CP &amp; 0.08 &amp; 313 &amp; 0.296 &amp; 0.296 &amp; 0.296 &amp; 0.296 &amp; 0.296 &amp; 0.296 &amp; 0.296 &amp; \\ \hline</v>
      </c>
      <c r="AK28" t="s">
        <v>51</v>
      </c>
    </row>
    <row r="29" spans="3:37" x14ac:dyDescent="0.3">
      <c r="C29" t="s">
        <v>8</v>
      </c>
      <c r="D29" t="s">
        <v>1</v>
      </c>
      <c r="E29">
        <v>0.12</v>
      </c>
      <c r="F29">
        <v>332</v>
      </c>
      <c r="G29">
        <v>0.39960000000000001</v>
      </c>
      <c r="H29">
        <v>0.39960000000000001</v>
      </c>
      <c r="I29">
        <v>0.31730000000000003</v>
      </c>
      <c r="J29">
        <v>0.3115</v>
      </c>
      <c r="K29">
        <v>0.39960000000000001</v>
      </c>
      <c r="L29">
        <v>0.34970000000000001</v>
      </c>
      <c r="M29">
        <v>0.39960000000000001</v>
      </c>
      <c r="O29" t="str">
        <f t="shared" si="10"/>
        <v xml:space="preserve">apparel &amp; </v>
      </c>
      <c r="P29" t="str">
        <f t="shared" si="11"/>
        <v xml:space="preserve">BS &amp; </v>
      </c>
      <c r="Q29" t="str">
        <f t="shared" si="12"/>
        <v xml:space="preserve">0.12 &amp; </v>
      </c>
      <c r="R29" t="str">
        <f t="shared" si="13"/>
        <v xml:space="preserve">332 &amp; </v>
      </c>
      <c r="S29" t="str">
        <f t="shared" si="14"/>
        <v xml:space="preserve">0.3996 &amp; </v>
      </c>
      <c r="T29" t="str">
        <f t="shared" si="15"/>
        <v xml:space="preserve">0.3996 &amp; </v>
      </c>
      <c r="U29" t="str">
        <f t="shared" si="16"/>
        <v xml:space="preserve">0.3173 &amp; </v>
      </c>
      <c r="V29" t="str">
        <f t="shared" si="17"/>
        <v xml:space="preserve">0.3115 &amp; </v>
      </c>
      <c r="W29" t="str">
        <f t="shared" si="18"/>
        <v xml:space="preserve">0.3996 &amp; </v>
      </c>
      <c r="X29" t="str">
        <f t="shared" si="19"/>
        <v xml:space="preserve">0.3497 &amp; </v>
      </c>
      <c r="Y29" t="str">
        <f t="shared" si="20"/>
        <v xml:space="preserve">0.3996 &amp; </v>
      </c>
      <c r="AA29" t="str">
        <f t="shared" si="21"/>
        <v>apparel &amp; BS &amp; 0.12 &amp; 332 &amp; 0.3996 &amp; 0.3996 &amp; 0.3173 &amp; 0.3115 &amp; 0.3996 &amp; 0.3497 &amp; 0.3996 &amp; \\ \hline</v>
      </c>
      <c r="AK29" t="s">
        <v>52</v>
      </c>
    </row>
    <row r="30" spans="3:37" x14ac:dyDescent="0.3">
      <c r="C30" t="s">
        <v>8</v>
      </c>
      <c r="D30" t="s">
        <v>2</v>
      </c>
      <c r="E30">
        <v>0.12</v>
      </c>
      <c r="F30">
        <v>332</v>
      </c>
      <c r="G30">
        <v>0.39960000000000001</v>
      </c>
      <c r="H30">
        <v>0.39960000000000001</v>
      </c>
      <c r="I30">
        <v>0.30559999999999998</v>
      </c>
      <c r="J30">
        <v>0.3115</v>
      </c>
      <c r="K30">
        <v>0.39960000000000001</v>
      </c>
      <c r="L30">
        <v>0.37909999999999999</v>
      </c>
      <c r="M30">
        <v>0.39960000000000001</v>
      </c>
      <c r="O30" t="str">
        <f t="shared" si="10"/>
        <v xml:space="preserve">apparel &amp; </v>
      </c>
      <c r="P30" t="str">
        <f t="shared" si="11"/>
        <v xml:space="preserve">EN &amp; </v>
      </c>
      <c r="Q30" t="str">
        <f t="shared" si="12"/>
        <v xml:space="preserve">0.12 &amp; </v>
      </c>
      <c r="R30" t="str">
        <f t="shared" si="13"/>
        <v xml:space="preserve">332 &amp; </v>
      </c>
      <c r="S30" t="str">
        <f t="shared" si="14"/>
        <v xml:space="preserve">0.3996 &amp; </v>
      </c>
      <c r="T30" t="str">
        <f t="shared" si="15"/>
        <v xml:space="preserve">0.3996 &amp; </v>
      </c>
      <c r="U30" t="str">
        <f t="shared" si="16"/>
        <v xml:space="preserve">0.3056 &amp; </v>
      </c>
      <c r="V30" t="str">
        <f t="shared" si="17"/>
        <v xml:space="preserve">0.3115 &amp; </v>
      </c>
      <c r="W30" t="str">
        <f t="shared" si="18"/>
        <v xml:space="preserve">0.3996 &amp; </v>
      </c>
      <c r="X30" t="str">
        <f t="shared" si="19"/>
        <v xml:space="preserve">0.3791 &amp; </v>
      </c>
      <c r="Y30" t="str">
        <f t="shared" si="20"/>
        <v xml:space="preserve">0.3996 &amp; </v>
      </c>
      <c r="AA30" t="str">
        <f t="shared" si="21"/>
        <v>apparel &amp; EN &amp; 0.12 &amp; 332 &amp; 0.3996 &amp; 0.3996 &amp; 0.3056 &amp; 0.3115 &amp; 0.3996 &amp; 0.3791 &amp; 0.3996 &amp; \\ \hline</v>
      </c>
      <c r="AK30" t="s">
        <v>53</v>
      </c>
    </row>
    <row r="31" spans="3:37" x14ac:dyDescent="0.3">
      <c r="C31" t="s">
        <v>8</v>
      </c>
      <c r="D31" t="s">
        <v>3</v>
      </c>
      <c r="E31">
        <v>0.12</v>
      </c>
      <c r="F31">
        <v>332</v>
      </c>
      <c r="G31">
        <v>0.39960000000000001</v>
      </c>
      <c r="H31">
        <v>0.37319999999999998</v>
      </c>
      <c r="I31">
        <v>0.37319999999999998</v>
      </c>
      <c r="J31">
        <v>0.3644</v>
      </c>
      <c r="K31">
        <v>0.38490000000000002</v>
      </c>
      <c r="L31">
        <v>0.3967</v>
      </c>
      <c r="M31">
        <v>0.39960000000000001</v>
      </c>
      <c r="O31" t="str">
        <f>_xlfn.CONCAT(C31, " &amp; ")</f>
        <v xml:space="preserve">apparel &amp; </v>
      </c>
      <c r="P31" t="str">
        <f t="shared" si="11"/>
        <v xml:space="preserve">BA &amp; </v>
      </c>
      <c r="Q31" t="str">
        <f t="shared" si="12"/>
        <v xml:space="preserve">0.12 &amp; </v>
      </c>
      <c r="R31" t="str">
        <f t="shared" si="13"/>
        <v xml:space="preserve">332 &amp; </v>
      </c>
      <c r="S31" t="str">
        <f t="shared" si="14"/>
        <v xml:space="preserve">0.3996 &amp; </v>
      </c>
      <c r="T31" t="str">
        <f t="shared" si="15"/>
        <v xml:space="preserve">0.3732 &amp; </v>
      </c>
      <c r="U31" t="str">
        <f t="shared" si="16"/>
        <v xml:space="preserve">0.3732 &amp; </v>
      </c>
      <c r="V31" t="str">
        <f t="shared" si="17"/>
        <v xml:space="preserve">0.3644 &amp; </v>
      </c>
      <c r="W31" t="str">
        <f t="shared" si="18"/>
        <v xml:space="preserve">0.3849 &amp; </v>
      </c>
      <c r="X31" t="str">
        <f t="shared" si="19"/>
        <v xml:space="preserve">0.3967 &amp; </v>
      </c>
      <c r="Y31" t="str">
        <f t="shared" si="20"/>
        <v xml:space="preserve">0.3996 &amp; </v>
      </c>
      <c r="AA31" t="str">
        <f t="shared" si="21"/>
        <v>apparel &amp; BA &amp; 0.12 &amp; 332 &amp; 0.3996 &amp; 0.3732 &amp; 0.3732 &amp; 0.3644 &amp; 0.3849 &amp; 0.3967 &amp; 0.3996 &amp; \\ \hline</v>
      </c>
      <c r="AK31" t="s">
        <v>54</v>
      </c>
    </row>
    <row r="32" spans="3:37" x14ac:dyDescent="0.3">
      <c r="C32" t="s">
        <v>8</v>
      </c>
      <c r="D32" t="s">
        <v>4</v>
      </c>
      <c r="E32">
        <v>0.12</v>
      </c>
      <c r="F32">
        <v>332</v>
      </c>
      <c r="G32">
        <v>0.39960000000000001</v>
      </c>
      <c r="H32">
        <v>0.39960000000000001</v>
      </c>
      <c r="I32">
        <v>0.39960000000000001</v>
      </c>
      <c r="J32">
        <v>4.41E-2</v>
      </c>
      <c r="K32">
        <v>0.39960000000000001</v>
      </c>
      <c r="L32">
        <v>0.40260000000000001</v>
      </c>
      <c r="M32">
        <v>0.40260000000000001</v>
      </c>
      <c r="O32" t="str">
        <f t="shared" ref="O32:O33" si="22">_xlfn.CONCAT(C32, " &amp; ")</f>
        <v xml:space="preserve">apparel &amp; </v>
      </c>
      <c r="P32" t="str">
        <f t="shared" ref="P32:P33" si="23">_xlfn.CONCAT(D32, " &amp; ")</f>
        <v xml:space="preserve">QR &amp; </v>
      </c>
      <c r="Q32" t="str">
        <f t="shared" ref="Q32:Q33" si="24">_xlfn.CONCAT(E32, " &amp; ")</f>
        <v xml:space="preserve">0.12 &amp; </v>
      </c>
      <c r="R32" t="str">
        <f t="shared" ref="R32:R33" si="25">_xlfn.CONCAT(F32, " &amp; ")</f>
        <v xml:space="preserve">332 &amp; </v>
      </c>
      <c r="S32" t="str">
        <f t="shared" ref="S32:S33" si="26">_xlfn.CONCAT(G32, " &amp; ")</f>
        <v xml:space="preserve">0.3996 &amp; </v>
      </c>
      <c r="T32" t="str">
        <f t="shared" ref="T32:T33" si="27">_xlfn.CONCAT(H32, " &amp; ")</f>
        <v xml:space="preserve">0.3996 &amp; </v>
      </c>
      <c r="U32" t="str">
        <f t="shared" ref="U32:U33" si="28">_xlfn.CONCAT(I32, " &amp; ")</f>
        <v xml:space="preserve">0.3996 &amp; </v>
      </c>
      <c r="V32" t="str">
        <f t="shared" ref="V32:V33" si="29">_xlfn.CONCAT(J32, " &amp; ")</f>
        <v xml:space="preserve">0.0441 &amp; </v>
      </c>
      <c r="W32" t="str">
        <f t="shared" ref="W32:W33" si="30">_xlfn.CONCAT(K32, " &amp; ")</f>
        <v xml:space="preserve">0.3996 &amp; </v>
      </c>
      <c r="X32" t="str">
        <f t="shared" ref="X32:X33" si="31">_xlfn.CONCAT(L32, " &amp; ")</f>
        <v xml:space="preserve">0.4026 &amp; </v>
      </c>
      <c r="Y32" t="str">
        <f t="shared" ref="Y32:Y33" si="32">_xlfn.CONCAT(M32, " &amp; ")</f>
        <v xml:space="preserve">0.4026 &amp; </v>
      </c>
      <c r="AA32" t="str">
        <f t="shared" si="21"/>
        <v>apparel &amp; QR &amp; 0.12 &amp; 332 &amp; 0.3996 &amp; 0.3996 &amp; 0.3996 &amp; 0.0441 &amp; 0.3996 &amp; 0.4026 &amp; 0.4026 &amp; \\ \hline</v>
      </c>
      <c r="AK32" t="s">
        <v>55</v>
      </c>
    </row>
    <row r="33" spans="3:37" x14ac:dyDescent="0.3">
      <c r="C33" t="s">
        <v>8</v>
      </c>
      <c r="D33" t="s">
        <v>5</v>
      </c>
      <c r="E33">
        <v>0.12</v>
      </c>
      <c r="F33">
        <v>332</v>
      </c>
      <c r="G33">
        <v>0.39960000000000001</v>
      </c>
      <c r="H33">
        <v>0.39960000000000001</v>
      </c>
      <c r="I33">
        <v>0.39960000000000001</v>
      </c>
      <c r="J33">
        <v>0.39960000000000001</v>
      </c>
      <c r="K33">
        <v>0.39960000000000001</v>
      </c>
      <c r="L33">
        <v>0.39960000000000001</v>
      </c>
      <c r="M33">
        <v>0.39960000000000001</v>
      </c>
      <c r="O33" t="str">
        <f t="shared" si="22"/>
        <v xml:space="preserve">apparel &amp; </v>
      </c>
      <c r="P33" t="str">
        <f t="shared" si="23"/>
        <v xml:space="preserve">CP &amp; </v>
      </c>
      <c r="Q33" t="str">
        <f t="shared" si="24"/>
        <v xml:space="preserve">0.12 &amp; </v>
      </c>
      <c r="R33" t="str">
        <f t="shared" si="25"/>
        <v xml:space="preserve">332 &amp; </v>
      </c>
      <c r="S33" t="str">
        <f t="shared" si="26"/>
        <v xml:space="preserve">0.3996 &amp; </v>
      </c>
      <c r="T33" t="str">
        <f t="shared" si="27"/>
        <v xml:space="preserve">0.3996 &amp; </v>
      </c>
      <c r="U33" t="str">
        <f t="shared" si="28"/>
        <v xml:space="preserve">0.3996 &amp; </v>
      </c>
      <c r="V33" t="str">
        <f t="shared" si="29"/>
        <v xml:space="preserve">0.3996 &amp; </v>
      </c>
      <c r="W33" t="str">
        <f t="shared" si="30"/>
        <v xml:space="preserve">0.3996 &amp; </v>
      </c>
      <c r="X33" t="str">
        <f t="shared" si="31"/>
        <v xml:space="preserve">0.3996 &amp; </v>
      </c>
      <c r="Y33" t="str">
        <f t="shared" si="32"/>
        <v xml:space="preserve">0.3996 &amp; </v>
      </c>
      <c r="AA33" t="str">
        <f t="shared" si="21"/>
        <v>apparel &amp; CP &amp; 0.12 &amp; 332 &amp; 0.3996 &amp; 0.3996 &amp; 0.3996 &amp; 0.3996 &amp; 0.3996 &amp; 0.3996 &amp; 0.3996 &amp; \\ \hline</v>
      </c>
      <c r="AK3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Sheet2</vt:lpstr>
      <vt:lpstr>ranking table</vt:lpstr>
      <vt:lpstr>cov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2015-06-05T18:19:34Z</dcterms:created>
  <dcterms:modified xsi:type="dcterms:W3CDTF">2024-12-11T20:07:52Z</dcterms:modified>
</cp:coreProperties>
</file>