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ree-mac/Repos/coloss_austria_colony_losses_zukunftbiene2/data/"/>
    </mc:Choice>
  </mc:AlternateContent>
  <xr:revisionPtr revIDLastSave="0" documentId="13_ncr:1_{5F72E6E0-E980-A84E-B08D-29C727BD1DC8}" xr6:coauthVersionLast="46" xr6:coauthVersionMax="46" xr10:uidLastSave="{00000000-0000-0000-0000-000000000000}"/>
  <bookViews>
    <workbookView xWindow="960" yWindow="500" windowWidth="29760" windowHeight="18700" xr2:uid="{3C9A20F8-BFAC-0848-B48A-06BB11FCA9E9}"/>
  </bookViews>
  <sheets>
    <sheet name="beteiligungsrate" sheetId="1" r:id="rId1"/>
    <sheet name="papier-zeitschrift-internet" sheetId="2" r:id="rId2"/>
    <sheet name="behandlung" sheetId="17" r:id="rId3"/>
    <sheet name="Kombinationen" sheetId="19" r:id="rId4"/>
    <sheet name="Sheet2" sheetId="21" r:id="rId5"/>
    <sheet name="königinnen-probleme" sheetId="18" r:id="rId6"/>
    <sheet name="population" sheetId="3" r:id="rId7"/>
    <sheet name="bundesländer" sheetId="4" r:id="rId8"/>
    <sheet name="bundesländer-jahre" sheetId="5" r:id="rId9"/>
    <sheet name="burgenland" sheetId="8" r:id="rId10"/>
    <sheet name="kärnten" sheetId="9" r:id="rId11"/>
    <sheet name="niederösterreich" sheetId="10" r:id="rId12"/>
    <sheet name="oberösterreich" sheetId="11" r:id="rId13"/>
    <sheet name="salzburg" sheetId="12" r:id="rId14"/>
    <sheet name="steiermark" sheetId="13" r:id="rId15"/>
    <sheet name="tirol" sheetId="14" r:id="rId16"/>
    <sheet name="vorarlberg" sheetId="15" r:id="rId17"/>
    <sheet name="wien" sheetId="16" r:id="rId18"/>
  </sheets>
  <definedNames>
    <definedName name="comb_new" localSheetId="4">Sheet2!$A$1:$R$332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8" l="1"/>
  <c r="G9" i="18"/>
  <c r="E9" i="18"/>
  <c r="C9" i="18"/>
  <c r="J9" i="18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2" i="17"/>
  <c r="E2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2" i="17"/>
  <c r="C23" i="17"/>
  <c r="E3" i="17"/>
  <c r="C3" i="17"/>
  <c r="G29" i="17"/>
  <c r="E29" i="17"/>
  <c r="C29" i="17"/>
  <c r="H10" i="3" l="1"/>
  <c r="H3" i="3"/>
  <c r="H4" i="3"/>
  <c r="H5" i="3"/>
  <c r="H6" i="3"/>
  <c r="H7" i="3"/>
  <c r="H8" i="3"/>
  <c r="I3" i="3"/>
  <c r="I4" i="3"/>
  <c r="I5" i="3"/>
  <c r="I6" i="3"/>
  <c r="I7" i="3"/>
  <c r="I8" i="3"/>
  <c r="I9" i="3"/>
  <c r="H9" i="3"/>
  <c r="H3" i="4"/>
  <c r="H4" i="4"/>
  <c r="H5" i="4"/>
  <c r="H6" i="4"/>
  <c r="H7" i="4"/>
  <c r="H8" i="4"/>
  <c r="H9" i="4"/>
  <c r="H10" i="4"/>
  <c r="H11" i="4"/>
  <c r="H2" i="4"/>
  <c r="G4" i="4"/>
  <c r="G5" i="4"/>
  <c r="G8" i="4"/>
  <c r="G9" i="4"/>
  <c r="G2" i="4"/>
  <c r="F3" i="4"/>
  <c r="G3" i="4" s="1"/>
  <c r="F4" i="4"/>
  <c r="F5" i="4"/>
  <c r="F6" i="4"/>
  <c r="G6" i="4" s="1"/>
  <c r="F7" i="4"/>
  <c r="G7" i="4" s="1"/>
  <c r="F8" i="4"/>
  <c r="F9" i="4"/>
  <c r="F10" i="4"/>
  <c r="G10" i="4" s="1"/>
  <c r="F11" i="4"/>
  <c r="G11" i="4" s="1"/>
  <c r="F2" i="4"/>
  <c r="G9" i="1"/>
  <c r="D7" i="1"/>
  <c r="D8" i="1"/>
  <c r="D9" i="1"/>
  <c r="H4" i="18" l="1"/>
  <c r="H5" i="18"/>
  <c r="H6" i="18"/>
  <c r="H7" i="18"/>
  <c r="H8" i="18"/>
  <c r="F4" i="18"/>
  <c r="F5" i="18"/>
  <c r="F6" i="18"/>
  <c r="F7" i="18"/>
  <c r="D4" i="18"/>
  <c r="D5" i="18"/>
  <c r="B4" i="18"/>
  <c r="B5" i="18"/>
  <c r="B6" i="18"/>
  <c r="B7" i="18"/>
  <c r="B8" i="18"/>
  <c r="D3" i="18" l="1"/>
  <c r="F3" i="18"/>
  <c r="H3" i="18"/>
  <c r="B3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1BC2C-6D8F-7A41-880C-ACAC45615197}" name="comb_new" type="6" refreshedVersion="6" deleted="1" background="1" saveData="1">
    <textPr codePage="65001" sourceFile="/Users/btree-mac/Dropbox/Uni_Unterlagen/coloss_honey_bee_colony_losses_austria/2020_R_Files/comb_new.csv" decimal="," thousands="." semicolon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<sst xmlns="http://schemas.openxmlformats.org/spreadsheetml/2006/main" count="3338" uniqueCount="1801">
  <si>
    <t>Jahr </t>
  </si>
  <si>
    <t>2013/14 </t>
  </si>
  <si>
    <t>2014/15 </t>
  </si>
  <si>
    <t>2015/16 </t>
  </si>
  <si>
    <t>2016/17 </t>
  </si>
  <si>
    <t>2017/18 </t>
  </si>
  <si>
    <t>2018/19 </t>
  </si>
  <si>
    <t>2019/20</t>
  </si>
  <si>
    <t>Jahr</t>
  </si>
  <si>
    <t>Zeitschrift</t>
  </si>
  <si>
    <t>Internet</t>
  </si>
  <si>
    <t>Papier</t>
  </si>
  <si>
    <t>[#]</t>
  </si>
  <si>
    <t>[%]</t>
  </si>
  <si>
    <t>Gesamt [#]</t>
  </si>
  <si>
    <t>Teilnehmer [n]</t>
  </si>
  <si>
    <t>Beteiligungsrate  [%] </t>
  </si>
  <si>
    <t>Anteil [%]</t>
  </si>
  <si>
    <t>Imkereien</t>
  </si>
  <si>
    <t>Völker [n]</t>
  </si>
  <si>
    <t>Vergleich Frühjahr-Frühjahr [%] </t>
  </si>
  <si>
    <t>Imkereien [n]</t>
  </si>
  <si>
    <t>Verlustrate [%] 1</t>
  </si>
  <si>
    <t>Anzahl Völker</t>
  </si>
  <si>
    <t>Frühjahr [#] 2</t>
  </si>
  <si>
    <t>Eingewintert Herbst  [#]</t>
  </si>
  <si>
    <t>Ausgewintert Frühjahr  [#]</t>
  </si>
  <si>
    <t>Vermehrung Sommer [%] </t>
  </si>
  <si>
    <t>Völker im Frühjahr des Einwinterungsjahres.</t>
  </si>
  <si>
    <t>Verlustrate der teilnehmende Imkereien mit vollständigen Angaben zur Anzahl der Völker im Frühjahr des Einwinterungsjahres.</t>
  </si>
  <si>
    <t>Ausgleich Verluste [%] 3</t>
  </si>
  <si>
    <t>Erforderliche Netto-Zuwachsrate, um nach dem Winter wieder auf den Stand der Bienenpopulation im Herbst des Einwinterungsjahres zu kommen.</t>
  </si>
  <si>
    <t>Land</t>
  </si>
  <si>
    <t>Verlust [%]</t>
  </si>
  <si>
    <t>Österreich</t>
  </si>
  <si>
    <t>Burgenland</t>
  </si>
  <si>
    <t>Kärnten</t>
  </si>
  <si>
    <t>Niederösterreich</t>
  </si>
  <si>
    <t>Oberösterreich</t>
  </si>
  <si>
    <t>Salzburg</t>
  </si>
  <si>
    <t>Steiermark</t>
  </si>
  <si>
    <t>Tirol</t>
  </si>
  <si>
    <t>Vorarlberg</t>
  </si>
  <si>
    <t>Wien</t>
  </si>
  <si>
    <t>KI [%]</t>
  </si>
  <si>
    <t>Völker eingewintert [n]</t>
  </si>
  <si>
    <t>Tote Völker [n]</t>
  </si>
  <si>
    <t>Völkerverlust (Königinnen-Probleme) [n]</t>
  </si>
  <si>
    <t>Summe Verlust [n]</t>
  </si>
  <si>
    <t>2013/14</t>
  </si>
  <si>
    <t>2014/15</t>
  </si>
  <si>
    <t>2015/16</t>
  </si>
  <si>
    <t>2016/17</t>
  </si>
  <si>
    <t>2017/18</t>
  </si>
  <si>
    <t>2018/19</t>
  </si>
  <si>
    <t>(11,7-14,0)</t>
  </si>
  <si>
    <t xml:space="preserve"> (7,4-8,8)</t>
  </si>
  <si>
    <t>(22,1-24,0)</t>
  </si>
  <si>
    <t>(11,1-12,5)</t>
  </si>
  <si>
    <t>(14,4-16,1)</t>
  </si>
  <si>
    <t xml:space="preserve"> (15,1-57,5)</t>
  </si>
  <si>
    <t>(33,5-47,6)</t>
  </si>
  <si>
    <t>(6,7-17,6)</t>
  </si>
  <si>
    <t>(4,8-12,7)</t>
  </si>
  <si>
    <t>(6,9-13,9)</t>
  </si>
  <si>
    <t xml:space="preserve"> (7,8-12,5)</t>
  </si>
  <si>
    <t>(27,0-34,5)</t>
  </si>
  <si>
    <t xml:space="preserve"> (5,4-7,9)</t>
  </si>
  <si>
    <t>(10,5-15,7)</t>
  </si>
  <si>
    <t>(9,4-14,1)</t>
  </si>
  <si>
    <t>(25,2-30,6)</t>
  </si>
  <si>
    <t>(9,8-13,5)</t>
  </si>
  <si>
    <t>(12,5-15,2)</t>
  </si>
  <si>
    <t>(15,3-18,7)</t>
  </si>
  <si>
    <t xml:space="preserve"> (7,6-12,8)</t>
  </si>
  <si>
    <t>(21,6-29,2)</t>
  </si>
  <si>
    <t>(16,7-21,4)</t>
  </si>
  <si>
    <t>(10,1-13,1)</t>
  </si>
  <si>
    <t>(15,5-19,8)</t>
  </si>
  <si>
    <t xml:space="preserve"> (4,1-9,1)</t>
  </si>
  <si>
    <t>(12,3-22,6)</t>
  </si>
  <si>
    <t>(9,1-17,5)</t>
  </si>
  <si>
    <t>(11,7-22,1)</t>
  </si>
  <si>
    <t>(7,3-10,3)</t>
  </si>
  <si>
    <t>(11,0-15,3)</t>
  </si>
  <si>
    <t>(9,0-18,1)</t>
  </si>
  <si>
    <t>(3,7-6,9)</t>
  </si>
  <si>
    <t>(20,6-30,3)</t>
  </si>
  <si>
    <t>(9,0-14,6)</t>
  </si>
  <si>
    <t>(9,3-14,0)</t>
  </si>
  <si>
    <t>(22,3-34,4)</t>
  </si>
  <si>
    <t>(29,5-38,3)</t>
  </si>
  <si>
    <t>(8,1-12,5)</t>
  </si>
  <si>
    <t>(15,0-20,8)</t>
  </si>
  <si>
    <t>(12,7-27,9)</t>
  </si>
  <si>
    <t>(9,3-16,0)</t>
  </si>
  <si>
    <t>(14,9-25,3)</t>
  </si>
  <si>
    <t>AUT</t>
  </si>
  <si>
    <t>Bgld.</t>
  </si>
  <si>
    <t>Ktn.</t>
  </si>
  <si>
    <t>NÖ</t>
  </si>
  <si>
    <t>OÖ</t>
  </si>
  <si>
    <t>Sbg.</t>
  </si>
  <si>
    <t>Stmk.</t>
  </si>
  <si>
    <t>T</t>
  </si>
  <si>
    <t>Vbg.</t>
  </si>
  <si>
    <t>W</t>
  </si>
  <si>
    <t xml:space="preserve"> (13,6-17,4)</t>
  </si>
  <si>
    <t xml:space="preserve"> (13,5-25,1)</t>
  </si>
  <si>
    <t xml:space="preserve"> (6,7-10,7)</t>
  </si>
  <si>
    <t xml:space="preserve"> (12,1-26,2)</t>
  </si>
  <si>
    <t xml:space="preserve"> (27,0-29,9)</t>
  </si>
  <si>
    <t xml:space="preserve"> (27,3-40,5)</t>
  </si>
  <si>
    <t xml:space="preserve"> (19,4-25,8)</t>
  </si>
  <si>
    <t xml:space="preserve"> (21,6-32,4)</t>
  </si>
  <si>
    <t xml:space="preserve"> (44,9-60,2)</t>
  </si>
  <si>
    <t xml:space="preserve"> (5,5-8,4)</t>
  </si>
  <si>
    <t xml:space="preserve"> (7,0-10,6)</t>
  </si>
  <si>
    <t xml:space="preserve"> (3,7-9,1)</t>
  </si>
  <si>
    <t xml:space="preserve"> (7,2-17,8)</t>
  </si>
  <si>
    <t xml:space="preserve"> (15,2-26,4)</t>
  </si>
  <si>
    <t xml:space="preserve"> (18,6-25,6)</t>
  </si>
  <si>
    <t xml:space="preserve"> (22,8-25,7)</t>
  </si>
  <si>
    <t xml:space="preserve"> (17,0-21,9)</t>
  </si>
  <si>
    <t xml:space="preserve"> (20,2-30,0)</t>
  </si>
  <si>
    <t>Jahre</t>
  </si>
  <si>
    <t>-</t>
  </si>
  <si>
    <t>(6; 67)</t>
  </si>
  <si>
    <t>(13; 161)</t>
  </si>
  <si>
    <t>(6; 89)</t>
  </si>
  <si>
    <t>(8; 96)</t>
  </si>
  <si>
    <t>(5; 85)</t>
  </si>
  <si>
    <t>(9; 121)</t>
  </si>
  <si>
    <t>(8; 137)</t>
  </si>
  <si>
    <t>(8; 135)</t>
  </si>
  <si>
    <t>(7; 178)</t>
  </si>
  <si>
    <t>(5; 169)</t>
  </si>
  <si>
    <t>(8; 311)</t>
  </si>
  <si>
    <t>(5; 62)</t>
  </si>
  <si>
    <t>(7; 147)</t>
  </si>
  <si>
    <t>(7; 78)</t>
  </si>
  <si>
    <t>(12; 253)</t>
  </si>
  <si>
    <t>(5; 60)</t>
  </si>
  <si>
    <t>(5; 88)</t>
  </si>
  <si>
    <t>(17; 256)</t>
  </si>
  <si>
    <t>(9;144)</t>
  </si>
  <si>
    <t>(15; 185)</t>
  </si>
  <si>
    <t>(7; 92)</t>
  </si>
  <si>
    <t>(9; 269)</t>
  </si>
  <si>
    <t>(7; 202)</t>
  </si>
  <si>
    <t>(6; 191)</t>
  </si>
  <si>
    <t>(7; 187)</t>
  </si>
  <si>
    <t>(5; 193)</t>
  </si>
  <si>
    <t>(6; 354)</t>
  </si>
  <si>
    <t>(20; 365)</t>
  </si>
  <si>
    <t>(17; 337)</t>
  </si>
  <si>
    <t>(19; 436)</t>
  </si>
  <si>
    <t>(22; 448)</t>
  </si>
  <si>
    <t>(18; 316)</t>
  </si>
  <si>
    <t>(5; 79)</t>
  </si>
  <si>
    <t>(10; 77)</t>
  </si>
  <si>
    <t>(9; 124)</t>
  </si>
  <si>
    <t>(9; 103)</t>
  </si>
  <si>
    <t>(8; 159)</t>
  </si>
  <si>
    <t>(10; 192)</t>
  </si>
  <si>
    <t>(10; 281)</t>
  </si>
  <si>
    <t>(18; 330)</t>
  </si>
  <si>
    <t>(15; 301)</t>
  </si>
  <si>
    <t>(10; 189)</t>
  </si>
  <si>
    <t>(9; 276)</t>
  </si>
  <si>
    <t>(16; 401)</t>
  </si>
  <si>
    <t>(15; 385)</t>
  </si>
  <si>
    <t>(25; 881)</t>
  </si>
  <si>
    <t>(12; 604)</t>
  </si>
  <si>
    <t>(16; 592)</t>
  </si>
  <si>
    <t>(16; 420)</t>
  </si>
  <si>
    <t>(16; 568)</t>
  </si>
  <si>
    <t>(35; 705)</t>
  </si>
  <si>
    <t>(33; 574)</t>
  </si>
  <si>
    <t>(56; 1445)</t>
  </si>
  <si>
    <t>(67; 1632)</t>
  </si>
  <si>
    <t>(35; 950)</t>
  </si>
  <si>
    <t>(36; 836)</t>
  </si>
  <si>
    <t>(14; 138)</t>
  </si>
  <si>
    <t>(13; 178)</t>
  </si>
  <si>
    <t>(5; 106)</t>
  </si>
  <si>
    <t>(5; 63)</t>
  </si>
  <si>
    <t>(5; 78)</t>
  </si>
  <si>
    <t>(9; 115)</t>
  </si>
  <si>
    <t>(50; 615)</t>
  </si>
  <si>
    <t>(30; 393)</t>
  </si>
  <si>
    <t>(22; 344)</t>
  </si>
  <si>
    <t>(25; 324)</t>
  </si>
  <si>
    <t>(20; 262)</t>
  </si>
  <si>
    <t>(13; 482)</t>
  </si>
  <si>
    <t>(20; 652)</t>
  </si>
  <si>
    <t>(12; 303)</t>
  </si>
  <si>
    <t>(13; 561)</t>
  </si>
  <si>
    <t>(15; 538)</t>
  </si>
  <si>
    <t>(11; 682)</t>
  </si>
  <si>
    <t>(9; 203)</t>
  </si>
  <si>
    <t>(22; 419)</t>
  </si>
  <si>
    <t>(24; 506)</t>
  </si>
  <si>
    <t>(38; 631)</t>
  </si>
  <si>
    <t>(47; 647)</t>
  </si>
  <si>
    <t>(39; 635)</t>
  </si>
  <si>
    <t>(44; 663)</t>
  </si>
  <si>
    <t>(8; 101)</t>
  </si>
  <si>
    <t>(12; 98)</t>
  </si>
  <si>
    <t>(6; 54)</t>
  </si>
  <si>
    <t>(6; 55)</t>
  </si>
  <si>
    <t>(8; 83)</t>
  </si>
  <si>
    <t>(8; 90)</t>
  </si>
  <si>
    <t>(8; 158)</t>
  </si>
  <si>
    <t>(10; 67)</t>
  </si>
  <si>
    <t>(7; 76)</t>
  </si>
  <si>
    <t>(20; 198)</t>
  </si>
  <si>
    <t>(23; 300)</t>
  </si>
  <si>
    <t>(23; 208)</t>
  </si>
  <si>
    <t>(13; 379)</t>
  </si>
  <si>
    <t>(25; 286)</t>
  </si>
  <si>
    <t>(27; 821)</t>
  </si>
  <si>
    <t>(29; 444)</t>
  </si>
  <si>
    <t>(6, 133)</t>
  </si>
  <si>
    <t>(24; 316)</t>
  </si>
  <si>
    <t>(22; 461)</t>
  </si>
  <si>
    <t>(18; 275)</t>
  </si>
  <si>
    <t>(17; 420)</t>
  </si>
  <si>
    <t>(7; 254)</t>
  </si>
  <si>
    <t>(12; 280)</t>
  </si>
  <si>
    <t>12;00%</t>
  </si>
  <si>
    <t>(8; 200)</t>
  </si>
  <si>
    <t>(8; 110)</t>
  </si>
  <si>
    <t>(7; 237)</t>
  </si>
  <si>
    <t>(17; 325)</t>
  </si>
  <si>
    <t xml:space="preserve">34, 38% </t>
  </si>
  <si>
    <t>(17; 349)</t>
  </si>
  <si>
    <t>(17; 505)</t>
  </si>
  <si>
    <t>(22; 597)</t>
  </si>
  <si>
    <t>(19; 708)</t>
  </si>
  <si>
    <t>(13; 491)</t>
  </si>
  <si>
    <t>(14; 192)</t>
  </si>
  <si>
    <t>(19; 236)</t>
  </si>
  <si>
    <t>(17; 95)</t>
  </si>
  <si>
    <t>(22; 372)</t>
  </si>
  <si>
    <t>(18; 334)</t>
  </si>
  <si>
    <t>(20; 728)</t>
  </si>
  <si>
    <t>(9, 135)</t>
  </si>
  <si>
    <t>(7; 47)</t>
  </si>
  <si>
    <t>(9; 179)</t>
  </si>
  <si>
    <t>(12; 119)</t>
  </si>
  <si>
    <t>(13; 233)</t>
  </si>
  <si>
    <t>(5; 47)</t>
  </si>
  <si>
    <t>(5; 104)</t>
  </si>
  <si>
    <t>(15; 212)</t>
  </si>
  <si>
    <t>(11; 246)</t>
  </si>
  <si>
    <t>(15; 166)</t>
  </si>
  <si>
    <t>(16; 157)</t>
  </si>
  <si>
    <t>(26; 332)</t>
  </si>
  <si>
    <t>(34; 422)</t>
  </si>
  <si>
    <t>(19; 314)</t>
  </si>
  <si>
    <t>(21; 301)</t>
  </si>
  <si>
    <t>(33; 598)</t>
  </si>
  <si>
    <t>(43; 521)</t>
  </si>
  <si>
    <t>(27; 671)</t>
  </si>
  <si>
    <t>(29; 581)</t>
  </si>
  <si>
    <t>(38; 991)</t>
  </si>
  <si>
    <t>(41; 1408)</t>
  </si>
  <si>
    <t>(26; 416)</t>
  </si>
  <si>
    <t>(14; 151)</t>
  </si>
  <si>
    <t>(17; 141)</t>
  </si>
  <si>
    <t>(9; 66)</t>
  </si>
  <si>
    <t>(13; 107)</t>
  </si>
  <si>
    <t>(18; 262)</t>
  </si>
  <si>
    <t>(11; 164)</t>
  </si>
  <si>
    <t>(9; 97)</t>
  </si>
  <si>
    <t>(14; 145)</t>
  </si>
  <si>
    <t>(13; 160)</t>
  </si>
  <si>
    <t>(17; 303)</t>
  </si>
  <si>
    <t>(14; 157)</t>
  </si>
  <si>
    <t>(17; 174)</t>
  </si>
  <si>
    <t>(18; 594)</t>
  </si>
  <si>
    <t>(41; 808)</t>
  </si>
  <si>
    <t>(29; 526)</t>
  </si>
  <si>
    <t>(42; 686)</t>
  </si>
  <si>
    <t>(37; 752)</t>
  </si>
  <si>
    <t>(27; 692)</t>
  </si>
  <si>
    <t>(32; 288)</t>
  </si>
  <si>
    <t>(21; 260)</t>
  </si>
  <si>
    <t>(26; 274)</t>
  </si>
  <si>
    <t>(25; 284)</t>
  </si>
  <si>
    <t>(25; 258)</t>
  </si>
  <si>
    <t>(9; 465)</t>
  </si>
  <si>
    <t>(13; 372)</t>
  </si>
  <si>
    <t>(5; 93)</t>
  </si>
  <si>
    <t>(20; 153)</t>
  </si>
  <si>
    <t>(10; 94)</t>
  </si>
  <si>
    <t>(13; 465)</t>
  </si>
  <si>
    <t>(20; 311)</t>
  </si>
  <si>
    <t>(36; 394)</t>
  </si>
  <si>
    <t>(34; 560)</t>
  </si>
  <si>
    <t>(35; 561)</t>
  </si>
  <si>
    <t>(8; 330)</t>
  </si>
  <si>
    <t>(8; 129)</t>
  </si>
  <si>
    <t>(12; 317)</t>
  </si>
  <si>
    <t>(9; 184)</t>
  </si>
  <si>
    <t>(10, 205)</t>
  </si>
  <si>
    <t>(11; 259)</t>
  </si>
  <si>
    <t>(14; 348)</t>
  </si>
  <si>
    <t>(14; 160)</t>
  </si>
  <si>
    <t>(20; 372)</t>
  </si>
  <si>
    <t>(14; 69)</t>
  </si>
  <si>
    <t>**</t>
  </si>
  <si>
    <t>(7; 138)</t>
  </si>
  <si>
    <t>(9; 172)</t>
  </si>
  <si>
    <t>(11; 171)</t>
  </si>
  <si>
    <t>(15; 239)</t>
  </si>
  <si>
    <t>(9; 109)</t>
  </si>
  <si>
    <t>(11; 217)</t>
  </si>
  <si>
    <t>(11; 151)</t>
  </si>
  <si>
    <t>(22; 468)</t>
  </si>
  <si>
    <t>(24; 613)</t>
  </si>
  <si>
    <t>(20; 502)</t>
  </si>
  <si>
    <t>(30; 618)</t>
  </si>
  <si>
    <t>(5; 168)</t>
  </si>
  <si>
    <t>(6; 75)</t>
  </si>
  <si>
    <t>(10; 144)</t>
  </si>
  <si>
    <t>(13; 211)</t>
  </si>
  <si>
    <t>(21; 328)</t>
  </si>
  <si>
    <t>(19; 296)</t>
  </si>
  <si>
    <t>(18; 261)</t>
  </si>
  <si>
    <t>(6; 96)</t>
  </si>
  <si>
    <t>(10; 168)</t>
  </si>
  <si>
    <t>(7; 85)</t>
  </si>
  <si>
    <t>(17; 154)</t>
  </si>
  <si>
    <t>(8; 103)</t>
  </si>
  <si>
    <t>(12; 155)</t>
  </si>
  <si>
    <t>(5; 219)</t>
  </si>
  <si>
    <t>(8; 104)</t>
  </si>
  <si>
    <t>(7; 66)</t>
  </si>
  <si>
    <t>(9; 165)</t>
  </si>
  <si>
    <t>(8; 167)</t>
  </si>
  <si>
    <t>(7; 95)</t>
  </si>
  <si>
    <t>(10; 620)</t>
  </si>
  <si>
    <t>(10; 646)</t>
  </si>
  <si>
    <t>(9; 262)</t>
  </si>
  <si>
    <t>(8; 627)</t>
  </si>
  <si>
    <t>(5; 38)</t>
  </si>
  <si>
    <t>(12; 114)</t>
  </si>
  <si>
    <t>(13; 127)</t>
  </si>
  <si>
    <t>(7; 99)</t>
  </si>
  <si>
    <t>(24; 248)</t>
  </si>
  <si>
    <t>(12; 205)</t>
  </si>
  <si>
    <t>(24; 311)</t>
  </si>
  <si>
    <t>(21; 253)</t>
  </si>
  <si>
    <t>(26; 344)</t>
  </si>
  <si>
    <t>(21; 267)</t>
  </si>
  <si>
    <t>(14; 316)</t>
  </si>
  <si>
    <t>(17; 288)</t>
  </si>
  <si>
    <t>(14; 289)</t>
  </si>
  <si>
    <t>(6; 182)</t>
  </si>
  <si>
    <t>(10; 207)</t>
  </si>
  <si>
    <t>(11; 278)</t>
  </si>
  <si>
    <t>(7; 152)</t>
  </si>
  <si>
    <t>(13; 359)</t>
  </si>
  <si>
    <t>(23; 256)</t>
  </si>
  <si>
    <t>(16; 165)</t>
  </si>
  <si>
    <t>(10; 187)</t>
  </si>
  <si>
    <t>(6; 202)</t>
  </si>
  <si>
    <t>(13; 202)</t>
  </si>
  <si>
    <t>(14; 174)</t>
  </si>
  <si>
    <t>(26; 807)</t>
  </si>
  <si>
    <t>(15; 388)</t>
  </si>
  <si>
    <t>(17; 570)</t>
  </si>
  <si>
    <t>(28; 606)</t>
  </si>
  <si>
    <t>(20; 252)</t>
  </si>
  <si>
    <t>(15; 266)</t>
  </si>
  <si>
    <t>(18; 313)</t>
  </si>
  <si>
    <t>(14; 236)</t>
  </si>
  <si>
    <t>(13; 283)</t>
  </si>
  <si>
    <t>(18; 251)</t>
  </si>
  <si>
    <t>(16; 279)</t>
  </si>
  <si>
    <t>(21; 560)</t>
  </si>
  <si>
    <t>(31; 775)</t>
  </si>
  <si>
    <t>(46; 688)</t>
  </si>
  <si>
    <t>(37; 866)</t>
  </si>
  <si>
    <t>(14; 245)</t>
  </si>
  <si>
    <t>(19; 176)</t>
  </si>
  <si>
    <t>(34; 631)</t>
  </si>
  <si>
    <t>(25; 350)</t>
  </si>
  <si>
    <t>(31; 505)</t>
  </si>
  <si>
    <t>(8; 190)</t>
  </si>
  <si>
    <t>(9; 213)</t>
  </si>
  <si>
    <t>(11; 202)</t>
  </si>
  <si>
    <t>(15; 325)</t>
  </si>
  <si>
    <t>(6; 407)</t>
  </si>
  <si>
    <t>(6; 287)</t>
  </si>
  <si>
    <t>(5; 256)</t>
  </si>
  <si>
    <t>(5; 252)</t>
  </si>
  <si>
    <t>(5; 44)</t>
  </si>
  <si>
    <t>(7; 235)</t>
  </si>
  <si>
    <t>(12; 260)</t>
  </si>
  <si>
    <t>(17; 408)</t>
  </si>
  <si>
    <t>(16; 244)</t>
  </si>
  <si>
    <t>(20; 152)</t>
  </si>
  <si>
    <t>(20; 267)</t>
  </si>
  <si>
    <t>(20; 415)</t>
  </si>
  <si>
    <t>(15; 143)</t>
  </si>
  <si>
    <t>(12; 127)</t>
  </si>
  <si>
    <t>(15; 428)</t>
  </si>
  <si>
    <t>(18; 198)</t>
  </si>
  <si>
    <t>(9; 228)</t>
  </si>
  <si>
    <t>(12; 159)</t>
  </si>
  <si>
    <t>(6; 100)</t>
  </si>
  <si>
    <t>(10; 157)</t>
  </si>
  <si>
    <t>(7; 118)</t>
  </si>
  <si>
    <t>(6; 53)</t>
  </si>
  <si>
    <t>(11; 143)</t>
  </si>
  <si>
    <t>(18; 252)</t>
  </si>
  <si>
    <t>(22; 402)</t>
  </si>
  <si>
    <t>(23; 601)</t>
  </si>
  <si>
    <t>(15; 345)</t>
  </si>
  <si>
    <t>(23; 367)</t>
  </si>
  <si>
    <t>(12; 126)</t>
  </si>
  <si>
    <t>*</t>
  </si>
  <si>
    <t>(25; 405)</t>
  </si>
  <si>
    <t>(21; 263)</t>
  </si>
  <si>
    <t>(23; 405)</t>
  </si>
  <si>
    <t>(20; 210)</t>
  </si>
  <si>
    <t>(19; 390)</t>
  </si>
  <si>
    <t>(5; 52)</t>
  </si>
  <si>
    <t>(9; 205)</t>
  </si>
  <si>
    <t>(8; 154)</t>
  </si>
  <si>
    <t>(12; 247)</t>
  </si>
  <si>
    <t>(13; 341)</t>
  </si>
  <si>
    <t>(20; 392)</t>
  </si>
  <si>
    <t>(12; 383)</t>
  </si>
  <si>
    <t>(8; 42)</t>
  </si>
  <si>
    <t>(11; 195)</t>
  </si>
  <si>
    <t>(11; 58)</t>
  </si>
  <si>
    <t>(13; 145)</t>
  </si>
  <si>
    <t>(16; 179)</t>
  </si>
  <si>
    <t>(6; 131)</t>
  </si>
  <si>
    <t>(19; 318)</t>
  </si>
  <si>
    <t>(22; 365)</t>
  </si>
  <si>
    <t>(28; 363)</t>
  </si>
  <si>
    <t>(41; 543)</t>
  </si>
  <si>
    <t>(32; 486)</t>
  </si>
  <si>
    <t>(34; 722)</t>
  </si>
  <si>
    <t>(6; 249)</t>
  </si>
  <si>
    <t>(11; 614)</t>
  </si>
  <si>
    <t>(16; 608)</t>
  </si>
  <si>
    <t>(13; 259)</t>
  </si>
  <si>
    <t>(12; 396)</t>
  </si>
  <si>
    <t>(12; 654)</t>
  </si>
  <si>
    <t>(14; 285)</t>
  </si>
  <si>
    <t>(18; 196)</t>
  </si>
  <si>
    <t>(23; 390)</t>
  </si>
  <si>
    <t>(21; 314)</t>
  </si>
  <si>
    <t>(24; 549)</t>
  </si>
  <si>
    <t>(8; 441)</t>
  </si>
  <si>
    <t>(7; 216)</t>
  </si>
  <si>
    <t>(7; 184)</t>
  </si>
  <si>
    <t>(18; 372)</t>
  </si>
  <si>
    <t>(24; 614)</t>
  </si>
  <si>
    <t>(16; 351)</t>
  </si>
  <si>
    <t>(21; 508)</t>
  </si>
  <si>
    <t>(17; 452)</t>
  </si>
  <si>
    <t>(8; 193)</t>
  </si>
  <si>
    <t>(10; 235)</t>
  </si>
  <si>
    <t>(8;312)</t>
  </si>
  <si>
    <t>(9; 323)</t>
  </si>
  <si>
    <t>(14; 347)</t>
  </si>
  <si>
    <t>(10; 119)</t>
  </si>
  <si>
    <t>(6; 64)</t>
  </si>
  <si>
    <t>(11; 170)</t>
  </si>
  <si>
    <t>(11; 176)</t>
  </si>
  <si>
    <t>(5; 131)</t>
  </si>
  <si>
    <t>(6; 73)</t>
  </si>
  <si>
    <t>(17; 352)</t>
  </si>
  <si>
    <t>(18; 350)</t>
  </si>
  <si>
    <t>(23; 448)</t>
  </si>
  <si>
    <t>(15; 304)</t>
  </si>
  <si>
    <t>(20; 382)</t>
  </si>
  <si>
    <t>(10; 195)</t>
  </si>
  <si>
    <t>(7; 150)</t>
  </si>
  <si>
    <t>(10; 190)</t>
  </si>
  <si>
    <t>(17; 522)</t>
  </si>
  <si>
    <t>(15; 366)</t>
  </si>
  <si>
    <t>(13; 386)</t>
  </si>
  <si>
    <t>(18; 740)</t>
  </si>
  <si>
    <t>(19; 533)</t>
  </si>
  <si>
    <t>(23; 841)</t>
  </si>
  <si>
    <t>(10; 184)</t>
  </si>
  <si>
    <t>(9, 313)</t>
  </si>
  <si>
    <t>(9; 244)</t>
  </si>
  <si>
    <t>(7; 226)</t>
  </si>
  <si>
    <t>(5; 29)</t>
  </si>
  <si>
    <t>(7; 53)</t>
  </si>
  <si>
    <t>(16; 296)</t>
  </si>
  <si>
    <t>(7; 159)</t>
  </si>
  <si>
    <t>(8; 77)</t>
  </si>
  <si>
    <t>(20; 320)</t>
  </si>
  <si>
    <t>(17; 171)</t>
  </si>
  <si>
    <t>(31; 426)</t>
  </si>
  <si>
    <t>(33; 521)</t>
  </si>
  <si>
    <t>(35; 481)</t>
  </si>
  <si>
    <t>(34; 490)</t>
  </si>
  <si>
    <t>(9; 243)</t>
  </si>
  <si>
    <t>(14; 208)</t>
  </si>
  <si>
    <t>(18; 273)</t>
  </si>
  <si>
    <t>(13; 168)</t>
  </si>
  <si>
    <t>(21; 270)</t>
  </si>
  <si>
    <t>(27; 539)</t>
  </si>
  <si>
    <t>(26; 335)</t>
  </si>
  <si>
    <t>(14; 260)</t>
  </si>
  <si>
    <t>(12; 248)</t>
  </si>
  <si>
    <t>(15; 215)</t>
  </si>
  <si>
    <t>(20; 572)</t>
  </si>
  <si>
    <t>(7; 97)</t>
  </si>
  <si>
    <t>(12; 177)</t>
  </si>
  <si>
    <t>(10; 175)</t>
  </si>
  <si>
    <t>(8; 106)</t>
  </si>
  <si>
    <t>(10; 127)</t>
  </si>
  <si>
    <t>(7; 262)</t>
  </si>
  <si>
    <t>(12; 409)</t>
  </si>
  <si>
    <t>(9; 238)</t>
  </si>
  <si>
    <t>(12; 276)</t>
  </si>
  <si>
    <t>(8; 338)</t>
  </si>
  <si>
    <t>(11; 450)</t>
  </si>
  <si>
    <t>9;56%</t>
  </si>
  <si>
    <t>(20; 272)</t>
  </si>
  <si>
    <t>(13; 249)</t>
  </si>
  <si>
    <t>(14; 313)</t>
  </si>
  <si>
    <t>(14; 290)</t>
  </si>
  <si>
    <t>(7; 261)</t>
  </si>
  <si>
    <t>(17; 486)</t>
  </si>
  <si>
    <t>(22; 526)</t>
  </si>
  <si>
    <t>(18; 444)</t>
  </si>
  <si>
    <t>(11; 251)</t>
  </si>
  <si>
    <t>(15; 442)</t>
  </si>
  <si>
    <t>(9; 138)</t>
  </si>
  <si>
    <t>(16; 147)</t>
  </si>
  <si>
    <t>(62; 707)</t>
  </si>
  <si>
    <t>(29; 377)</t>
  </si>
  <si>
    <t>(49; 659)</t>
  </si>
  <si>
    <t>(20; 359)</t>
  </si>
  <si>
    <t>(27; 285)</t>
  </si>
  <si>
    <t>(14; 288)</t>
  </si>
  <si>
    <t>(69; 977)</t>
  </si>
  <si>
    <t>(38; 797)</t>
  </si>
  <si>
    <t>(69; 980)</t>
  </si>
  <si>
    <t>(9; 106)</t>
  </si>
  <si>
    <t>(8; 59)</t>
  </si>
  <si>
    <t>(23; 239)</t>
  </si>
  <si>
    <t>(14; 124)</t>
  </si>
  <si>
    <t>(22; 250)</t>
  </si>
  <si>
    <t>(14; 128)</t>
  </si>
  <si>
    <t>(19; 161)</t>
  </si>
  <si>
    <t>(12; 105)</t>
  </si>
  <si>
    <t>(52; 491)</t>
  </si>
  <si>
    <t>(24; 280)</t>
  </si>
  <si>
    <t>(37; 431)</t>
  </si>
  <si>
    <t>(32; 318)</t>
  </si>
  <si>
    <t>(66; 458)</t>
  </si>
  <si>
    <t>(41; 479)</t>
  </si>
  <si>
    <t>(70; 832)</t>
  </si>
  <si>
    <t>(59; 945)</t>
  </si>
  <si>
    <t>(78; 1083)</t>
  </si>
  <si>
    <t xml:space="preserve"> Eisenstadt</t>
  </si>
  <si>
    <t xml:space="preserve"> Güssing</t>
  </si>
  <si>
    <t xml:space="preserve"> Jennersdorf</t>
  </si>
  <si>
    <t xml:space="preserve"> Mattersburg</t>
  </si>
  <si>
    <t xml:space="preserve"> Oberpullendorf</t>
  </si>
  <si>
    <t xml:space="preserve"> Oberwart</t>
  </si>
  <si>
    <t xml:space="preserve"> Rust</t>
  </si>
  <si>
    <t xml:space="preserve"> Eisenstadt-Umgebung</t>
  </si>
  <si>
    <t xml:space="preserve"> Neusiedl am See</t>
  </si>
  <si>
    <t>Burgenland - Verlustrate [%] (Teilnehmer, eingewinterte Völker)</t>
  </si>
  <si>
    <t>(12; 376)</t>
  </si>
  <si>
    <t>Kärnten - Verlustrate [%] (Teilnehmer, eingewinterte Völker)</t>
  </si>
  <si>
    <t xml:space="preserve"> Feldkirchen</t>
  </si>
  <si>
    <t xml:space="preserve"> Hermagor</t>
  </si>
  <si>
    <t xml:space="preserve"> Klagenfurt-Land</t>
  </si>
  <si>
    <t xml:space="preserve"> Villach</t>
  </si>
  <si>
    <t xml:space="preserve"> Villach-Land</t>
  </si>
  <si>
    <t xml:space="preserve"> Völkermarkt</t>
  </si>
  <si>
    <t xml:space="preserve"> Wolfsberg</t>
  </si>
  <si>
    <t xml:space="preserve"> Klagenfurt am Wörthersee</t>
  </si>
  <si>
    <t xml:space="preserve"> Sankt Veit an der Glan</t>
  </si>
  <si>
    <t xml:space="preserve"> Spittal an der Drau</t>
  </si>
  <si>
    <t>Niederösterreich - Verlustrate [%] (Teilnehmer, eingewinterte Völker)</t>
  </si>
  <si>
    <t xml:space="preserve"> Amstetten</t>
  </si>
  <si>
    <t xml:space="preserve"> Baden</t>
  </si>
  <si>
    <t xml:space="preserve"> Bruck</t>
  </si>
  <si>
    <t xml:space="preserve"> Gänserndorf</t>
  </si>
  <si>
    <t xml:space="preserve"> Gmünd</t>
  </si>
  <si>
    <t xml:space="preserve"> Hollabrunn</t>
  </si>
  <si>
    <t xml:space="preserve"> Horn</t>
  </si>
  <si>
    <t xml:space="preserve"> Korneuburg</t>
  </si>
  <si>
    <t xml:space="preserve"> Krems-Land</t>
  </si>
  <si>
    <t xml:space="preserve"> Lilienfeld</t>
  </si>
  <si>
    <t xml:space="preserve"> Melk</t>
  </si>
  <si>
    <t xml:space="preserve"> Mistelbach</t>
  </si>
  <si>
    <t xml:space="preserve"> Mödling</t>
  </si>
  <si>
    <t xml:space="preserve"> Neunkirchen</t>
  </si>
  <si>
    <t xml:space="preserve"> Scheibbs</t>
  </si>
  <si>
    <t xml:space="preserve"> St. Pölten</t>
  </si>
  <si>
    <t xml:space="preserve"> Tulln</t>
  </si>
  <si>
    <t xml:space="preserve"> Wiener Neustadt</t>
  </si>
  <si>
    <t xml:space="preserve"> Wien-Umgebung</t>
  </si>
  <si>
    <t xml:space="preserve"> Zwettl</t>
  </si>
  <si>
    <t xml:space="preserve"> Bruck an der Leitha</t>
  </si>
  <si>
    <t xml:space="preserve"> Krems an der Donau</t>
  </si>
  <si>
    <t xml:space="preserve"> St. Pölten-Land</t>
  </si>
  <si>
    <t xml:space="preserve"> Waidhofen an der Ybbs</t>
  </si>
  <si>
    <t xml:space="preserve"> Waidhofen an der Thaya</t>
  </si>
  <si>
    <t xml:space="preserve"> Wiener Neustadt-Land</t>
  </si>
  <si>
    <t>Oberösterreich - Verlustrate [%] (Teilnehmer, eingewinterte Völker)</t>
  </si>
  <si>
    <t xml:space="preserve"> Braunau am Inn</t>
  </si>
  <si>
    <t xml:space="preserve"> Eferding</t>
  </si>
  <si>
    <t xml:space="preserve"> Freistadt</t>
  </si>
  <si>
    <t xml:space="preserve"> Gmunden</t>
  </si>
  <si>
    <t xml:space="preserve"> Grieskirchen</t>
  </si>
  <si>
    <t xml:space="preserve"> Linz</t>
  </si>
  <si>
    <t xml:space="preserve"> Linz-Land</t>
  </si>
  <si>
    <t xml:space="preserve"> Perg</t>
  </si>
  <si>
    <t xml:space="preserve"> Rohrbach</t>
  </si>
  <si>
    <t xml:space="preserve"> Schärding</t>
  </si>
  <si>
    <t xml:space="preserve"> Steyr</t>
  </si>
  <si>
    <t xml:space="preserve"> Steyr-Land</t>
  </si>
  <si>
    <t xml:space="preserve"> Urfahr-Umgebung</t>
  </si>
  <si>
    <t xml:space="preserve"> Vöcklabruck</t>
  </si>
  <si>
    <t xml:space="preserve"> Wels</t>
  </si>
  <si>
    <t xml:space="preserve"> Wels-Land</t>
  </si>
  <si>
    <t xml:space="preserve"> Kirchdorf an der Krems</t>
  </si>
  <si>
    <t xml:space="preserve"> Ried  im Innkreis</t>
  </si>
  <si>
    <t>Salzburg - Verlustrate [%] (Teilnehmer, eingewinterte Völker)</t>
  </si>
  <si>
    <t xml:space="preserve"> Hallein</t>
  </si>
  <si>
    <t xml:space="preserve"> Salzburg</t>
  </si>
  <si>
    <t xml:space="preserve"> Sbg.-Umgebung</t>
  </si>
  <si>
    <t xml:space="preserve"> Tamsweg</t>
  </si>
  <si>
    <t xml:space="preserve"> Zell am See</t>
  </si>
  <si>
    <t xml:space="preserve"> Sankt Johann  im Pongau</t>
  </si>
  <si>
    <t>Steiermark - Verlustrate [%] (Teilnehmer, eingewinterte Völker)</t>
  </si>
  <si>
    <t xml:space="preserve"> Bruck-Mürzzuschlag</t>
  </si>
  <si>
    <t xml:space="preserve"> Deutschlandsberg</t>
  </si>
  <si>
    <t xml:space="preserve"> Feldbach</t>
  </si>
  <si>
    <t xml:space="preserve"> Fürstenfeld</t>
  </si>
  <si>
    <t xml:space="preserve"> Graz</t>
  </si>
  <si>
    <t xml:space="preserve"> Graz-Umgebung</t>
  </si>
  <si>
    <t xml:space="preserve"> Hartberg</t>
  </si>
  <si>
    <t xml:space="preserve"> Leibnitz</t>
  </si>
  <si>
    <t xml:space="preserve"> Leoben</t>
  </si>
  <si>
    <t xml:space="preserve"> Liezen</t>
  </si>
  <si>
    <t xml:space="preserve"> Murau</t>
  </si>
  <si>
    <t xml:space="preserve"> Murtal</t>
  </si>
  <si>
    <t xml:space="preserve"> Mürzzuschlag</t>
  </si>
  <si>
    <t xml:space="preserve"> Radkersburg</t>
  </si>
  <si>
    <t xml:space="preserve"> Südoststmk.</t>
  </si>
  <si>
    <t xml:space="preserve"> Voitsberg</t>
  </si>
  <si>
    <t xml:space="preserve"> Weiz</t>
  </si>
  <si>
    <t xml:space="preserve"> Hartberg-Fürstenfeld</t>
  </si>
  <si>
    <t>Tirol - Verlustrate [%] (Teilnehmer, eingewinterte Völker)</t>
  </si>
  <si>
    <t xml:space="preserve"> Imst</t>
  </si>
  <si>
    <t xml:space="preserve"> Innsbruck</t>
  </si>
  <si>
    <t xml:space="preserve"> Innsbruck Land</t>
  </si>
  <si>
    <t xml:space="preserve"> Kitzbühel</t>
  </si>
  <si>
    <t xml:space="preserve"> Kufstein</t>
  </si>
  <si>
    <t xml:space="preserve"> Landeck</t>
  </si>
  <si>
    <t xml:space="preserve"> Lienz</t>
  </si>
  <si>
    <t xml:space="preserve"> Reutte</t>
  </si>
  <si>
    <t xml:space="preserve"> Schwaz</t>
  </si>
  <si>
    <t>Vorarlberg - Verlustrate [%] (Teilnehmer, eingewinterte Völker)</t>
  </si>
  <si>
    <t xml:space="preserve"> Bludenz</t>
  </si>
  <si>
    <t xml:space="preserve"> Bregenz</t>
  </si>
  <si>
    <t xml:space="preserve"> Dornbirn</t>
  </si>
  <si>
    <t xml:space="preserve"> Feldkirch</t>
  </si>
  <si>
    <t>Wien - Verlustrate [%] (Teilnehmer, eingewinterte Völker)</t>
  </si>
  <si>
    <t>(9; 255)</t>
  </si>
  <si>
    <t>(5; 75)</t>
  </si>
  <si>
    <t>(6; 92)</t>
  </si>
  <si>
    <t>(19; 277)</t>
  </si>
  <si>
    <t>(5; 233)</t>
  </si>
  <si>
    <t>Bestimmung Varroabefall (Milbenfall o. ä. Methode)</t>
  </si>
  <si>
    <t>Drohnenbrutentnahme</t>
  </si>
  <si>
    <t>Hyperthermie</t>
  </si>
  <si>
    <t>Ameisensäure Kurzzeitbehandlung (inkl. MAQS)</t>
  </si>
  <si>
    <t>Ameisensäure Langzeitbehandlung</t>
  </si>
  <si>
    <t>Milchsäure</t>
  </si>
  <si>
    <t>Oxalsäure Träufeln (oder Sprühen)</t>
  </si>
  <si>
    <t>Oxalsäure Verdampfen</t>
  </si>
  <si>
    <t>Hiveclean/Bienenwohl/Varromed</t>
  </si>
  <si>
    <t>Thymol (Apiguard, Apilife VAR, Thymovar)</t>
  </si>
  <si>
    <t>Tau-fluvalinat (Apistan)</t>
  </si>
  <si>
    <t>Flumethrin (Bayvarol)</t>
  </si>
  <si>
    <t>Amitraz (in Streifen, Apivar, Apitraz)</t>
  </si>
  <si>
    <t>Amitraz (Verdampfen)</t>
  </si>
  <si>
    <t>Coumaphos (Perizin)</t>
  </si>
  <si>
    <t>Coumaphos (Checkmite+)</t>
  </si>
  <si>
    <t>Anderes chemisches Produkt</t>
  </si>
  <si>
    <t>Andere Methode</t>
  </si>
  <si>
    <t>Ameisensäure (Kurzzeit- ODER Langzeitbehandlung)</t>
  </si>
  <si>
    <t>Ameisensäure (Kurzzeit- ODER Langzeitbehandlung) 
und Oxalsäurebehandlung (Träufeln oder Sprühen oder 
Verdampfen oder Hiveclean/Bienenwohl/Varromed)</t>
  </si>
  <si>
    <t>Andere biotechnische Methode (Fangwabe, 
Bannwabe, Arbeiterinnen-Brutentnahme etc.)</t>
  </si>
  <si>
    <t>Ja</t>
  </si>
  <si>
    <t>Nein</t>
  </si>
  <si>
    <t>[n]</t>
  </si>
  <si>
    <t>Behandlungs-
methode</t>
  </si>
  <si>
    <t>Keine Angabe</t>
  </si>
  <si>
    <t>n</t>
  </si>
  <si>
    <t>%</t>
  </si>
  <si>
    <t>Häufiger</t>
  </si>
  <si>
    <t>Normal</t>
  </si>
  <si>
    <t>Seltener</t>
  </si>
  <si>
    <t>Weiß nicht</t>
  </si>
  <si>
    <t>Total</t>
  </si>
  <si>
    <t>lower</t>
  </si>
  <si>
    <t>upper</t>
  </si>
  <si>
    <t>(11,9-13,3)</t>
  </si>
  <si>
    <t>(6,3-16,6)</t>
  </si>
  <si>
    <t>(12,7-15,7)</t>
  </si>
  <si>
    <t>(9,9-13,1)</t>
  </si>
  <si>
    <t>(8,6-15,6)</t>
  </si>
  <si>
    <t>(9,5-12,9)</t>
  </si>
  <si>
    <t>(10,4-14,6)</t>
  </si>
  <si>
    <t>(7,4-13,1)</t>
  </si>
  <si>
    <t>(10,8-15,0)</t>
  </si>
  <si>
    <t>(16,0-24,8)</t>
  </si>
  <si>
    <t>(5; 87)</t>
  </si>
  <si>
    <t>(10; 183)</t>
  </si>
  <si>
    <t>(8; 318)</t>
  </si>
  <si>
    <t>(20; 436)</t>
  </si>
  <si>
    <t>(21; 355)</t>
  </si>
  <si>
    <t>(13; 366)</t>
  </si>
  <si>
    <t>(25; 593)</t>
  </si>
  <si>
    <t>(9; 148)</t>
  </si>
  <si>
    <t>(28; 364)</t>
  </si>
  <si>
    <t>(17; 1015)</t>
  </si>
  <si>
    <t>(35; 590)</t>
  </si>
  <si>
    <t>(11; 103)</t>
  </si>
  <si>
    <t>(21; 903)</t>
  </si>
  <si>
    <t>(11; 198)</t>
  </si>
  <si>
    <t>(13; 121)</t>
  </si>
  <si>
    <t>(55; 1151)</t>
  </si>
  <si>
    <t>(16; 513)</t>
  </si>
  <si>
    <t>(15; 279)</t>
  </si>
  <si>
    <t>(9; 132)</t>
  </si>
  <si>
    <t>(13; 190)</t>
  </si>
  <si>
    <t>(19; 454)</t>
  </si>
  <si>
    <t>(12; 136)</t>
  </si>
  <si>
    <t>(16; 154)</t>
  </si>
  <si>
    <t>(21; 424)</t>
  </si>
  <si>
    <t>(34; 533)</t>
  </si>
  <si>
    <t>(14; 118)</t>
  </si>
  <si>
    <t>(13; 330)</t>
  </si>
  <si>
    <t>(14; 514)</t>
  </si>
  <si>
    <t>15,15%</t>
  </si>
  <si>
    <t>13,59%</t>
  </si>
  <si>
    <t>11,52%</t>
  </si>
  <si>
    <t>11,62%</t>
  </si>
  <si>
    <t>8,26%</t>
  </si>
  <si>
    <t>13,12%</t>
  </si>
  <si>
    <t>14,62%</t>
  </si>
  <si>
    <t>19,71%</t>
  </si>
  <si>
    <t>13,64%</t>
  </si>
  <si>
    <t>16,32%</t>
  </si>
  <si>
    <t>15,2%</t>
  </si>
  <si>
    <t>16,18%</t>
  </si>
  <si>
    <t>29,22%</t>
  </si>
  <si>
    <t>9,2%</t>
  </si>
  <si>
    <t>12,95%</t>
  </si>
  <si>
    <t>12,71%</t>
  </si>
  <si>
    <t>12,5%</t>
  </si>
  <si>
    <t>12,73%</t>
  </si>
  <si>
    <t>13,04%</t>
  </si>
  <si>
    <t>(21; 466)</t>
  </si>
  <si>
    <t>(9; 112)</t>
  </si>
  <si>
    <t>(17; 271)</t>
  </si>
  <si>
    <t>(21; 202)</t>
  </si>
  <si>
    <t>(13; 300)</t>
  </si>
  <si>
    <t>(9; 202)</t>
  </si>
  <si>
    <t>(6; 52)</t>
  </si>
  <si>
    <t>(25; 309)</t>
  </si>
  <si>
    <t>(18; 452)</t>
  </si>
  <si>
    <t>(11; 293)</t>
  </si>
  <si>
    <t>(12; 254)</t>
  </si>
  <si>
    <t>(22; 591)</t>
  </si>
  <si>
    <t>(16; 248)</t>
  </si>
  <si>
    <t>(28; 494)</t>
  </si>
  <si>
    <t>(35; 651)</t>
  </si>
  <si>
    <t>(14; 308)</t>
  </si>
  <si>
    <t>7,08%</t>
  </si>
  <si>
    <t>17,86%</t>
  </si>
  <si>
    <t>9,59%</t>
  </si>
  <si>
    <t>10,89%</t>
  </si>
  <si>
    <t>13,33%</t>
  </si>
  <si>
    <t>10,4%</t>
  </si>
  <si>
    <t>11,54%</t>
  </si>
  <si>
    <t>19,09%</t>
  </si>
  <si>
    <t>14,38%</t>
  </si>
  <si>
    <t>12,63%</t>
  </si>
  <si>
    <t>7,48%</t>
  </si>
  <si>
    <t>6,26%</t>
  </si>
  <si>
    <t>11,29%</t>
  </si>
  <si>
    <t>14,37%</t>
  </si>
  <si>
    <t>21,43%</t>
  </si>
  <si>
    <t>13,1%</t>
  </si>
  <si>
    <t>(6; 84)</t>
  </si>
  <si>
    <t>5,88%</t>
  </si>
  <si>
    <t>(5; 68)</t>
  </si>
  <si>
    <t>16,06%</t>
  </si>
  <si>
    <t>12,84%</t>
  </si>
  <si>
    <t>(14; 257)</t>
  </si>
  <si>
    <t>10,74%</t>
  </si>
  <si>
    <t>(10; 121)</t>
  </si>
  <si>
    <t>8,03%</t>
  </si>
  <si>
    <t>(23; 361)</t>
  </si>
  <si>
    <t>(92; 1196)</t>
  </si>
  <si>
    <t>10,73%</t>
  </si>
  <si>
    <t>(52; 578)</t>
  </si>
  <si>
    <t>8,35%</t>
  </si>
  <si>
    <t>(39; 491)</t>
  </si>
  <si>
    <t>9,39%</t>
  </si>
  <si>
    <t>(30; 309)</t>
  </si>
  <si>
    <t>9,52%</t>
  </si>
  <si>
    <t>(13; 420)</t>
  </si>
  <si>
    <t>8,54%</t>
  </si>
  <si>
    <t>(11; 82)</t>
  </si>
  <si>
    <t>10,17%</t>
  </si>
  <si>
    <t>(38; 885)</t>
  </si>
  <si>
    <t>7,16%</t>
  </si>
  <si>
    <t>(16; 447)</t>
  </si>
  <si>
    <t>17,99%</t>
  </si>
  <si>
    <t>(22; 289)</t>
  </si>
  <si>
    <t>15,83%</t>
  </si>
  <si>
    <t>(6; 120)</t>
  </si>
  <si>
    <t>23,48%</t>
  </si>
  <si>
    <t>(9; 328)</t>
  </si>
  <si>
    <t>15,03%</t>
  </si>
  <si>
    <t>(20; 386)</t>
  </si>
  <si>
    <t>11,05%</t>
  </si>
  <si>
    <t>(18; 742)</t>
  </si>
  <si>
    <t>11,63%</t>
  </si>
  <si>
    <t>(25; 301)</t>
  </si>
  <si>
    <t>9,47%</t>
  </si>
  <si>
    <t>(10; 169)</t>
  </si>
  <si>
    <t>16,67%</t>
  </si>
  <si>
    <t>(12; 168)</t>
  </si>
  <si>
    <t>14,69%</t>
  </si>
  <si>
    <t>(32; 708)</t>
  </si>
  <si>
    <t>5,96%</t>
  </si>
  <si>
    <t>(16; 923)</t>
  </si>
  <si>
    <t>9,14%</t>
  </si>
  <si>
    <t>(21; 339)</t>
  </si>
  <si>
    <t>12,09%</t>
  </si>
  <si>
    <t>(7; 273)</t>
  </si>
  <si>
    <t>10,86%</t>
  </si>
  <si>
    <t>(26; 534)</t>
  </si>
  <si>
    <t>11,16%</t>
  </si>
  <si>
    <t>(7; 251)</t>
  </si>
  <si>
    <t>9,77%</t>
  </si>
  <si>
    <t>(9; 133)</t>
  </si>
  <si>
    <t>16,63%</t>
  </si>
  <si>
    <t>(24; 457)</t>
  </si>
  <si>
    <t>6,92%</t>
  </si>
  <si>
    <t>(10; 159)</t>
  </si>
  <si>
    <t>11,68%</t>
  </si>
  <si>
    <t>(21; 334)</t>
  </si>
  <si>
    <t>Abkürzung</t>
  </si>
  <si>
    <t>Methode</t>
  </si>
  <si>
    <t>Strichprobe</t>
  </si>
  <si>
    <t>Verlust (95% KI)</t>
  </si>
  <si>
    <t xml:space="preserve">(A) S-AS-LZ &amp; W-Ox-Träu. </t>
  </si>
  <si>
    <t>SOMMER</t>
  </si>
  <si>
    <t>Ameisensäure - Langzeit</t>
  </si>
  <si>
    <t>WINTER</t>
  </si>
  <si>
    <t>Oxalsäure - träufeln</t>
  </si>
  <si>
    <t xml:space="preserve">(B) S-AS-LZ &amp; W-Ox-Sub. </t>
  </si>
  <si>
    <t>Oxalsäure - sub.</t>
  </si>
  <si>
    <t xml:space="preserve">(C) S-AS-KZ &amp; W-Ox-Träu. </t>
  </si>
  <si>
    <t>Ameisensäure - Kurzzeit</t>
  </si>
  <si>
    <t>Andere biotechnische Methode</t>
  </si>
  <si>
    <t xml:space="preserve">(G) S-AS-KZ &amp; W-Ox-Sub. </t>
  </si>
  <si>
    <t xml:space="preserve">(J) S-AS-KZ &amp; S-AS-LZ &amp; W-Ox-Sub. </t>
  </si>
  <si>
    <t xml:space="preserve">(K) S-AS-KZ &amp; S-Ox-Sub. &amp; W-Ox-Sub. </t>
  </si>
  <si>
    <t xml:space="preserve">(M) S-AS-LZ &amp; S-Ox-Träu. &amp; W-Ox-Träu. </t>
  </si>
  <si>
    <t>ff</t>
  </si>
  <si>
    <t>c</t>
  </si>
  <si>
    <t>np</t>
  </si>
  <si>
    <t>hives_winter</t>
  </si>
  <si>
    <t>lost_a</t>
  </si>
  <si>
    <t>lost_b</t>
  </si>
  <si>
    <t>lost_c</t>
  </si>
  <si>
    <t>hive_lost_rate</t>
  </si>
  <si>
    <t>lowerlim</t>
  </si>
  <si>
    <t>middle</t>
  </si>
  <si>
    <t>upperlim</t>
  </si>
  <si>
    <t>chistar</t>
  </si>
  <si>
    <t>t</t>
  </si>
  <si>
    <t>circle_color</t>
  </si>
  <si>
    <t>text_color</t>
  </si>
  <si>
    <t>short</t>
  </si>
  <si>
    <t>latex</t>
  </si>
  <si>
    <t>S-AS-LZ &amp; W-Ox-Träu.</t>
  </si>
  <si>
    <t>gray</t>
  </si>
  <si>
    <t>black</t>
  </si>
  <si>
    <t>S-AS-LZ &amp;  W-Ox-Träu.</t>
  </si>
  <si>
    <t>\confi{ 10,1}{95}{ 8,2}{ 12,5}</t>
  </si>
  <si>
    <t>S-AS-LZ &amp; W-Ox-Sub.</t>
  </si>
  <si>
    <t>S-AS-LZ &amp;  W-Ox-Sub.</t>
  </si>
  <si>
    <t>\confi{ 11,1}{95}{ 8,7}{ 14,0}</t>
  </si>
  <si>
    <t>S-AS-KZ &amp; W-Ox-Träu.</t>
  </si>
  <si>
    <t>S-AS-KZ &amp;  W-Ox-Träu.</t>
  </si>
  <si>
    <t>\confi{ 12,1}{95}{ 9,4}{ 15,4}</t>
  </si>
  <si>
    <t>S-AS-LZ</t>
  </si>
  <si>
    <t>white</t>
  </si>
  <si>
    <t>\confi{ 14,5}{95}{11,0}{ 19,0}</t>
  </si>
  <si>
    <t>S-Biot. &amp; S-Ox-Sub. &amp; W-Ox-Sub.</t>
  </si>
  <si>
    <t>S-Biot. &amp;  S-Ox-Sub. &amp;  W-Ox-Sub.</t>
  </si>
  <si>
    <t>\confi{ 11,1}{95}{ 8,5}{ 14,4}</t>
  </si>
  <si>
    <t>S-AS-KZ &amp; S-AS-LZ &amp; W-Ox-Träu.</t>
  </si>
  <si>
    <t>S-AS-KZ &amp;  S-AS-LZ &amp;  W-Ox-Träu.</t>
  </si>
  <si>
    <t>\confi{ 14,5}{95}{10,3}{ 20,1}</t>
  </si>
  <si>
    <t>S-AS-KZ &amp; W-Ox-Sub.</t>
  </si>
  <si>
    <t>S-AS-KZ &amp;  W-Ox-Sub.</t>
  </si>
  <si>
    <t>\confi{ 16,0}{95}{11,3}{ 22,0}</t>
  </si>
  <si>
    <t>S-Ox-Sub. &amp; W-Ox-Sub.</t>
  </si>
  <si>
    <t>S-Ox-Sub. &amp;  W-Ox-Sub.</t>
  </si>
  <si>
    <t>\confi{ 13,2}{95}{ 9,5}{ 17,9}</t>
  </si>
  <si>
    <t>S-AS-LZ &amp; S-Ox-Sub. &amp; W-Ox-Sub.</t>
  </si>
  <si>
    <t>S-AS-LZ &amp;  S-Ox-Sub. &amp;  W-Ox-Sub.</t>
  </si>
  <si>
    <t>\confi{ 13,3}{95}{ 9,0}{ 19,3}</t>
  </si>
  <si>
    <t>S-AS-KZ &amp; S-AS-LZ &amp; W-Ox-Sub.</t>
  </si>
  <si>
    <t>S-AS-KZ &amp;  S-AS-LZ &amp;  W-Ox-Sub.</t>
  </si>
  <si>
    <t>\confi{ 12,2}{95}{ 7,7}{ 18,8}</t>
  </si>
  <si>
    <t>S-AS-KZ &amp; S-Ox-Sub. &amp; W-Ox-Sub.</t>
  </si>
  <si>
    <t>S-AS-KZ &amp;  S-Ox-Sub. &amp;  W-Ox-Sub.</t>
  </si>
  <si>
    <t>\confi{ 11,7}{95}{ 8,3}{ 16,4}</t>
  </si>
  <si>
    <t>S-AS-KZ</t>
  </si>
  <si>
    <t>\confi{ 27,0}{95}{18,1}{ 38,2}</t>
  </si>
  <si>
    <t>S-AS-LZ &amp; S-Ox-Träu. &amp; W-Ox-Träu.</t>
  </si>
  <si>
    <t>S-AS-LZ &amp;  S-Ox-Träu. &amp;  W-Ox-Träu.</t>
  </si>
  <si>
    <t>\confi{ 12,7}{95}{ 8,7}{ 18,2}</t>
  </si>
  <si>
    <t>S-AS-KZ &amp; S-Ox-Träu. &amp; W-Ox-Träu.</t>
  </si>
  <si>
    <t>S-AS-KZ &amp;  S-Ox-Träu. &amp;  W-Ox-Träu.</t>
  </si>
  <si>
    <t>\confi{ 15,1}{95}{10,0}{ 22,2}</t>
  </si>
  <si>
    <t>S-Biot. &amp; S-AS-LZ &amp; W-Ox-Träu.</t>
  </si>
  <si>
    <t>S-Biot. &amp;  S-AS-LZ &amp;  W-Ox-Träu.</t>
  </si>
  <si>
    <t>\confi{ 13,8}{95}{ 9,6}{ 19,4}</t>
  </si>
  <si>
    <t>S-Biot. &amp; S-Ox-Träu. &amp; W-Ox-Träu.</t>
  </si>
  <si>
    <t>S-Biot. &amp;  S-Ox-Träu. &amp;  W-Ox-Träu.</t>
  </si>
  <si>
    <t>\confi{  9,2}{95}{ 5,4}{ 15,1}</t>
  </si>
  <si>
    <t>S-Biot. &amp; S-Ox-Träu. &amp; W-Ox-Sub.</t>
  </si>
  <si>
    <t>S-Biot. &amp;  S-Ox-Träu. &amp;  W-Ox-Sub.</t>
  </si>
  <si>
    <t>\confi{  9,0}{95}{ 5,6}{ 14,3}</t>
  </si>
  <si>
    <t>S-AS-LZ &amp; S-Ox-Träu. &amp; W-Ox-Sub.</t>
  </si>
  <si>
    <t>S-AS-LZ &amp;  S-Ox-Träu. &amp;  W-Ox-Sub.</t>
  </si>
  <si>
    <t>\confi{ 13,8}{95}{ 8,1}{ 22,6}</t>
  </si>
  <si>
    <t>S-AS-KZ &amp; S-Ox-Träu. &amp; W-Ox-Sub.</t>
  </si>
  <si>
    <t>S-AS-KZ &amp;  S-Ox-Träu. &amp;  W-Ox-Sub.</t>
  </si>
  <si>
    <t>\confi{ 15,1}{95}{ 8,0}{ 26,7}</t>
  </si>
  <si>
    <t>S-AS-KZ &amp; S-Ox-Träu.</t>
  </si>
  <si>
    <t>S-AS-KZ &amp;  S-Ox-Träu.</t>
  </si>
  <si>
    <t>\confi{ 13,8}{95}{ 7,0}{ 25,3}</t>
  </si>
  <si>
    <t>S-Biot. &amp; S-AS-KZ &amp; W-Ox-Träu.</t>
  </si>
  <si>
    <t>S-Biot. &amp;  S-AS-KZ &amp;  W-Ox-Träu.</t>
  </si>
  <si>
    <t>\confi{ 10,7}{95}{ 7,6}{ 14,8}</t>
  </si>
  <si>
    <t>S-Ox-Träu. &amp; W-Ox-Träu.</t>
  </si>
  <si>
    <t>S-Ox-Träu. &amp;  W-Ox-Träu.</t>
  </si>
  <si>
    <t>\confi{ 16,9}{95}{ 8,4}{ 31,3}</t>
  </si>
  <si>
    <t>S-Biot. &amp; S-AS-LZ &amp; W-Ox-Sub.</t>
  </si>
  <si>
    <t>S-Biot. &amp;  S-AS-LZ &amp;  W-Ox-Sub.</t>
  </si>
  <si>
    <t>\confi{ 10,4}{95}{ 5,5}{ 18,6}</t>
  </si>
  <si>
    <t>S-Biot. &amp; S-AS-KZ &amp; S-Ox-Sub. &amp; W-Ox-Sub.</t>
  </si>
  <si>
    <t>NA</t>
  </si>
  <si>
    <t>S-Biot. &amp;  S-AS-KZ &amp;  S-Ox-Sub. &amp;  W-Ox-Sub.</t>
  </si>
  <si>
    <t>\confi{  9,7}{95}{ 5,9}{ 15,6}</t>
  </si>
  <si>
    <t>S-Biot. &amp; S-AS-LZ &amp; S-Ox-Sub. &amp; W-Ox-Sub.</t>
  </si>
  <si>
    <t>S-Biot. &amp;  S-AS-LZ &amp;  S-Ox-Sub. &amp;  W-Ox-Sub.</t>
  </si>
  <si>
    <t>\confi{ 11,1}{95}{ 6,6}{ 18,3}</t>
  </si>
  <si>
    <t>S-AS-KZ &amp; S-AS-LZ</t>
  </si>
  <si>
    <t>S-AS-KZ &amp;  S-AS-LZ</t>
  </si>
  <si>
    <t>\confi{ 18,9}{95}{ 7,9}{ 38,7}</t>
  </si>
  <si>
    <t>S-AS-KZ &amp; S-Ox-Sub.</t>
  </si>
  <si>
    <t>S-AS-KZ &amp;  S-Ox-Sub.</t>
  </si>
  <si>
    <t>\confi{ 17,3}{95}{11,2}{ 25,6}</t>
  </si>
  <si>
    <t>S-AS-LZ &amp; S-Ox-Träu.</t>
  </si>
  <si>
    <t>S-AS-LZ &amp;  S-Ox-Träu.</t>
  </si>
  <si>
    <t>\confi{  7,5}{95}{ 2,1}{ 23,3}</t>
  </si>
  <si>
    <t>S-AS-LZ &amp; W-Ox-Sub. &amp; W-Ox-Träu.</t>
  </si>
  <si>
    <t>S-AS-LZ &amp;  W-Ox-Sub. &amp;  W-Ox-Träu.</t>
  </si>
  <si>
    <t>\confi{  8,4}{95}{ 3,2}{ 20,1}</t>
  </si>
  <si>
    <t>S-Biot. &amp; S-AS-KZ &amp; W-Ox-Sub.</t>
  </si>
  <si>
    <t>S-Biot. &amp;  S-AS-KZ &amp;  W-Ox-Sub.</t>
  </si>
  <si>
    <t>\confi{  8,6}{95}{ 5,6}{ 12,8}</t>
  </si>
  <si>
    <t>S-Biot. &amp; S-Ox-Sub.</t>
  </si>
  <si>
    <t>S-Biot. &amp;  S-Ox-Sub.</t>
  </si>
  <si>
    <t>\confi{  7,1}{95}{ 2,8}{ 16,7}</t>
  </si>
  <si>
    <t>S-Ox-Sub.</t>
  </si>
  <si>
    <t>\confi{ 12,9}{95}{ 5,0}{ 29,5}</t>
  </si>
  <si>
    <t>S-AS-KZ &amp; S-AS-LZ &amp; S-Ox-Sub. &amp; W-Ox-Sub.</t>
  </si>
  <si>
    <t>S-AS-KZ &amp;  S-AS-LZ &amp;  S-Ox-Sub. &amp;  W-Ox-Sub.</t>
  </si>
  <si>
    <t>\confi{ 16,3}{95}{ 7,0}{ 33,4}</t>
  </si>
  <si>
    <t>S-Biot. &amp; S-AS-KZ &amp; S-AS-LZ &amp; W-Ox-Träu.</t>
  </si>
  <si>
    <t>S-Biot. &amp;  S-AS-KZ &amp;  S-AS-LZ &amp;  W-Ox-Träu.</t>
  </si>
  <si>
    <t>\confi{ 12,3}{95}{ 6,9}{ 20,9}</t>
  </si>
  <si>
    <t>S-Ox-Träu. &amp; S-Thy &amp; W-Ox-Träu.</t>
  </si>
  <si>
    <t>S-Ox-Träu. &amp;  S-Thy &amp;  W-Ox-Träu.</t>
  </si>
  <si>
    <t>\confi{ 24,1}{95}{10,2}{ 47,1}</t>
  </si>
  <si>
    <t>S-Thy &amp; W-Ox-Träu.</t>
  </si>
  <si>
    <t>S-Thy &amp;  W-Ox-Träu.</t>
  </si>
  <si>
    <t>\confi{ 20,0}{95}{ 8,4}{ 40,5}</t>
  </si>
  <si>
    <t>S-AS-KZ &amp; S-AS-LZ &amp; S-Ox-Träu. &amp; W-Ox-Träu.</t>
  </si>
  <si>
    <t>S-AS-KZ &amp;  S-AS-LZ &amp;  S-Ox-Träu. &amp;  W-Ox-Träu.</t>
  </si>
  <si>
    <t>\confi{ 10,3}{95}{ 4,5}{ 21,8}</t>
  </si>
  <si>
    <t>S-Biot. &amp; S-AS-LZ &amp; S-Ox-Träu. &amp; W-Ox-Sub.</t>
  </si>
  <si>
    <t>S-Biot. &amp;  S-AS-LZ &amp;  S-Ox-Träu. &amp;  W-Ox-Sub.</t>
  </si>
  <si>
    <t>\confi{ 26,3}{95}{17,1}{ 38,3}</t>
  </si>
  <si>
    <t>S-Ox-Sub. &amp; S-Ox-Träu. &amp; W-Ox-Sub.</t>
  </si>
  <si>
    <t>S-Ox-Sub. &amp;  S-Ox-Träu. &amp;  W-Ox-Sub.</t>
  </si>
  <si>
    <t>\confi{ 26,1}{95}{13,7}{ 43,9}</t>
  </si>
  <si>
    <t>S-Ox-Sub. &amp; W-Ox-Träu.</t>
  </si>
  <si>
    <t>S-Ox-Sub. &amp;  W-Ox-Träu.</t>
  </si>
  <si>
    <t>\confi{ 18,4}{95}{ 7,7}{ 37,8}</t>
  </si>
  <si>
    <t>S-Ox-Träu. &amp; W-Ox-Sub.</t>
  </si>
  <si>
    <t>S-Ox-Träu. &amp;  W-Ox-Sub.</t>
  </si>
  <si>
    <t>\confi{ 11,0}{95}{ 3,9}{ 27,5}</t>
  </si>
  <si>
    <t>S-AS-KZ &amp; S-Thy &amp; W-Ox-Träu.</t>
  </si>
  <si>
    <t>S-AS-KZ &amp;  S-Thy &amp;  W-Ox-Träu.</t>
  </si>
  <si>
    <t>\confi{ 27,9}{95}{13,5}{ 49,0}</t>
  </si>
  <si>
    <t>S-Biot. &amp; S-AS-KZ &amp; S-AS-LZ &amp; W-Ox-Sub.</t>
  </si>
  <si>
    <t>S-Biot. &amp;  S-AS-KZ &amp;  S-AS-LZ &amp;  W-Ox-Sub.</t>
  </si>
  <si>
    <t>\confi{  5,6}{95}{ 1,9}{ 14,9}</t>
  </si>
  <si>
    <t>S-Biot. &amp; S-AS-LZ &amp; S-Ox-Träu. &amp; W-Ox-Träu.</t>
  </si>
  <si>
    <t>S-Biot. &amp;  S-AS-LZ &amp;  S-Ox-Träu. &amp;  W-Ox-Träu.</t>
  </si>
  <si>
    <t>\confi{  7,7}{95}{ 3,9}{ 14,8}</t>
  </si>
  <si>
    <t>S-Hyp. &amp; S-Ox-Sub. &amp; W-Ox-Sub.</t>
  </si>
  <si>
    <t>S-Hyp. &amp;  S-Ox-Sub. &amp;  W-Ox-Sub.</t>
  </si>
  <si>
    <t>\confi{  6,8}{95}{ 2,2}{ 18,9}</t>
  </si>
  <si>
    <t>S-Ox-Träu.</t>
  </si>
  <si>
    <t>\confi{ 34,8}{95}{18,4}{ 56,0}</t>
  </si>
  <si>
    <t>S-AS-KZ &amp; S-AS-LZ &amp; S-Ox-Träu.</t>
  </si>
  <si>
    <t>S-AS-KZ &amp;  S-AS-LZ &amp;  S-Ox-Träu.</t>
  </si>
  <si>
    <t>\confi{ 11,6}{95}{ 3,6}{ 31,6}</t>
  </si>
  <si>
    <t>S-AS-KZ &amp; S-AS-LZ &amp; S-Ox-Träu. &amp; W-Ox-Sub.</t>
  </si>
  <si>
    <t>S-AS-KZ &amp;  S-AS-LZ &amp;  S-Ox-Träu. &amp;  W-Ox-Sub.</t>
  </si>
  <si>
    <t>\confi{  4,1}{95}{ 2,2}{  7,5}</t>
  </si>
  <si>
    <t>S-Biot. &amp; S-AS-KZ &amp; S-Ox-Träu.</t>
  </si>
  <si>
    <t>S-Biot. &amp;  S-AS-KZ &amp;  S-Ox-Träu.</t>
  </si>
  <si>
    <t>\confi{  8,7}{95}{ 1,6}{ 35,5}</t>
  </si>
  <si>
    <t>S-Biot. &amp; S-AS-KZ &amp; S-Ox-Träu. &amp; W-Ox-Träu.</t>
  </si>
  <si>
    <t>S-Biot. &amp;  S-AS-KZ &amp;  S-Ox-Träu. &amp;  W-Ox-Träu.</t>
  </si>
  <si>
    <t>\confi{ 16,9}{95}{ 9,2}{ 28,9}</t>
  </si>
  <si>
    <t>S-Biot. &amp; S-Ox-Träu.</t>
  </si>
  <si>
    <t>S-Biot. &amp;  S-Ox-Träu.</t>
  </si>
  <si>
    <t>\confi{ 28,8}{95}{14,5}{ 49,0}</t>
  </si>
  <si>
    <t>S-Biot. &amp; W-Ox-Sub.</t>
  </si>
  <si>
    <t>S-Biot. &amp;  W-Ox-Sub.</t>
  </si>
  <si>
    <t>\confi{  5,0}{95}{ 2,3}{ 10,4}</t>
  </si>
  <si>
    <t>S-Ox-Sub. &amp; S-Thy &amp; W-Ox-Sub.</t>
  </si>
  <si>
    <t>S-Ox-Sub. &amp;  S-Thy &amp;  W-Ox-Sub.</t>
  </si>
  <si>
    <t>\confi{ 13,2}{95}{ 3,8}{ 37,2}</t>
  </si>
  <si>
    <t>S-AS-KZ &amp; S-Ox-Sub. &amp; S-Ox-Träu. &amp; W-Ox-Sub.</t>
  </si>
  <si>
    <t>S-AS-KZ &amp;  S-Ox-Sub. &amp;  S-Ox-Träu. &amp;  W-Ox-Sub.</t>
  </si>
  <si>
    <t>\confi{  8,1}{95}{ 3,1}{ 19,5}</t>
  </si>
  <si>
    <t>S-AS-LZ &amp; S-Thy</t>
  </si>
  <si>
    <t>S-AS-LZ &amp;  S-Thy</t>
  </si>
  <si>
    <t>\confi{ 14,0}{95}{ 3,6}{ 41,5}</t>
  </si>
  <si>
    <t>S-Biot. &amp; S-AS-KZ &amp; S-Ox-Sub. &amp; S-Ox-Träu. &amp; W-Ox-Sub.</t>
  </si>
  <si>
    <t>S-Biot. &amp;  S-AS-KZ &amp;  S-Ox-Sub. &amp;  S-Ox-Träu. &amp;  W-Ox-Sub.</t>
  </si>
  <si>
    <t>\confi{  9,9}{95}{ 4,2}{ 21,5}</t>
  </si>
  <si>
    <t>S-Biot. &amp; S-AS-KZ &amp; S-Ox-Träu. &amp; W-Ox-Sub.</t>
  </si>
  <si>
    <t>S-Biot. &amp;  S-AS-KZ &amp;  S-Ox-Träu. &amp;  W-Ox-Sub.</t>
  </si>
  <si>
    <t>\confi{ 19,5}{95}{10,2}{ 34,2}</t>
  </si>
  <si>
    <t>S-Biot. &amp; S-AS-LZ &amp; S-Ox-Träu.</t>
  </si>
  <si>
    <t>S-Biot. &amp;  S-AS-LZ &amp;  S-Ox-Träu.</t>
  </si>
  <si>
    <t>\confi{ 12,0}{95}{ 4,4}{ 28,5}</t>
  </si>
  <si>
    <t>S-Biot. &amp; S-Ox-Sub. &amp; S-Ox-Träu. &amp; W-Ox-Sub.</t>
  </si>
  <si>
    <t>S-Biot. &amp;  S-Ox-Sub. &amp;  S-Ox-Träu. &amp;  W-Ox-Sub.</t>
  </si>
  <si>
    <t>\confi{ 20,5}{95}{11,1}{ 34,6}</t>
  </si>
  <si>
    <t>S-chem. Pr.</t>
  </si>
  <si>
    <t>\confi{ 20,0}{95}{ 4,5}{ 57,2}</t>
  </si>
  <si>
    <t>S-chem. Pr. &amp; W-chem. Pr.</t>
  </si>
  <si>
    <t>S-chem. Pr. &amp;  W-chem. Pr.</t>
  </si>
  <si>
    <t>\confi{  4,0}{95}{ 1,2}{ 12,3}</t>
  </si>
  <si>
    <t>S-Ox-Sub. &amp; S-Ox-Träu.</t>
  </si>
  <si>
    <t>S-Ox-Sub. &amp;  S-Ox-Träu.</t>
  </si>
  <si>
    <t>\confi{ 33,3}{95}{ 8,6}{ 72,8}</t>
  </si>
  <si>
    <t>S-Ox-Träu. &amp; S-Thy</t>
  </si>
  <si>
    <t>S-Ox-Träu. &amp;  S-Thy</t>
  </si>
  <si>
    <t>\confi{ 34,6}{95}{11,7}{ 67,8}</t>
  </si>
  <si>
    <t>S-Thy</t>
  </si>
  <si>
    <t>\confi{ 38,5}{95}{ 8,5}{ 80,9}</t>
  </si>
  <si>
    <t>F-Milchs. &amp; S-AS-LZ &amp; S-Milchs. &amp; W-Ox-Sub.</t>
  </si>
  <si>
    <t>F-Milchs. &amp;  S-AS-LZ &amp;  S-Milchs. &amp;  W-Ox-Sub.</t>
  </si>
  <si>
    <t>\confi{  0,0}{95}{ 0,0}{100,0}</t>
  </si>
  <si>
    <t>S-AS-KZ &amp; S-AS-LZ &amp; S-Ox-Sub.</t>
  </si>
  <si>
    <t>S-AS-KZ &amp;  S-AS-LZ &amp;  S-Ox-Sub.</t>
  </si>
  <si>
    <t>\confi{  5,9}{95}{ 0,8}{ 31,5}</t>
  </si>
  <si>
    <t>S-AS-KZ &amp; S-AS-LZ &amp; W-Ox-Sub. &amp; W-Ox-Träu.</t>
  </si>
  <si>
    <t>S-AS-KZ &amp;  S-AS-LZ &amp;  W-Ox-Sub. &amp;  W-Ox-Träu.</t>
  </si>
  <si>
    <t>\confi{ 11,9}{95}{ 3,4}{ 34,2}</t>
  </si>
  <si>
    <t>S-AS-KZ &amp; S-Ox-Sub. &amp; S-Ox-Träu. &amp; W-Ox-Sub. &amp; W-Ox-Träu.</t>
  </si>
  <si>
    <t>S-AS-KZ &amp;  S-Ox-Sub. &amp;  S-Ox-Träu. &amp;  W-Ox-Sub. &amp;  W-Ox-Träu.</t>
  </si>
  <si>
    <t>\confi{  3,8}{95}{ 0,5}{ 22,1}</t>
  </si>
  <si>
    <t>S-AS-KZ &amp; S-Ox-Träu. &amp; W-Ox-Sub. &amp; W-Ox-Träu.</t>
  </si>
  <si>
    <t>S-AS-KZ &amp;  S-Ox-Träu. &amp;  W-Ox-Sub. &amp;  W-Ox-Träu.</t>
  </si>
  <si>
    <t>\confi{ 21,8}{95}{10,5}{ 40,0}</t>
  </si>
  <si>
    <t>S-AS-KZ &amp; W-AS-KZ</t>
  </si>
  <si>
    <t>S-AS-KZ &amp;  W-AS-KZ</t>
  </si>
  <si>
    <t>\confi{ 46,2}{95}{11,7}{ 84,7}</t>
  </si>
  <si>
    <t>S-AS-KZ &amp; W-AS-KZ &amp; W-Ox-Träu.</t>
  </si>
  <si>
    <t>S-AS-KZ &amp;  W-AS-KZ &amp;  W-Ox-Träu.</t>
  </si>
  <si>
    <t>\confi{  4,3}{95}{ 0,1}{ 58,4}</t>
  </si>
  <si>
    <t>S-AS-KZ &amp; W-Milchs.</t>
  </si>
  <si>
    <t>S-AS-KZ &amp;  W-Milchs.</t>
  </si>
  <si>
    <t>\confi{  9,1}{95}{ 2,0}{ 32,5}</t>
  </si>
  <si>
    <t>S-AS-KZ &amp; W-Ox-Sub. &amp; W-Ox-Träu.</t>
  </si>
  <si>
    <t>S-AS-KZ &amp;  W-Ox-Sub. &amp;  W-Ox-Träu.</t>
  </si>
  <si>
    <t>\confi{ 11,5}{95}{ 5,7}{ 21,8}</t>
  </si>
  <si>
    <t>S-AS-LZ &amp; S-Ox-Träu. &amp; W-Ox-Sub. &amp; W-Ox-Träu.</t>
  </si>
  <si>
    <t>S-AS-LZ &amp;  S-Ox-Träu. &amp;  W-Ox-Sub. &amp;  W-Ox-Träu.</t>
  </si>
  <si>
    <t>\confi{  8,1}{95}{ 1,2}{ 39,9}</t>
  </si>
  <si>
    <t>S-AS-LZ &amp; S-Thy &amp; W-Ox-Träu.</t>
  </si>
  <si>
    <t>S-AS-LZ &amp;  S-Thy &amp;  W-Ox-Träu.</t>
  </si>
  <si>
    <t>\confi{ 21,4}{95}{ 5,5}{ 56,1}</t>
  </si>
  <si>
    <t>S-AS-LZ &amp; W-AS-LZ</t>
  </si>
  <si>
    <t>S-AS-LZ &amp;  W-AS-LZ</t>
  </si>
  <si>
    <t>\confi{ 21,7}{95}{ 4,9}{ 60,2}</t>
  </si>
  <si>
    <t>S-AS-LZ &amp; W-Milchs.</t>
  </si>
  <si>
    <t>S-AS-LZ &amp;  W-Milchs.</t>
  </si>
  <si>
    <t>\confi{ 13,3}{95}{ 2,5}{ 48,2}</t>
  </si>
  <si>
    <t>S-Biot. &amp; S-AS-KZ &amp; S-AS-LZ</t>
  </si>
  <si>
    <t>S-Biot. &amp;  S-AS-KZ &amp;  S-AS-LZ</t>
  </si>
  <si>
    <t>\confi{  7,6}{95}{ 2,6}{ 19,8}</t>
  </si>
  <si>
    <t>S-Biot. &amp; S-AS-KZ &amp; S-AS-LZ &amp; S-Ox-Sub. &amp; W-Ox-Sub.</t>
  </si>
  <si>
    <t>S-Biot. &amp;  S-AS-KZ &amp;  S-AS-LZ &amp;  S-Ox-Sub. &amp;  W-Ox-Sub.</t>
  </si>
  <si>
    <t>\confi{ 22,7}{95}{10,4}{ 42,5}</t>
  </si>
  <si>
    <t>S-Biot. &amp; S-AS-KZ &amp; S-Ox-Sub.</t>
  </si>
  <si>
    <t>S-Biot. &amp;  S-AS-KZ &amp;  S-Ox-Sub.</t>
  </si>
  <si>
    <t>\confi{  8,5}{95}{ 1,9}{ 30,7}</t>
  </si>
  <si>
    <t>S-Biot. &amp; S-AS-KZ &amp; S-Ox-Träu. &amp; W-Ox-Sub. &amp; W-Ox-Träu.</t>
  </si>
  <si>
    <t>S-Biot. &amp;  S-AS-KZ &amp;  S-Ox-Träu. &amp;  W-Ox-Sub. &amp;  W-Ox-Träu.</t>
  </si>
  <si>
    <t>\confi{ 11,9}{95}{ 4,6}{ 27,4}</t>
  </si>
  <si>
    <t>S-Biot. &amp; S-Ox-Träu. &amp; S-Thy &amp; W-Ox-Sub.</t>
  </si>
  <si>
    <t>S-Biot. &amp;  S-Ox-Träu. &amp;  S-Thy &amp;  W-Ox-Sub.</t>
  </si>
  <si>
    <t>\confi{ 16,8}{95}{ 8,7}{ 29,9}</t>
  </si>
  <si>
    <t>S-Biot. &amp; S-Ox-Träu. &amp; S-Thy &amp; W-Ox-Träu.</t>
  </si>
  <si>
    <t>S-Biot. &amp;  S-Ox-Träu. &amp;  S-Thy &amp;  W-Ox-Träu.</t>
  </si>
  <si>
    <t>\confi{  4,5}{95}{ 1,5}{ 13,0}</t>
  </si>
  <si>
    <t>S-chem. Pr. &amp; W-Ox-Sub.</t>
  </si>
  <si>
    <t>S-chem. Pr. &amp;  W-Ox-Sub.</t>
  </si>
  <si>
    <t>\confi{  7,7}{95}{ 0,7}{ 49,6}</t>
  </si>
  <si>
    <t>S-Thy &amp; W-Ox-Sub.</t>
  </si>
  <si>
    <t>S-Thy &amp;  W-Ox-Sub.</t>
  </si>
  <si>
    <t>\confi{ 58,3}{95}{25,9}{ 84,9}</t>
  </si>
  <si>
    <t>F-Biot. &amp; S-Biot. &amp; S-AS-KZ &amp; S-AS-LZ &amp; W-Ox-Sub.</t>
  </si>
  <si>
    <t>F-Biot. &amp;  S-Biot. &amp;  S-AS-KZ &amp;  S-AS-LZ &amp;  W-Ox-Sub.</t>
  </si>
  <si>
    <t>\confi{  4,8}{95}{ 1,4}{ 15,7}</t>
  </si>
  <si>
    <t>F-Hyp. &amp; S-Hyp. &amp; W-Ox-Träu.</t>
  </si>
  <si>
    <t>F-Hyp. &amp;  S-Hyp. &amp;  W-Ox-Träu.</t>
  </si>
  <si>
    <t>\confi{ 36,2}{95}{22,3}{ 52,8}</t>
  </si>
  <si>
    <t>F-Milchs. &amp; S-AS-LZ &amp; W-Ox-Sub.</t>
  </si>
  <si>
    <t>F-Milchs. &amp;  S-AS-LZ &amp;  W-Ox-Sub.</t>
  </si>
  <si>
    <t>F-Ox-Sub. &amp; S-AS-LZ &amp; W-Ox-Sub.</t>
  </si>
  <si>
    <t>F-Ox-Sub. &amp;  S-AS-LZ &amp;  W-Ox-Sub.</t>
  </si>
  <si>
    <t>\confi{ 10,5}{95}{ 1,0}{ 59,1}</t>
  </si>
  <si>
    <t>F-Ox-Träu. &amp; S-AS-KZ &amp; S-Ox-Träu. &amp; W-Ox-Träu.</t>
  </si>
  <si>
    <t>F-Ox-Träu. &amp;  S-AS-KZ &amp;  S-Ox-Träu. &amp;  W-Ox-Träu.</t>
  </si>
  <si>
    <t>\confi{ 14,1}{95}{ 8,5}{ 22,6}</t>
  </si>
  <si>
    <t>F-Ox-Träu. &amp; S-AS-LZ &amp; S-Ox-Träu. &amp; W-Ox-Sub.</t>
  </si>
  <si>
    <t>F-Ox-Träu. &amp;  S-AS-LZ &amp;  S-Ox-Träu. &amp;  W-Ox-Sub.</t>
  </si>
  <si>
    <t>\confi{  2,2}{95}{ 0,3}{ 13,6}</t>
  </si>
  <si>
    <t>F-Ox-Träu. &amp; S-Ox-Träu. &amp; W-Ox-Träu.</t>
  </si>
  <si>
    <t>F-Ox-Träu. &amp;  S-Ox-Träu. &amp;  W-Ox-Träu.</t>
  </si>
  <si>
    <t>\confi{ 50,0}{95}{19,3}{ 80,7}</t>
  </si>
  <si>
    <t>S-AS-KZ &amp; S-Andere</t>
  </si>
  <si>
    <t>S-AS-KZ &amp;  S-Andere</t>
  </si>
  <si>
    <t>\confi{  5,7}{95}{ 1,3}{ 22,2}</t>
  </si>
  <si>
    <t>S-AS-KZ &amp; S-AS-LZ &amp; S-Ox-Sub. &amp; W-Ox-Sub. &amp; W-Ox-Träu.</t>
  </si>
  <si>
    <t>S-AS-KZ &amp;  S-AS-LZ &amp;  S-Ox-Sub. &amp;  W-Ox-Sub. &amp;  W-Ox-Träu.</t>
  </si>
  <si>
    <t>\confi{  6,1}{95}{ 1,1}{ 26,7}</t>
  </si>
  <si>
    <t>S-AS-KZ &amp; S-AS-LZ &amp; S-Thy &amp; W-Ox-Träu.</t>
  </si>
  <si>
    <t>S-AS-KZ &amp;  S-AS-LZ &amp;  S-Thy &amp;  W-Ox-Träu.</t>
  </si>
  <si>
    <t>\confi{ 20,7}{95}{ 5,3}{ 54,8}</t>
  </si>
  <si>
    <t>S-AS-KZ &amp; S-Ox-Sub. &amp; W-Ox-Träu.</t>
  </si>
  <si>
    <t>S-AS-KZ &amp;  S-Ox-Sub. &amp;  W-Ox-Träu.</t>
  </si>
  <si>
    <t>\confi{ 20,6}{95}{ 8,4}{ 42,5}</t>
  </si>
  <si>
    <t>S-AS-KZ &amp; S-Ox-Träu. &amp; S-Thy &amp; W-Ox-Sub.</t>
  </si>
  <si>
    <t>S-AS-KZ &amp;  S-Ox-Träu. &amp;  S-Thy &amp;  W-Ox-Sub.</t>
  </si>
  <si>
    <t>\confi{  9,4}{95}{ 1,3}{ 44,1}</t>
  </si>
  <si>
    <t>S-AS-KZ &amp; S-Thy</t>
  </si>
  <si>
    <t>S-AS-KZ &amp;  S-Thy</t>
  </si>
  <si>
    <t>\confi{ 50,0}{95}{ 6,1}{ 93,9}</t>
  </si>
  <si>
    <t>S-AS-KZ &amp; S-Thy &amp; W-Ox-Sub.</t>
  </si>
  <si>
    <t>S-AS-KZ &amp;  S-Thy &amp;  W-Ox-Sub.</t>
  </si>
  <si>
    <t>\confi{ 56,3}{95}{19,2}{ 87,4}</t>
  </si>
  <si>
    <t>S-AS-KZ &amp; W-AS-KZ &amp; W-Ox-Sub. &amp; W-Ox-Träu.</t>
  </si>
  <si>
    <t>S-AS-KZ &amp;  W-AS-KZ &amp;  W-Ox-Sub. &amp;  W-Ox-Träu.</t>
  </si>
  <si>
    <t>\confi{ 40,0}{95}{10,2}{ 79,6}</t>
  </si>
  <si>
    <t>S-AS-KZ &amp; W-Milchs. &amp; W-Ox-Träu.</t>
  </si>
  <si>
    <t>S-AS-KZ &amp;  W-Milchs. &amp;  W-Ox-Träu.</t>
  </si>
  <si>
    <t>\confi{ 35,3}{95}{ 9,0}{ 74,9}</t>
  </si>
  <si>
    <t>S-AS-LZ &amp; S-Andere</t>
  </si>
  <si>
    <t>S-AS-LZ &amp;  S-Andere</t>
  </si>
  <si>
    <t>S-AS-LZ &amp; S-Ox-Sub.</t>
  </si>
  <si>
    <t>S-AS-LZ &amp;  S-Ox-Sub.</t>
  </si>
  <si>
    <t>S-AS-LZ &amp; S-Ox-Sub. &amp; S-Ox-Träu. &amp; W-Ox-Sub.</t>
  </si>
  <si>
    <t>S-AS-LZ &amp;  S-Ox-Sub. &amp;  S-Ox-Träu. &amp;  W-Ox-Sub.</t>
  </si>
  <si>
    <t>\confi{  8,5}{95}{ 1,6}{ 34,9}</t>
  </si>
  <si>
    <t>S-AS-LZ &amp; S-Ox-Sub. &amp; W-Ox-Träu.</t>
  </si>
  <si>
    <t>S-AS-LZ &amp;  S-Ox-Sub. &amp;  W-Ox-Träu.</t>
  </si>
  <si>
    <t>\confi{ 13,0}{95}{ 4,3}{ 33,2}</t>
  </si>
  <si>
    <t>S-Biot. &amp; S-AS-KZ</t>
  </si>
  <si>
    <t>S-Biot. &amp;  S-AS-KZ</t>
  </si>
  <si>
    <t>\confi{ 20,4}{95}{ 7,6}{ 44,3}</t>
  </si>
  <si>
    <t>S-Biot. &amp; S-AS-KZ &amp; S-AS-LZ &amp; S-Ox-Träu.</t>
  </si>
  <si>
    <t>S-Biot. &amp;  S-AS-KZ &amp;  S-AS-LZ &amp;  S-Ox-Träu.</t>
  </si>
  <si>
    <t>\confi{ 15,4}{95}{ 1,4}{ 70,5}</t>
  </si>
  <si>
    <t>S-Biot. &amp; S-AS-KZ &amp; S-Thy &amp; W-Ox-Sub.</t>
  </si>
  <si>
    <t>S-Biot. &amp;  S-AS-KZ &amp;  S-Thy &amp;  W-Ox-Sub.</t>
  </si>
  <si>
    <t>\confi{ 10,0}{95}{ 0,3}{ 79,2}</t>
  </si>
  <si>
    <t>S-Biot. &amp; S-AS-KZ &amp; W-AS-KZ &amp; W-Ox-Träu.</t>
  </si>
  <si>
    <t>S-Biot. &amp;  S-AS-KZ &amp;  W-AS-KZ &amp;  W-Ox-Träu.</t>
  </si>
  <si>
    <t>\confi{ 25,6}{95}{ 9,6}{ 52,6}</t>
  </si>
  <si>
    <t>S-Biot. &amp; S-AS-KZ &amp; W-Ox-Sub. &amp; W-Ox-Träu.</t>
  </si>
  <si>
    <t>S-Biot. &amp;  S-AS-KZ &amp;  W-Ox-Sub. &amp;  W-Ox-Träu.</t>
  </si>
  <si>
    <t>S-Biot. &amp; S-AS-LZ &amp; S-Milchs. &amp; W-Ox-Träu.</t>
  </si>
  <si>
    <t>S-Biot. &amp;  S-AS-LZ &amp;  S-Milchs. &amp;  W-Ox-Träu.</t>
  </si>
  <si>
    <t>\confi{ 18,9}{95}{ 5,4}{ 48,8}</t>
  </si>
  <si>
    <t>S-Biot. &amp; S-AS-LZ &amp; S-Ox-Sub.</t>
  </si>
  <si>
    <t>S-Biot. &amp;  S-AS-LZ &amp;  S-Ox-Sub.</t>
  </si>
  <si>
    <t>\confi{ 10,2}{95}{ 2,3}{ 35,6}</t>
  </si>
  <si>
    <t>S-Biot. &amp; S-AS-LZ &amp; S-Thy &amp; W-Ox-Träu.</t>
  </si>
  <si>
    <t>S-Biot. &amp;  S-AS-LZ &amp;  S-Thy &amp;  W-Ox-Träu.</t>
  </si>
  <si>
    <t>\confi{ 12,5}{95}{ 1,1}{ 64,3}</t>
  </si>
  <si>
    <t>S-Biot. &amp; S-AS-LZ &amp; W-Milchs.</t>
  </si>
  <si>
    <t>S-Biot. &amp;  S-AS-LZ &amp;  W-Milchs.</t>
  </si>
  <si>
    <t>S-Biot. &amp; S-Ox-Sub. &amp; S-Ox-Träu.</t>
  </si>
  <si>
    <t>S-Biot. &amp;  S-Ox-Sub. &amp;  S-Ox-Träu.</t>
  </si>
  <si>
    <t>\confi{  5,1}{95}{ 0,9}{ 23,0}</t>
  </si>
  <si>
    <t>S-Biot. &amp; S-Ox-Sub. &amp; S-Thy &amp; W-Ox-Sub.</t>
  </si>
  <si>
    <t>S-Biot. &amp;  S-Ox-Sub. &amp;  S-Thy &amp;  W-Ox-Sub.</t>
  </si>
  <si>
    <t>\confi{ 17,4}{95}{ 3,2}{ 57,1}</t>
  </si>
  <si>
    <t>S-Biot. &amp; S-Ox-Sub. &amp; W-Ox-Träu.</t>
  </si>
  <si>
    <t>S-Biot. &amp;  S-Ox-Sub. &amp;  W-Ox-Träu.</t>
  </si>
  <si>
    <t>\confi{ 19,2}{95}{ 4,3}{ 55,8}</t>
  </si>
  <si>
    <t>S-Biot. &amp; W-Ox-Träu.</t>
  </si>
  <si>
    <t>S-Biot. &amp;  W-Ox-Träu.</t>
  </si>
  <si>
    <t>\confi{  6,5}{95}{ 0,9}{ 34,1}</t>
  </si>
  <si>
    <t>S-chem. Pr. &amp; W-Ox-Träu.</t>
  </si>
  <si>
    <t>S-chem. Pr. &amp;  W-Ox-Träu.</t>
  </si>
  <si>
    <t>S-Hyp. &amp; S-AS-LZ &amp; S-Ox-Sub. &amp; W-Ox-Sub.</t>
  </si>
  <si>
    <t>S-Hyp. &amp;  S-AS-LZ &amp;  S-Ox-Sub. &amp;  W-Ox-Sub.</t>
  </si>
  <si>
    <t>\confi{  4,3}{95}{ 0,4}{ 33,4}</t>
  </si>
  <si>
    <t>S-Hyp. &amp; S-Biot. &amp; W-Ox-Sub.</t>
  </si>
  <si>
    <t>S-Hyp. &amp;  S-Biot. &amp;  W-Ox-Sub.</t>
  </si>
  <si>
    <t>\confi{  4,0}{95}{ 0,1}{ 56,1}</t>
  </si>
  <si>
    <t>S-Hyp. &amp; S-Ox-Träu.</t>
  </si>
  <si>
    <t>S-Hyp. &amp;  S-Ox-Träu.</t>
  </si>
  <si>
    <t>\confi{  2,9}{95}{ 0,1}{ 47,7}</t>
  </si>
  <si>
    <t>S-Hyp. &amp; S-Ox-Träu. &amp; W-Ox-Sub.</t>
  </si>
  <si>
    <t>S-Hyp. &amp;  S-Ox-Träu. &amp;  W-Ox-Sub.</t>
  </si>
  <si>
    <t>\confi{  5,9}{95}{ 0,2}{ 66,5}</t>
  </si>
  <si>
    <t>S-Hyp. &amp; W-Hyp.</t>
  </si>
  <si>
    <t>S-Hyp. &amp;  W-Hyp.</t>
  </si>
  <si>
    <t>S-Ox-Sub. &amp; S-Andere &amp; W-Ox-Sub.</t>
  </si>
  <si>
    <t>S-Ox-Sub. &amp;  S-Andere &amp;  W-Ox-Sub.</t>
  </si>
  <si>
    <t>\confi{  4,4}{95}{ 0,8}{ 20,3}</t>
  </si>
  <si>
    <t>S-Ox-Sub. &amp; S-Ox-Träu. &amp; S-Thy &amp; W-Ox-Sub.</t>
  </si>
  <si>
    <t>S-Ox-Sub. &amp;  S-Ox-Träu. &amp;  S-Thy &amp;  W-Ox-Sub.</t>
  </si>
  <si>
    <t>\confi{  9,1}{95}{ 1,3}{ 43,2}</t>
  </si>
  <si>
    <t>S-Ox-Träu. &amp; S-chem. Pr.</t>
  </si>
  <si>
    <t>S-Ox-Träu. &amp;  S-chem. Pr.</t>
  </si>
  <si>
    <t>\confi{  3,8}{95}{ 0,1}{ 55,0}</t>
  </si>
  <si>
    <t>S-Ox-Träu. &amp; S-Thy &amp; W-Ox-Sub.</t>
  </si>
  <si>
    <t>S-Ox-Träu. &amp;  S-Thy &amp;  W-Ox-Sub.</t>
  </si>
  <si>
    <t>\confi{ 23,1}{95}{ 9,0}{ 47,5}</t>
  </si>
  <si>
    <t>S-Ox-Träu. &amp; W-Ox-Sub. &amp; W-Ox-Träu.</t>
  </si>
  <si>
    <t>S-Ox-Träu. &amp;  W-Ox-Sub. &amp;  W-Ox-Träu.</t>
  </si>
  <si>
    <t>\confi{ 20,0}{95}{ 1,7}{ 78,0}</t>
  </si>
  <si>
    <t>S-Thy &amp; W-Thy</t>
  </si>
  <si>
    <t>S-Thy &amp;  W-Thy</t>
  </si>
  <si>
    <t>\confi{  2,7}{95}{ 0,1}{ 45,4}</t>
  </si>
  <si>
    <t>W-AS-KZ</t>
  </si>
  <si>
    <t>\confi{ 45,5}{95}{ 9,9}{ 86,4}</t>
  </si>
  <si>
    <t>F-Andere &amp;  S-AS-KZ &amp; S-AS-LZ &amp; S-Ox-Träu.</t>
  </si>
  <si>
    <t>F-Andere &amp;   S-AS-KZ &amp;  S-AS-LZ &amp;  S-Ox-Träu.</t>
  </si>
  <si>
    <t>F-Andere &amp; S-AS-LZ</t>
  </si>
  <si>
    <t>F-Andere &amp;  S-AS-LZ</t>
  </si>
  <si>
    <t>\confi{ 33,3}{95}{ 0,8}{ 96,8}</t>
  </si>
  <si>
    <t>F-AS-KZ</t>
  </si>
  <si>
    <t>\confi{ 16,7}{95}{ 0,5}{ 88,7}</t>
  </si>
  <si>
    <t>F-AS-KZ &amp; F-Andere &amp;  S-AS-KZ &amp; W-AS-KZ</t>
  </si>
  <si>
    <t>F-AS-KZ &amp;  F-Andere &amp;   S-AS-KZ &amp;  W-AS-KZ</t>
  </si>
  <si>
    <t>F-AS-KZ &amp; F-Ox-Träu. &amp;  S-Biot. &amp; S-AS-KZ &amp; S-Ox-Träu. &amp; W-Ox-Träu.</t>
  </si>
  <si>
    <t>F-AS-KZ &amp;  F-Ox-Träu. &amp;   S-Biot. &amp;  S-AS-KZ &amp;  S-Ox-Träu. &amp;  W-Ox-Träu.</t>
  </si>
  <si>
    <t>\confi{ 30,0}{95}{11,9}{ 57,7}</t>
  </si>
  <si>
    <t>F-AS-KZ &amp; S-AS-KZ</t>
  </si>
  <si>
    <t>F-AS-KZ &amp;  S-AS-KZ</t>
  </si>
  <si>
    <t>\confi{ 20,0}{95}{ 0,6}{ 91,4}</t>
  </si>
  <si>
    <t>F-AS-KZ &amp; S-AS-KZ &amp; S-Ox-Sub. &amp; W-Ox-Sub.</t>
  </si>
  <si>
    <t>F-AS-KZ &amp;  S-AS-KZ &amp;  S-Ox-Sub. &amp;  W-Ox-Sub.</t>
  </si>
  <si>
    <t>\confi{ 25,0}{95}{ 0,7}{ 94,1}</t>
  </si>
  <si>
    <t>F-AS-KZ &amp; S-AS-LZ</t>
  </si>
  <si>
    <t>F-AS-KZ &amp;  S-AS-LZ</t>
  </si>
  <si>
    <t>F-AS-KZ &amp; S-Hyp. &amp; S-Ox-Träu.</t>
  </si>
  <si>
    <t>F-AS-KZ &amp;  S-Hyp. &amp;  S-Ox-Träu.</t>
  </si>
  <si>
    <t>\confi{ 62,5}{95}{12,6}{ 95,1}</t>
  </si>
  <si>
    <t>F-Biot. &amp;  S-AS-LZ</t>
  </si>
  <si>
    <t>F-Biot. &amp;   S-AS-LZ</t>
  </si>
  <si>
    <t>\confi{ 50,0}{95}{ 8,5}{ 91,5}</t>
  </si>
  <si>
    <t>F-Biot. &amp;  S-AS-LZ &amp; W-Ox-Sub.</t>
  </si>
  <si>
    <t>F-Biot. &amp;   S-AS-LZ &amp;  W-Ox-Sub.</t>
  </si>
  <si>
    <t>F-Biot. &amp;  S-Biot. &amp; S-Ox-Sub. &amp; S-Thy &amp; W-Ox-Sub.</t>
  </si>
  <si>
    <t>F-Biot. &amp;   S-Biot. &amp;  S-Ox-Sub. &amp;  S-Thy &amp;  W-Ox-Sub.</t>
  </si>
  <si>
    <t>\confi{ 23,5}{95}{ 4,3}{ 67,7}</t>
  </si>
  <si>
    <t>F-Biot. &amp; F-AS-KZ &amp; S-AS-LZ</t>
  </si>
  <si>
    <t>F-Biot. &amp;  F-AS-KZ &amp;  S-AS-LZ</t>
  </si>
  <si>
    <t>\confi{ 12,5}{95}{ 0,4}{ 83,7}</t>
  </si>
  <si>
    <t>F-Biot. &amp; S-AS-KZ &amp; S-Ox-Sub. &amp; S-Ox-Träu.</t>
  </si>
  <si>
    <t>F-Biot. &amp;  S-AS-KZ &amp;  S-Ox-Sub. &amp;  S-Ox-Träu.</t>
  </si>
  <si>
    <t>\confi{ 14,8}{95}{ 2,8}{ 51,7}</t>
  </si>
  <si>
    <t>F-Biot. &amp; S-AS-LZ &amp; W-AS-KZ &amp; W-Ox-Träu.</t>
  </si>
  <si>
    <t>F-Biot. &amp;  S-AS-LZ &amp;  W-AS-KZ &amp;  W-Ox-Träu.</t>
  </si>
  <si>
    <t>F-Biot. &amp; S-AS-LZ &amp; W-Ox-Sub.</t>
  </si>
  <si>
    <t>F-Biot. &amp;  S-AS-LZ &amp;  W-Ox-Sub.</t>
  </si>
  <si>
    <t>F-Biot. &amp; S-AS-LZ &amp; W-Ox-Träu.</t>
  </si>
  <si>
    <t>F-Biot. &amp;  S-AS-LZ &amp;  W-Ox-Träu.</t>
  </si>
  <si>
    <t>\confi{  9,1}{95}{ 0,3}{ 77,1}</t>
  </si>
  <si>
    <t>F-Biot. &amp; S-Biot. &amp; S-AS-KZ &amp; S-AS-LZ &amp; S-Thy &amp; W-Ox-Sub.</t>
  </si>
  <si>
    <t>F-Biot. &amp;  S-Biot. &amp;  S-AS-KZ &amp;  S-AS-LZ &amp;  S-Thy &amp;  W-Ox-Sub.</t>
  </si>
  <si>
    <t>\confi{ 25,0}{95}{ 5,6}{ 65,3}</t>
  </si>
  <si>
    <t>F-Biot. &amp; S-Biot. &amp; S-AS-KZ &amp; S-Ox-Sub. &amp; S-Ox-Träu. &amp; W-Ox-Sub.</t>
  </si>
  <si>
    <t>F-Biot. &amp;  S-Biot. &amp;  S-AS-KZ &amp;  S-Ox-Sub. &amp;  S-Ox-Träu. &amp;  W-Ox-Sub.</t>
  </si>
  <si>
    <t>\confi{  2,9}{95}{ 0,1}{ 46,9}</t>
  </si>
  <si>
    <t>F-Biot. &amp; S-Biot. &amp; S-AS-KZ &amp; S-Ox-Sub. &amp; W-Ox-Sub.</t>
  </si>
  <si>
    <t>F-Biot. &amp;  S-Biot. &amp;  S-AS-KZ &amp;  S-Ox-Sub. &amp;  W-Ox-Sub.</t>
  </si>
  <si>
    <t>F-Biot. &amp; S-Biot. &amp; S-Ox-Träu. &amp; W-Ox-Träu.</t>
  </si>
  <si>
    <t>F-Biot. &amp;  S-Biot. &amp;  S-Ox-Träu. &amp;  W-Ox-Träu.</t>
  </si>
  <si>
    <t>\confi{ 13,4}{95}{ 4,5}{ 34,0}</t>
  </si>
  <si>
    <t>F-Biot. &amp; S-Ox-Träu.</t>
  </si>
  <si>
    <t>F-Biot. &amp;  S-Ox-Träu.</t>
  </si>
  <si>
    <t>F-Hyp. &amp;  S-Hyp. &amp; S-AS-LZ &amp; W-Ox-Sub.</t>
  </si>
  <si>
    <t>F-Hyp. &amp;   S-Hyp. &amp;  S-AS-LZ &amp;  W-Ox-Sub.</t>
  </si>
  <si>
    <t>F-Hyp. &amp;  S-Hyp. &amp; S-Biot. &amp; S-AS-KZ &amp; S-Ox-Träu.</t>
  </si>
  <si>
    <t>F-Hyp. &amp;   S-Hyp. &amp;  S-Biot. &amp;  S-AS-KZ &amp;  S-Ox-Träu.</t>
  </si>
  <si>
    <t>F-Hyp. &amp;  S-Hyp. &amp; S-Biot. &amp; S-Thy &amp; W-Ox-Sub.</t>
  </si>
  <si>
    <t>F-Hyp. &amp;   S-Hyp. &amp;  S-Biot. &amp;  S-Thy &amp;  W-Ox-Sub.</t>
  </si>
  <si>
    <t>\confi{ 15,0}{95}{ 2,1}{ 59,0}</t>
  </si>
  <si>
    <t>F-Hyp. &amp;  S-Hyp. &amp; S-Biot. &amp; W-Ox-Sub.</t>
  </si>
  <si>
    <t>F-Hyp. &amp;   S-Hyp. &amp;  S-Biot. &amp;  W-Ox-Sub.</t>
  </si>
  <si>
    <t>F-Hyp. &amp; S-AS-KZ &amp; W-AS-KZ &amp; W-Ox-Sub.</t>
  </si>
  <si>
    <t>F-Hyp. &amp;  S-AS-KZ &amp;  W-AS-KZ &amp;  W-Ox-Sub.</t>
  </si>
  <si>
    <t>F-Hyp. &amp; S-AS-LZ &amp; S-Ox-Träu. &amp; W-Ox-Träu.</t>
  </si>
  <si>
    <t>F-Hyp. &amp;  S-AS-LZ &amp;  S-Ox-Träu. &amp;  W-Ox-Träu.</t>
  </si>
  <si>
    <t>F-Hyp. &amp; S-AS-LZ &amp; W-Ox-Sub.</t>
  </si>
  <si>
    <t>F-Hyp. &amp;  S-AS-LZ &amp;  W-Ox-Sub.</t>
  </si>
  <si>
    <t>F-Hyp. &amp; S-Hyp.</t>
  </si>
  <si>
    <t>F-Hyp. &amp;  S-Hyp.</t>
  </si>
  <si>
    <t>F-Hyp. &amp; S-Hyp. &amp; S-AS-KZ &amp; S-Ox-Sub. &amp; W-Ox-Sub.</t>
  </si>
  <si>
    <t>F-Hyp. &amp;  S-Hyp. &amp;  S-AS-KZ &amp;  S-Ox-Sub. &amp;  W-Ox-Sub.</t>
  </si>
  <si>
    <t>\confi{ 11,4}{95}{ 2,1}{ 43,4}</t>
  </si>
  <si>
    <t>F-Hyp. &amp; S-Hyp. &amp; S-AS-KZ &amp; W-Ox-Träu.</t>
  </si>
  <si>
    <t>F-Hyp. &amp;  S-Hyp. &amp;  S-AS-KZ &amp;  W-Ox-Träu.</t>
  </si>
  <si>
    <t>\confi{ 40,0}{95}{ 3,0}{ 93,4}</t>
  </si>
  <si>
    <t>F-Hyp. &amp; S-Hyp. &amp; S-AS-LZ &amp; S-Ox-Sub. &amp; W-Ox-Sub.</t>
  </si>
  <si>
    <t>F-Hyp. &amp;  S-Hyp. &amp;  S-AS-LZ &amp;  S-Ox-Sub. &amp;  W-Ox-Sub.</t>
  </si>
  <si>
    <t>F-Hyp. &amp; S-Hyp. &amp; S-Biot.</t>
  </si>
  <si>
    <t>F-Hyp. &amp;  S-Hyp. &amp;  S-Biot.</t>
  </si>
  <si>
    <t>\confi{  9,4}{95}{ 5,2}{ 16,4}</t>
  </si>
  <si>
    <t>F-Hyp. &amp; S-Hyp. &amp; S-Biot. &amp; S-Ox-Sub. &amp; W-Ox-Sub.</t>
  </si>
  <si>
    <t>F-Hyp. &amp;  S-Hyp. &amp;  S-Biot. &amp;  S-Ox-Sub. &amp;  W-Ox-Sub.</t>
  </si>
  <si>
    <t>F-Hyp. &amp; S-Hyp. &amp; S-Biot. &amp; S-Ox-Sub. &amp; W-Ox-Sub. &amp; W-Ox-Träu.</t>
  </si>
  <si>
    <t>F-Hyp. &amp;  S-Hyp. &amp;  S-Biot. &amp;  S-Ox-Sub. &amp;  W-Ox-Sub. &amp;  W-Ox-Träu.</t>
  </si>
  <si>
    <t>\confi{ 16,7}{95}{ 1,5}{ 72,9}</t>
  </si>
  <si>
    <t>F-Hyp. &amp; S-Hyp. &amp; S-Biot. &amp; W-Ox-Sub.</t>
  </si>
  <si>
    <t>F-Hyp. &amp;  S-Hyp. &amp;  S-Biot. &amp;  W-Ox-Sub.</t>
  </si>
  <si>
    <t>\confi{  8,3}{95}{ 0,3}{ 75,1}</t>
  </si>
  <si>
    <t>F-Hyp. &amp; S-Hyp. &amp; S-Ox-Sub. &amp; W-Ox-Sub.</t>
  </si>
  <si>
    <t>F-Hyp. &amp;  S-Hyp. &amp;  S-Ox-Sub. &amp;  W-Ox-Sub.</t>
  </si>
  <si>
    <t>\confi{ 13,3}{95}{ 1,2}{ 66,3}</t>
  </si>
  <si>
    <t>F-Hyp. &amp; S-Hyp. &amp; S-Thy &amp; W-Ox-Sub.</t>
  </si>
  <si>
    <t>F-Hyp. &amp;  S-Hyp. &amp;  S-Thy &amp;  W-Ox-Sub.</t>
  </si>
  <si>
    <t>F-Hyp. &amp; S-Hyp. &amp; W-Hyp.</t>
  </si>
  <si>
    <t>F-Hyp. &amp;  S-Hyp. &amp;  W-Hyp.</t>
  </si>
  <si>
    <t>\confi{100,0}{95}{ 0,0}{100,0}</t>
  </si>
  <si>
    <t>F-Hyp. &amp; S-Hyp. &amp; W-Hyp. &amp; W-Ox-Träu.</t>
  </si>
  <si>
    <t>F-Hyp. &amp;  S-Hyp. &amp;  W-Hyp. &amp;  W-Ox-Träu.</t>
  </si>
  <si>
    <t>F-Hyp. &amp; S-Ox-Sub. &amp; W-Ox-Sub.</t>
  </si>
  <si>
    <t>F-Hyp. &amp;  S-Ox-Sub. &amp;  W-Ox-Sub.</t>
  </si>
  <si>
    <t>F-Hyp. &amp; S-Ox-Träu. &amp; W-Ox-Träu.</t>
  </si>
  <si>
    <t>F-Hyp. &amp;  S-Ox-Träu. &amp;  W-Ox-Träu.</t>
  </si>
  <si>
    <t>F-Milchs. &amp;  S-AS-KZ &amp; W-Ox-Sub.</t>
  </si>
  <si>
    <t>F-Milchs. &amp;   S-AS-KZ &amp;  W-Ox-Sub.</t>
  </si>
  <si>
    <t>F-Milchs. &amp;  S-Biot. &amp; S-AS-KZ &amp; W-Ox-Sub.</t>
  </si>
  <si>
    <t>F-Milchs. &amp;   S-Biot. &amp;  S-AS-KZ &amp;  W-Ox-Sub.</t>
  </si>
  <si>
    <t>\confi{ 11,1}{95}{ 1,0}{ 60,7}</t>
  </si>
  <si>
    <t>F-Milchs. &amp;  S-Biot. &amp; S-AS-LZ &amp; S-Milchs. &amp; W-Ox-Sub.</t>
  </si>
  <si>
    <t>F-Milchs. &amp;   S-Biot. &amp;  S-AS-LZ &amp;  S-Milchs. &amp;  W-Ox-Sub.</t>
  </si>
  <si>
    <t>F-Milchs. &amp;  S-Biot. &amp; S-AS-LZ &amp; S-Milchs. &amp; W-Ox-Träu.</t>
  </si>
  <si>
    <t>F-Milchs. &amp;   S-Biot. &amp;  S-AS-LZ &amp;  S-Milchs. &amp;  W-Ox-Träu.</t>
  </si>
  <si>
    <t>\confi{ 25,0}{95}{ 2,1}{ 83,7}</t>
  </si>
  <si>
    <t>F-Milchs. &amp;  S-Biot. &amp; S-AS-LZ &amp; S-Thy</t>
  </si>
  <si>
    <t>F-Milchs. &amp;   S-Biot. &amp;  S-AS-LZ &amp;  S-Thy</t>
  </si>
  <si>
    <t>F-Milchs. &amp;  S-Milchs. &amp; S-Ox-Sub. &amp; W-Ox-Sub.</t>
  </si>
  <si>
    <t>F-Milchs. &amp;   S-Milchs. &amp;  S-Ox-Sub. &amp;  W-Ox-Sub.</t>
  </si>
  <si>
    <t>F-Milchs. &amp;  W-Ox-Träu.</t>
  </si>
  <si>
    <t>F-Milchs. &amp;   W-Ox-Träu.</t>
  </si>
  <si>
    <t>F-Milchs. &amp; F-Ox-Träu. &amp; S-AS-LZ &amp; S-Milchs. &amp; W-Ox-Sub.</t>
  </si>
  <si>
    <t>F-Milchs. &amp;  F-Ox-Träu. &amp;  S-AS-LZ &amp;  S-Milchs. &amp;  W-Ox-Sub.</t>
  </si>
  <si>
    <t>F-Milchs. &amp; S-AS-KZ &amp; S-AS-LZ &amp; S-Milchs. &amp; S-chem. Pr. &amp; W-Ox-Sub.</t>
  </si>
  <si>
    <t>F-Milchs. &amp;  S-AS-KZ &amp;  S-AS-LZ &amp;  S-Milchs. &amp;  S-chem. Pr. &amp;  W-Ox-Sub.</t>
  </si>
  <si>
    <t>\confi{ 20,8}{95}{ 4,7}{ 58,7}</t>
  </si>
  <si>
    <t>F-Milchs. &amp; S-AS-KZ &amp; S-AS-LZ &amp; W-Ox-Sub.</t>
  </si>
  <si>
    <t>F-Milchs. &amp;  S-AS-KZ &amp;  S-AS-LZ &amp;  W-Ox-Sub.</t>
  </si>
  <si>
    <t>\confi{  5,6}{95}{ 0,2}{ 65,0}</t>
  </si>
  <si>
    <t>F-Milchs. &amp; S-AS-KZ &amp; S-Milchs. &amp; S-Andere &amp; W-Ox-Sub.</t>
  </si>
  <si>
    <t>F-Milchs. &amp;  S-AS-KZ &amp;  S-Milchs. &amp;  S-Andere &amp;  W-Ox-Sub.</t>
  </si>
  <si>
    <t>\confi{ 55,6}{95}{11,6}{ 92,2}</t>
  </si>
  <si>
    <t>F-Milchs. &amp; S-AS-KZ &amp; S-Milchs. &amp; W-Ox-Träu.</t>
  </si>
  <si>
    <t>F-Milchs. &amp;  S-AS-KZ &amp;  S-Milchs. &amp;  W-Ox-Träu.</t>
  </si>
  <si>
    <t>\confi{ 10,0}{95}{ 0,9}{ 57,5}</t>
  </si>
  <si>
    <t>F-Milchs. &amp; S-Ox-Sub. &amp; W-Ox-Sub.</t>
  </si>
  <si>
    <t>F-Milchs. &amp;  S-Ox-Sub. &amp;  W-Ox-Sub.</t>
  </si>
  <si>
    <t>F-Ox-Sub. &amp;  S-Ox-Sub. &amp; W-Ox-Sub.</t>
  </si>
  <si>
    <t>F-Ox-Sub. &amp;   S-Ox-Sub. &amp;  W-Ox-Sub.</t>
  </si>
  <si>
    <t>\confi{ 33,3}{95}{ 4,5}{ 84,3}</t>
  </si>
  <si>
    <t>F-Ox-Träu. &amp;  S-AS-KZ &amp; S-AS-LZ &amp; S-Ox-Träu. &amp; W-Ox-Sub.</t>
  </si>
  <si>
    <t>F-Ox-Träu. &amp;   S-AS-KZ &amp;  S-AS-LZ &amp;  S-Ox-Träu. &amp;  W-Ox-Sub.</t>
  </si>
  <si>
    <t>F-Ox-Träu. &amp;  S-AS-KZ &amp; S-Ox-Sub. &amp; W-Ox-Sub.</t>
  </si>
  <si>
    <t>F-Ox-Träu. &amp;   S-AS-KZ &amp;  S-Ox-Sub. &amp;  W-Ox-Sub.</t>
  </si>
  <si>
    <t>F-Ox-Träu. &amp;  S-AS-KZ &amp; S-Ox-Träu. &amp; W-Ox-Sub.</t>
  </si>
  <si>
    <t>F-Ox-Träu. &amp;   S-AS-KZ &amp;  S-Ox-Träu. &amp;  W-Ox-Sub.</t>
  </si>
  <si>
    <t>\confi{  5,6}{95}{ 0,5}{ 40,3}</t>
  </si>
  <si>
    <t>F-Ox-Träu. &amp;  S-AS-LZ &amp; S-Ox-Träu. &amp; W-Ox-Sub.</t>
  </si>
  <si>
    <t>F-Ox-Träu. &amp;   S-AS-LZ &amp;  S-Ox-Träu. &amp;  W-Ox-Sub.</t>
  </si>
  <si>
    <t>F-Ox-Träu. &amp;  S-AS-LZ &amp; S-Ox-Träu. &amp; W-Ox-Träu.</t>
  </si>
  <si>
    <t>F-Ox-Träu. &amp;   S-AS-LZ &amp;  S-Ox-Träu. &amp;  W-Ox-Träu.</t>
  </si>
  <si>
    <t>F-Ox-Träu. &amp;  S-AS-LZ &amp; W-Ox-Träu.</t>
  </si>
  <si>
    <t>F-Ox-Träu. &amp;   S-AS-LZ &amp;  W-Ox-Träu.</t>
  </si>
  <si>
    <t>F-Ox-Träu. &amp;  S-Biot. &amp; S-AS-KZ &amp; S-Ox-Träu. &amp; S-Thy &amp; W-Ox-Träu.</t>
  </si>
  <si>
    <t>F-Ox-Träu. &amp;   S-Biot. &amp;  S-AS-KZ &amp;  S-Ox-Träu. &amp;  S-Thy &amp;  W-Ox-Träu.</t>
  </si>
  <si>
    <t>F-Ox-Träu. &amp;  S-Biot. &amp; S-AS-KZ &amp; W-Ox-Sub.</t>
  </si>
  <si>
    <t>F-Ox-Träu. &amp;   S-Biot. &amp;  S-AS-KZ &amp;  W-Ox-Sub.</t>
  </si>
  <si>
    <t>\confi{ 85,7}{95}{31,7}{ 98,7}</t>
  </si>
  <si>
    <t>F-Ox-Träu. &amp;  S-Biot. &amp; S-AS-LZ</t>
  </si>
  <si>
    <t>F-Ox-Träu. &amp;   S-Biot. &amp;  S-AS-LZ</t>
  </si>
  <si>
    <t>\confi{ 18,2}{95}{ 3,4}{ 58,6}</t>
  </si>
  <si>
    <t>F-Ox-Träu. &amp;  S-Biot. &amp; S-Ox-Sub. &amp; W-Ox-Sub.</t>
  </si>
  <si>
    <t>F-Ox-Träu. &amp;   S-Biot. &amp;  S-Ox-Sub. &amp;  W-Ox-Sub.</t>
  </si>
  <si>
    <t>\confi{  4,9}{95}{ 0,4}{ 36,8}</t>
  </si>
  <si>
    <t>F-Ox-Träu. &amp;  S-Ox-Träu.</t>
  </si>
  <si>
    <t>F-Ox-Träu. &amp;   S-Ox-Träu.</t>
  </si>
  <si>
    <t>F-Ox-Träu. &amp;  S-Ox-Träu. &amp; S-Thy &amp; W-Ox-Träu. &amp; W-Thy</t>
  </si>
  <si>
    <t>F-Ox-Träu. &amp;   S-Ox-Träu. &amp;  S-Thy &amp;  W-Ox-Träu. &amp;  W-Thy</t>
  </si>
  <si>
    <t>F-Ox-Träu. &amp;  S-Ox-Träu. &amp; W-Ox-Träu.</t>
  </si>
  <si>
    <t>F-Ox-Träu. &amp;   S-Ox-Träu. &amp;  W-Ox-Träu.</t>
  </si>
  <si>
    <t>F-Ox-Träu. &amp; F-Andere &amp;  S-AS-KZ &amp; S-AS-LZ &amp; S-Ox-Träu.</t>
  </si>
  <si>
    <t>F-Ox-Träu. &amp;  F-Andere &amp;   S-AS-KZ &amp;  S-AS-LZ &amp;  S-Ox-Träu.</t>
  </si>
  <si>
    <t>\confi{ 66,7}{95}{ 3,2}{ 99,2}</t>
  </si>
  <si>
    <t>F-Ox-Träu. &amp; S-AS-KZ &amp; S-Thy &amp; W-Ox-Träu.</t>
  </si>
  <si>
    <t>F-Ox-Träu. &amp;  S-AS-KZ &amp;  S-Thy &amp;  W-Ox-Träu.</t>
  </si>
  <si>
    <t>\confi{ 14,3}{95}{ 0,4}{ 86,2}</t>
  </si>
  <si>
    <t>F-Ox-Träu. &amp; S-AS-KZ &amp; W-Ox-Sub. &amp; W-Ox-Träu.</t>
  </si>
  <si>
    <t>F-Ox-Träu. &amp;  S-AS-KZ &amp;  W-Ox-Sub. &amp;  W-Ox-Träu.</t>
  </si>
  <si>
    <t>F-Ox-Träu. &amp; S-AS-LZ &amp; S-Ox-Sub. &amp; W-Ox-Sub.</t>
  </si>
  <si>
    <t>F-Ox-Träu. &amp;  S-AS-LZ &amp;  S-Ox-Sub. &amp;  W-Ox-Sub.</t>
  </si>
  <si>
    <t>F-Ox-Träu. &amp; S-AS-LZ &amp; S-Ox-Träu. &amp; W-AS-LZ</t>
  </si>
  <si>
    <t>F-Ox-Träu. &amp;  S-AS-LZ &amp;  S-Ox-Träu. &amp;  W-AS-LZ</t>
  </si>
  <si>
    <t>\confi{ 25,0}{95}{ 3,4}{ 75,7}</t>
  </si>
  <si>
    <t>F-Ox-Träu. &amp; S-AS-LZ &amp; W-AS-LZ</t>
  </si>
  <si>
    <t>F-Ox-Träu. &amp;  S-AS-LZ &amp;  W-AS-LZ</t>
  </si>
  <si>
    <t>F-Ox-Träu. &amp; S-Biot.</t>
  </si>
  <si>
    <t>F-Ox-Träu. &amp;  S-Biot.</t>
  </si>
  <si>
    <t>F-Ox-Träu. &amp; S-Biot. &amp; S-Milchs. &amp; S-Ox-Sub. &amp; W-Ox-Sub.</t>
  </si>
  <si>
    <t>F-Ox-Träu. &amp;  S-Biot. &amp;  S-Milchs. &amp;  S-Ox-Sub. &amp;  W-Ox-Sub.</t>
  </si>
  <si>
    <t>\confi{  8,0}{95}{ 0,7}{ 50,7}</t>
  </si>
  <si>
    <t>F-Ox-Träu. &amp; S-Ox-Sub. &amp; S-Ox-Träu. &amp; W-Ox-Sub. &amp; W-Ox-Träu.</t>
  </si>
  <si>
    <t>F-Ox-Träu. &amp;  S-Ox-Sub. &amp;  S-Ox-Träu. &amp;  W-Ox-Sub. &amp;  W-Ox-Träu.</t>
  </si>
  <si>
    <t>F-Ox-Träu. &amp; S-Thy &amp; W-Ox-Träu.</t>
  </si>
  <si>
    <t>F-Ox-Träu. &amp;  S-Thy &amp;  W-Ox-Träu.</t>
  </si>
  <si>
    <t>F-Thy &amp; S-Ox-Sub. &amp; S-Ox-Träu. &amp; S-Thy &amp; S-chem. Pr. &amp; W-Thy</t>
  </si>
  <si>
    <t>F-Thy &amp;  S-Ox-Sub. &amp;  S-Ox-Träu. &amp;  S-Thy &amp;  S-chem. Pr. &amp;  W-Thy</t>
  </si>
  <si>
    <t>S-AS-KZ &amp; S-AS-LZ &amp; S-chem. Pr. &amp; W-Ox-Sub.</t>
  </si>
  <si>
    <t>S-AS-KZ &amp;  S-AS-LZ &amp;  S-chem. Pr. &amp;  W-Ox-Sub.</t>
  </si>
  <si>
    <t>S-AS-KZ &amp; S-AS-LZ &amp; S-chem. Pr. &amp; W-Ox-Träu.</t>
  </si>
  <si>
    <t>S-AS-KZ &amp;  S-AS-LZ &amp;  S-chem. Pr. &amp;  W-Ox-Träu.</t>
  </si>
  <si>
    <t>S-AS-KZ &amp; S-AS-LZ &amp; S-Milchs. &amp; W-Ox-Träu.</t>
  </si>
  <si>
    <t>S-AS-KZ &amp;  S-AS-LZ &amp;  S-Milchs. &amp;  W-Ox-Träu.</t>
  </si>
  <si>
    <t>\confi{  4,0}{95}{ 0,7}{ 18,7}</t>
  </si>
  <si>
    <t>S-AS-KZ &amp; S-AS-LZ &amp; S-Ox-Sub. &amp; S-Ox-Träu.</t>
  </si>
  <si>
    <t>S-AS-KZ &amp;  S-AS-LZ &amp;  S-Ox-Sub. &amp;  S-Ox-Träu.</t>
  </si>
  <si>
    <t>\confi{ 28,6}{95}{ 5,2}{ 74,4}</t>
  </si>
  <si>
    <t>S-AS-KZ &amp; S-AS-LZ &amp; S-Ox-Sub. &amp; W-Ox-Träu.</t>
  </si>
  <si>
    <t>S-AS-KZ &amp;  S-AS-LZ &amp;  S-Ox-Sub. &amp;  W-Ox-Träu.</t>
  </si>
  <si>
    <t>S-AS-KZ &amp; S-AS-LZ &amp; S-Ox-Träu. &amp; W-Ox-Sub. &amp; W-Ox-Träu.</t>
  </si>
  <si>
    <t>S-AS-KZ &amp;  S-AS-LZ &amp;  S-Ox-Träu. &amp;  W-Ox-Sub. &amp;  W-Ox-Träu.</t>
  </si>
  <si>
    <t>S-AS-KZ &amp; S-AS-LZ &amp; W-AS-KZ &amp; W-Ox-Träu.</t>
  </si>
  <si>
    <t>S-AS-KZ &amp;  S-AS-LZ &amp;  W-AS-KZ &amp;  W-Ox-Träu.</t>
  </si>
  <si>
    <t>S-AS-KZ &amp; S-AS-LZ &amp; W-Ox-Sub. &amp; W-Thy</t>
  </si>
  <si>
    <t>S-AS-KZ &amp;  S-AS-LZ &amp;  W-Ox-Sub. &amp;  W-Thy</t>
  </si>
  <si>
    <t>\confi{ 12,2}{95}{ 3,1}{ 37,6}</t>
  </si>
  <si>
    <t>S-AS-KZ &amp; S-AS-LZ &amp; W-Thy</t>
  </si>
  <si>
    <t>S-AS-KZ &amp;  S-AS-LZ &amp;  W-Thy</t>
  </si>
  <si>
    <t>S-AS-KZ &amp; S-chem. Pr. &amp; W-Ox-Sub.</t>
  </si>
  <si>
    <t>S-AS-KZ &amp;  S-chem. Pr. &amp;  W-Ox-Sub.</t>
  </si>
  <si>
    <t>\confi{ 53,3}{95}{16,8}{ 86,6}</t>
  </si>
  <si>
    <t>S-AS-KZ &amp; S-chem. Pr. &amp; W-Ox-Träu.</t>
  </si>
  <si>
    <t>S-AS-KZ &amp;  S-chem. Pr. &amp;  W-Ox-Träu.</t>
  </si>
  <si>
    <t>S-AS-KZ &amp; S-Milchs. &amp; S-Ox-Träu. &amp; W-Milchs. &amp; W-Ox-Träu.</t>
  </si>
  <si>
    <t>S-AS-KZ &amp;  S-Milchs. &amp;  S-Ox-Träu. &amp;  W-Milchs. &amp;  W-Ox-Träu.</t>
  </si>
  <si>
    <t>\confi{ 50,0}{95}{12,6}{ 87,4}</t>
  </si>
  <si>
    <t>S-AS-KZ &amp; S-Milchs. &amp; W-AS-KZ</t>
  </si>
  <si>
    <t>S-AS-KZ &amp;  S-Milchs. &amp;  W-AS-KZ</t>
  </si>
  <si>
    <t>S-AS-KZ &amp; S-Milchs. &amp; W-Ox-Träu.</t>
  </si>
  <si>
    <t>S-AS-KZ &amp;  S-Milchs. &amp;  W-Ox-Träu.</t>
  </si>
  <si>
    <t>S-AS-KZ &amp; S-Ox-Sub. &amp; S-Ox-Träu.</t>
  </si>
  <si>
    <t>S-AS-KZ &amp;  S-Ox-Sub. &amp;  S-Ox-Träu.</t>
  </si>
  <si>
    <t>S-AS-KZ &amp; S-Ox-Sub. &amp; S-Ox-Träu. &amp; S-Thy &amp; W-Ox-Sub.</t>
  </si>
  <si>
    <t>S-AS-KZ &amp;  S-Ox-Sub. &amp;  S-Ox-Träu. &amp;  S-Thy &amp;  W-Ox-Sub.</t>
  </si>
  <si>
    <t>\confi{ 17,6}{95}{ 2,5}{ 64,4}</t>
  </si>
  <si>
    <t>S-AS-KZ &amp; S-Ox-Sub. &amp; S-Thy</t>
  </si>
  <si>
    <t>S-AS-KZ &amp;  S-Ox-Sub. &amp;  S-Thy</t>
  </si>
  <si>
    <t>\confi{ 83,3}{95}{11,3}{ 99,5}</t>
  </si>
  <si>
    <t>S-AS-KZ &amp; S-Ox-Träu. &amp; S-Thy</t>
  </si>
  <si>
    <t>S-AS-KZ &amp;  S-Ox-Träu. &amp;  S-Thy</t>
  </si>
  <si>
    <t>S-AS-KZ &amp; S-Ox-Träu. &amp; S-Thy &amp; W-Ox-Träu.</t>
  </si>
  <si>
    <t>S-AS-KZ &amp;  S-Ox-Träu. &amp;  S-Thy &amp;  W-Ox-Träu.</t>
  </si>
  <si>
    <t>\confi{ 54,5}{95}{30,3}{ 76,8}</t>
  </si>
  <si>
    <t>S-AS-KZ &amp; S-Ox-Träu. &amp; S-Thy &amp; W-Thy</t>
  </si>
  <si>
    <t>S-AS-KZ &amp;  S-Ox-Träu. &amp;  S-Thy &amp;  W-Thy</t>
  </si>
  <si>
    <t>\confi{ 28,6}{95}{ 2,4}{ 86,9}</t>
  </si>
  <si>
    <t>S-AS-KZ &amp; S-Ox-Träu. &amp; W-AS-KZ &amp; W-Ox-Träu.</t>
  </si>
  <si>
    <t>S-AS-KZ &amp;  S-Ox-Träu. &amp;  W-AS-KZ &amp;  W-Ox-Träu.</t>
  </si>
  <si>
    <t>S-AS-KZ &amp; S-Thy &amp; W-Ox-Träu. &amp; W-Thy</t>
  </si>
  <si>
    <t>S-AS-KZ &amp;  S-Thy &amp;  W-Ox-Träu. &amp;  W-Thy</t>
  </si>
  <si>
    <t>S-AS-LZ &amp; S-Andere &amp; W-Ox-Träu.</t>
  </si>
  <si>
    <t>S-AS-LZ &amp;  S-Andere &amp;  W-Ox-Träu.</t>
  </si>
  <si>
    <t>\confi{ 11,1}{95}{ 0,4}{ 81,4}</t>
  </si>
  <si>
    <t>S-AS-LZ &amp; S-chem. Pr.</t>
  </si>
  <si>
    <t>S-AS-LZ &amp;  S-chem. Pr.</t>
  </si>
  <si>
    <t>S-AS-LZ &amp; S-chem. Pr. &amp; W-Ox-Sub.</t>
  </si>
  <si>
    <t>S-AS-LZ &amp;  S-chem. Pr. &amp;  W-Ox-Sub.</t>
  </si>
  <si>
    <t>S-AS-LZ &amp; S-Milchs.</t>
  </si>
  <si>
    <t>S-AS-LZ &amp;  S-Milchs.</t>
  </si>
  <si>
    <t>S-AS-LZ &amp; S-Milchs. &amp; S-Ox-Träu. &amp; W-Ox-Sub.</t>
  </si>
  <si>
    <t>S-AS-LZ &amp;  S-Milchs. &amp;  S-Ox-Träu. &amp;  W-Ox-Sub.</t>
  </si>
  <si>
    <t>\confi{ 21,2}{95}{ 7,9}{ 45,6}</t>
  </si>
  <si>
    <t>S-AS-LZ &amp; S-Milchs. &amp; W-AS-LZ</t>
  </si>
  <si>
    <t>S-AS-LZ &amp;  S-Milchs. &amp;  W-AS-LZ</t>
  </si>
  <si>
    <t>S-AS-LZ &amp; S-Milchs. &amp; W-Milchs.</t>
  </si>
  <si>
    <t>S-AS-LZ &amp;  S-Milchs. &amp;  W-Milchs.</t>
  </si>
  <si>
    <t>S-AS-LZ &amp; S-Milchs. &amp; W-Milchs. &amp; W-Ox-Träu.</t>
  </si>
  <si>
    <t>S-AS-LZ &amp;  S-Milchs. &amp;  W-Milchs. &amp;  W-Ox-Träu.</t>
  </si>
  <si>
    <t>S-AS-LZ &amp; S-Milchs. &amp; W-Ox-Sub.</t>
  </si>
  <si>
    <t>S-AS-LZ &amp;  S-Milchs. &amp;  W-Ox-Sub.</t>
  </si>
  <si>
    <t>\confi{ 23,1}{95}{ 3,2}{ 73,2}</t>
  </si>
  <si>
    <t>S-AS-LZ &amp; S-Ox-Sub. &amp; S-chem. Pr. &amp; W-Ox-Sub.</t>
  </si>
  <si>
    <t>S-AS-LZ &amp;  S-Ox-Sub. &amp;  S-chem. Pr. &amp;  W-Ox-Sub.</t>
  </si>
  <si>
    <t>S-AS-LZ &amp; S-Ox-Sub. &amp; S-Ox-Träu.</t>
  </si>
  <si>
    <t>S-AS-LZ &amp;  S-Ox-Sub. &amp;  S-Ox-Träu.</t>
  </si>
  <si>
    <t>S-AS-LZ &amp; S-Ox-Sub. &amp; S-Ox-Träu. &amp; W-Ox-Träu.</t>
  </si>
  <si>
    <t>S-AS-LZ &amp;  S-Ox-Sub. &amp;  S-Ox-Träu. &amp;  W-Ox-Träu.</t>
  </si>
  <si>
    <t>\confi{  6,1}{95}{ 0,9}{ 32,5}</t>
  </si>
  <si>
    <t>S-AS-LZ &amp; S-Ox-Sub. &amp; W-AS-LZ &amp; W-Ox-Sub.</t>
  </si>
  <si>
    <t>S-AS-LZ &amp;  S-Ox-Sub. &amp;  W-AS-LZ &amp;  W-Ox-Sub.</t>
  </si>
  <si>
    <t>S-AS-LZ &amp; S-Ox-Sub. &amp; W-Ox-Sub. &amp; W-Ox-Träu.</t>
  </si>
  <si>
    <t>S-AS-LZ &amp;  S-Ox-Sub. &amp;  W-Ox-Sub. &amp;  W-Ox-Träu.</t>
  </si>
  <si>
    <t>S-AS-LZ &amp; S-Ox-Träu. &amp; W-AS-LZ &amp; W-Ox-Sub. &amp; W-Ox-Träu.</t>
  </si>
  <si>
    <t>S-AS-LZ &amp;  S-Ox-Träu. &amp;  W-AS-LZ &amp;  W-Ox-Sub. &amp;  W-Ox-Träu.</t>
  </si>
  <si>
    <t>\confi{ 96,0}{95}{43,9}{ 99,9}</t>
  </si>
  <si>
    <t>S-AS-LZ &amp; S-Ox-Träu. &amp; W-AS-LZ &amp; W-Thy</t>
  </si>
  <si>
    <t>S-AS-LZ &amp;  S-Ox-Träu. &amp;  W-AS-LZ &amp;  W-Thy</t>
  </si>
  <si>
    <t>\confi{ 25,0}{95}{ 4,6}{ 69,8}</t>
  </si>
  <si>
    <t>S-AS-LZ &amp; S-Thy &amp; W-Ox-Sub.</t>
  </si>
  <si>
    <t>S-AS-LZ &amp;  S-Thy &amp;  W-Ox-Sub.</t>
  </si>
  <si>
    <t>\confi{  6,7}{95}{ 1,9}{ 21,0}</t>
  </si>
  <si>
    <t>S-AS-LZ &amp; W-AS-KZ &amp; W-Ox-Träu.</t>
  </si>
  <si>
    <t>S-AS-LZ &amp;  W-AS-KZ &amp;  W-Ox-Träu.</t>
  </si>
  <si>
    <t>S-AS-LZ &amp; W-AS-LZ &amp; W-Ox-Sub.</t>
  </si>
  <si>
    <t>S-AS-LZ &amp;  W-AS-LZ &amp;  W-Ox-Sub.</t>
  </si>
  <si>
    <t>\confi{ 37,5}{95}{ 4,9}{ 87,4}</t>
  </si>
  <si>
    <t>S-AS-LZ &amp; W-Ox-Sub. &amp; W-Thy</t>
  </si>
  <si>
    <t>S-AS-LZ &amp;  W-Ox-Sub. &amp;  W-Thy</t>
  </si>
  <si>
    <t>\confi{ 63,6}{95}{17,6}{ 93,5}</t>
  </si>
  <si>
    <t>S-AS-LZ &amp; W-Ox-Träu. &amp; W-Thy</t>
  </si>
  <si>
    <t>S-AS-LZ &amp;  W-Ox-Träu. &amp;  W-Thy</t>
  </si>
  <si>
    <t>S-Biot.</t>
  </si>
  <si>
    <t>\confi{ 13,6}{95}{ 1,9}{ 55,9}</t>
  </si>
  <si>
    <t>S-Biot. &amp; S-Andere &amp; W-Andere</t>
  </si>
  <si>
    <t>S-Biot. &amp;  S-Andere &amp;  W-Andere</t>
  </si>
  <si>
    <t>S-Biot. &amp; S-Andere &amp; W-Ox-Sub.</t>
  </si>
  <si>
    <t>S-Biot. &amp;  S-Andere &amp;  W-Ox-Sub.</t>
  </si>
  <si>
    <t>S-Biot. &amp; S-AS-KZ &amp; S-AS-LZ &amp; S-Ox-Träu. &amp; S-Thy &amp; W-Thy</t>
  </si>
  <si>
    <t>S-Biot. &amp;  S-AS-KZ &amp;  S-AS-LZ &amp;  S-Ox-Träu. &amp;  S-Thy &amp;  W-Thy</t>
  </si>
  <si>
    <t>S-Biot. &amp; S-AS-KZ &amp; S-AS-LZ &amp; S-Ox-Träu. &amp; W-Ox-Sub.</t>
  </si>
  <si>
    <t>S-Biot. &amp;  S-AS-KZ &amp;  S-AS-LZ &amp;  S-Ox-Träu. &amp;  W-Ox-Sub.</t>
  </si>
  <si>
    <t>\confi{ 10,0}{95}{ 1,4}{ 46,1}</t>
  </si>
  <si>
    <t>S-Biot. &amp; S-AS-KZ &amp; S-AS-LZ &amp; W-Ox-Sub. &amp; W-Ox-Träu.</t>
  </si>
  <si>
    <t>S-Biot. &amp;  S-AS-KZ &amp;  S-AS-LZ &amp;  W-Ox-Sub. &amp;  W-Ox-Träu.</t>
  </si>
  <si>
    <t>S-Biot. &amp; S-AS-KZ &amp; S-Milchs. &amp; W-Milchs. &amp; W-Ox-Träu.</t>
  </si>
  <si>
    <t>S-Biot. &amp;  S-AS-KZ &amp;  S-Milchs. &amp;  W-Milchs. &amp;  W-Ox-Träu.</t>
  </si>
  <si>
    <t>\confi{ 37,5}{95}{15,0}{ 67,1}</t>
  </si>
  <si>
    <t>S-Biot. &amp; S-AS-KZ &amp; S-Milchs. &amp; W-Ox-Träu.</t>
  </si>
  <si>
    <t>S-Biot. &amp;  S-AS-KZ &amp;  S-Milchs. &amp;  W-Ox-Träu.</t>
  </si>
  <si>
    <t>S-Biot. &amp; S-AS-KZ &amp; S-Ox-Sub. &amp; S-Ox-Träu. &amp; W-Ox-Träu.</t>
  </si>
  <si>
    <t>S-Biot. &amp;  S-AS-KZ &amp;  S-Ox-Sub. &amp;  S-Ox-Träu. &amp;  W-Ox-Träu.</t>
  </si>
  <si>
    <t>\confi{ 22,2}{95}{ 1,9}{ 80,8}</t>
  </si>
  <si>
    <t>S-Biot. &amp; S-AS-KZ &amp; S-Ox-Sub. &amp; S-Thy &amp; W-Ox-Sub.</t>
  </si>
  <si>
    <t>S-Biot. &amp;  S-AS-KZ &amp;  S-Ox-Sub. &amp;  S-Thy &amp;  W-Ox-Sub.</t>
  </si>
  <si>
    <t>S-Biot. &amp; S-AS-KZ &amp; S-Ox-Träu. &amp; S-chem. Pr. &amp; W-Ox-Sub.</t>
  </si>
  <si>
    <t>S-Biot. &amp;  S-AS-KZ &amp;  S-Ox-Träu. &amp;  S-chem. Pr. &amp;  W-Ox-Sub.</t>
  </si>
  <si>
    <t>S-Biot. &amp; S-AS-KZ &amp; S-Ox-Träu. &amp; W-Milchs.</t>
  </si>
  <si>
    <t>S-Biot. &amp;  S-AS-KZ &amp;  S-Ox-Träu. &amp;  W-Milchs.</t>
  </si>
  <si>
    <t>S-Biot. &amp; S-AS-KZ &amp; S-Thy &amp; W-Ox-Träu. &amp; W-Thy</t>
  </si>
  <si>
    <t>S-Biot. &amp;  S-AS-KZ &amp;  S-Thy &amp;  W-Ox-Träu. &amp;  W-Thy</t>
  </si>
  <si>
    <t>S-Biot. &amp; S-AS-LZ</t>
  </si>
  <si>
    <t>S-Biot. &amp;  S-AS-LZ</t>
  </si>
  <si>
    <t>S-Biot. &amp; S-AS-LZ &amp; S-Milchs. &amp; S-Ox-Träu. &amp; W-Ox-Träu.</t>
  </si>
  <si>
    <t>S-Biot. &amp;  S-AS-LZ &amp;  S-Milchs. &amp;  S-Ox-Träu. &amp;  W-Ox-Träu.</t>
  </si>
  <si>
    <t>\confi{ 16,0}{95}{ 6,9}{ 32,8}</t>
  </si>
  <si>
    <t>S-Biot. &amp; S-AS-LZ &amp; S-Ox-Sub. &amp; S-Ox-Träu.</t>
  </si>
  <si>
    <t>S-Biot. &amp;  S-AS-LZ &amp;  S-Ox-Sub. &amp;  S-Ox-Träu.</t>
  </si>
  <si>
    <t>S-Biot. &amp; S-AS-LZ &amp; S-Ox-Sub. &amp; S-Thy &amp; W-Ox-Träu.</t>
  </si>
  <si>
    <t>S-Biot. &amp;  S-AS-LZ &amp;  S-Ox-Sub. &amp;  S-Thy &amp;  W-Ox-Träu.</t>
  </si>
  <si>
    <t>S-Biot. &amp; S-AS-LZ &amp; S-Ox-Sub. &amp; W-Ox-Träu.</t>
  </si>
  <si>
    <t>S-Biot. &amp;  S-AS-LZ &amp;  S-Ox-Sub. &amp;  W-Ox-Träu.</t>
  </si>
  <si>
    <t>\confi{ 11,1}{95}{ 2,1}{ 42,5}</t>
  </si>
  <si>
    <t>S-Biot. &amp; S-AS-LZ &amp; S-Ox-Träu. &amp; S-Andere &amp; W-Ox-Sub.</t>
  </si>
  <si>
    <t>S-Biot. &amp;  S-AS-LZ &amp;  S-Ox-Träu. &amp;  S-Andere &amp;  W-Ox-Sub.</t>
  </si>
  <si>
    <t>\confi{  4,1}{95}{ 0,4}{ 32,4}</t>
  </si>
  <si>
    <t>S-Biot. &amp; S-AS-LZ &amp; W-AS-LZ &amp; W-Ox-Sub.</t>
  </si>
  <si>
    <t>S-Biot. &amp;  S-AS-LZ &amp;  W-AS-LZ &amp;  W-Ox-Sub.</t>
  </si>
  <si>
    <t>S-Biot. &amp; S-AS-LZ &amp; W-Biot. &amp; W-Ox-Träu.</t>
  </si>
  <si>
    <t>S-Biot. &amp;  S-AS-LZ &amp;  W-Biot. &amp;  W-Ox-Träu.</t>
  </si>
  <si>
    <t>\confi{  2,6}{95}{ 0,1}{ 44,7}</t>
  </si>
  <si>
    <t>S-Biot. &amp; S-Milchs. &amp; S-Ox-Sub. &amp; W-Ox-Sub.</t>
  </si>
  <si>
    <t>S-Biot. &amp;  S-Milchs. &amp;  S-Ox-Sub. &amp;  W-Ox-Sub.</t>
  </si>
  <si>
    <t>\confi{  5,2}{95}{ 1,0}{ 23,5}</t>
  </si>
  <si>
    <t>S-Biot. &amp; S-Milchs. &amp; W-Ox-Sub.</t>
  </si>
  <si>
    <t>S-Biot. &amp;  S-Milchs. &amp;  W-Ox-Sub.</t>
  </si>
  <si>
    <t>\confi{ 55,0}{95}{21,3}{ 84,7}</t>
  </si>
  <si>
    <t>S-Biot. &amp; S-Milchs. &amp; W-Ox-Träu.</t>
  </si>
  <si>
    <t>S-Biot. &amp;  S-Milchs. &amp;  W-Ox-Träu.</t>
  </si>
  <si>
    <t>S-Biot. &amp; S-Ox-Sub. &amp; S-chem. Pr. &amp; W-Ox-Sub. &amp; W-chem. Pr.</t>
  </si>
  <si>
    <t>S-Biot. &amp;  S-Ox-Sub. &amp;  S-chem. Pr. &amp;  W-Ox-Sub. &amp;  W-chem. Pr.</t>
  </si>
  <si>
    <t>\confi{  6,9}{95}{ 0,6}{ 46,4}</t>
  </si>
  <si>
    <t>S-Biot. &amp; S-Ox-Sub. &amp; S-Ox-Träu. &amp; S-Thy &amp; W-Ox-Sub.</t>
  </si>
  <si>
    <t>S-Biot. &amp;  S-Ox-Sub. &amp;  S-Ox-Träu. &amp;  S-Thy &amp;  W-Ox-Sub.</t>
  </si>
  <si>
    <t>\confi{  7,7}{95}{ 0,3}{ 73,2}</t>
  </si>
  <si>
    <t>S-Biot. &amp; S-Ox-Sub. &amp; S-Ox-Träu. &amp; S-Thy &amp; W-Ox-Sub. &amp; W-Ox-Träu.</t>
  </si>
  <si>
    <t>S-Biot. &amp;  S-Ox-Sub. &amp;  S-Ox-Träu. &amp;  S-Thy &amp;  W-Ox-Sub. &amp;  W-Ox-Träu.</t>
  </si>
  <si>
    <t>\confi{ 30,8}{95}{ 9,7}{ 64,9}</t>
  </si>
  <si>
    <t>S-Biot. &amp; S-Ox-Sub. &amp; S-Ox-Träu. &amp; W-AS-LZ &amp; W-Ox-Sub.</t>
  </si>
  <si>
    <t>S-Biot. &amp;  S-Ox-Sub. &amp;  S-Ox-Träu. &amp;  W-AS-LZ &amp;  W-Ox-Sub.</t>
  </si>
  <si>
    <t>S-Biot. &amp; S-Ox-Träu. &amp; S-Andere &amp; W-Ox-Sub.</t>
  </si>
  <si>
    <t>S-Biot. &amp;  S-Ox-Träu. &amp;  S-Andere &amp;  W-Ox-Sub.</t>
  </si>
  <si>
    <t>\confi{  5,7}{95}{ 1,5}{ 19,9}</t>
  </si>
  <si>
    <t>S-Biot. &amp; S-Ox-Träu. &amp; S-Andere &amp; W-Ox-Träu.</t>
  </si>
  <si>
    <t>S-Biot. &amp;  S-Ox-Träu. &amp;  S-Andere &amp;  W-Ox-Träu.</t>
  </si>
  <si>
    <t>S-Biot. &amp; S-Ox-Träu. &amp; S-chem. Pr. &amp; W-Ox-Träu.</t>
  </si>
  <si>
    <t>S-Biot. &amp;  S-Ox-Träu. &amp;  S-chem. Pr. &amp;  W-Ox-Träu.</t>
  </si>
  <si>
    <t>\confi{ 18,2}{95}{ 1,6}{ 75,3}</t>
  </si>
  <si>
    <t>S-Biot. &amp; S-Ox-Träu. &amp; S-Thy &amp; W-Ox-Träu. &amp; W-Thy</t>
  </si>
  <si>
    <t>S-Biot. &amp;  S-Ox-Träu. &amp;  S-Thy &amp;  W-Ox-Träu. &amp;  W-Thy</t>
  </si>
  <si>
    <t>S-Biot. &amp; S-Ox-Träu. &amp; S-Thy &amp; W-Thy &amp; W-chem. Pr.</t>
  </si>
  <si>
    <t>S-Biot. &amp;  S-Ox-Träu. &amp;  S-Thy &amp;  W-Thy &amp;  W-chem. Pr.</t>
  </si>
  <si>
    <t>\confi{  8,3}{95}{ 0,8}{ 52,0}</t>
  </si>
  <si>
    <t>S-Biot. &amp; S-Ox-Träu. &amp; W-Ox-Sub. &amp; W-Ox-Träu.</t>
  </si>
  <si>
    <t>S-Biot. &amp;  S-Ox-Träu. &amp;  W-Ox-Sub. &amp;  W-Ox-Träu.</t>
  </si>
  <si>
    <t>\confi{  7,0}{95}{ 1,0}{ 35,8}</t>
  </si>
  <si>
    <t>S-Biot. &amp; S-Thy</t>
  </si>
  <si>
    <t>S-Biot. &amp;  S-Thy</t>
  </si>
  <si>
    <t>\confi{ 50,0}{95}{ 0,9}{ 99,1}</t>
  </si>
  <si>
    <t>S-Biot. &amp; S-Thy &amp; W-Ox-Sub.</t>
  </si>
  <si>
    <t>S-Biot. &amp;  S-Thy &amp;  W-Ox-Sub.</t>
  </si>
  <si>
    <t>S-Biot. &amp; S-Thy &amp; W-Ox-Träu.</t>
  </si>
  <si>
    <t>S-Biot. &amp;  S-Thy &amp;  W-Ox-Träu.</t>
  </si>
  <si>
    <t>S-Biot. &amp; W-Ox-Sub. &amp; W-Ox-Träu.</t>
  </si>
  <si>
    <t>S-Biot. &amp;  W-Ox-Sub. &amp;  W-Ox-Träu.</t>
  </si>
  <si>
    <t>\confi{ 56,2}{95}{19,2}{ 87,4}</t>
  </si>
  <si>
    <t>S-Biot. &amp; W-Ox-Sub. &amp; W-Thy</t>
  </si>
  <si>
    <t>S-Biot. &amp;  W-Ox-Sub. &amp;  W-Thy</t>
  </si>
  <si>
    <t>S-Hyp. &amp; S-AS-KZ &amp; S-Milchs.</t>
  </si>
  <si>
    <t>S-Hyp. &amp;  S-AS-KZ &amp;  S-Milchs.</t>
  </si>
  <si>
    <t>S-Hyp. &amp; S-AS-KZ &amp; S-Ox-Sub.</t>
  </si>
  <si>
    <t>S-Hyp. &amp;  S-AS-KZ &amp;  S-Ox-Sub.</t>
  </si>
  <si>
    <t>\confi{ 44,4}{95}{ 7,8}{ 88,4}</t>
  </si>
  <si>
    <t>S-Hyp. &amp; S-AS-KZ &amp; S-Ox-Sub. &amp; W-Ox-Sub.</t>
  </si>
  <si>
    <t>S-Hyp. &amp;  S-AS-KZ &amp;  S-Ox-Sub. &amp;  W-Ox-Sub.</t>
  </si>
  <si>
    <t>S-Hyp. &amp; S-AS-KZ &amp; S-Ox-Träu. &amp; W-Ox-Sub.</t>
  </si>
  <si>
    <t>S-Hyp. &amp;  S-AS-KZ &amp;  S-Ox-Träu. &amp;  W-Ox-Sub.</t>
  </si>
  <si>
    <t>S-Hyp. &amp; S-AS-KZ &amp; W-Ox-Sub.</t>
  </si>
  <si>
    <t>S-Hyp. &amp;  S-AS-KZ &amp;  W-Ox-Sub.</t>
  </si>
  <si>
    <t>\confi{ 55,6}{95}{25,4}{ 82,1}</t>
  </si>
  <si>
    <t>S-Hyp. &amp; S-AS-LZ &amp; S-Milchs. &amp; W-Ox-Träu.</t>
  </si>
  <si>
    <t>S-Hyp. &amp;  S-AS-LZ &amp;  S-Milchs. &amp;  W-Ox-Träu.</t>
  </si>
  <si>
    <t>S-Hyp. &amp; S-AS-LZ &amp; S-Ox-Sub. &amp; S-Ox-Träu.</t>
  </si>
  <si>
    <t>S-Hyp. &amp;  S-AS-LZ &amp;  S-Ox-Sub. &amp;  S-Ox-Träu.</t>
  </si>
  <si>
    <t>S-Hyp. &amp; S-AS-LZ &amp; S-Ox-Träu. &amp; W-Ox-Sub.</t>
  </si>
  <si>
    <t>S-Hyp. &amp;  S-AS-LZ &amp;  S-Ox-Träu. &amp;  W-Ox-Sub.</t>
  </si>
  <si>
    <t>S-Hyp. &amp; S-AS-LZ &amp; W-Ox-Träu.</t>
  </si>
  <si>
    <t>S-Hyp. &amp;  S-AS-LZ &amp;  W-Ox-Träu.</t>
  </si>
  <si>
    <t>S-Hyp. &amp; S-Biot.</t>
  </si>
  <si>
    <t>S-Hyp. &amp;  S-Biot.</t>
  </si>
  <si>
    <t>S-Hyp. &amp; S-Biot. &amp; S-AS-KZ &amp; S-AS-LZ &amp; W-Ox-Sub.</t>
  </si>
  <si>
    <t>S-Hyp. &amp;  S-Biot. &amp;  S-AS-KZ &amp;  S-AS-LZ &amp;  W-Ox-Sub.</t>
  </si>
  <si>
    <t>S-Hyp. &amp; S-Biot. &amp; S-AS-KZ &amp; S-Ox-Sub. &amp; W-AS-KZ &amp; W-Ox-Sub.</t>
  </si>
  <si>
    <t>S-Hyp. &amp;  S-Biot. &amp;  S-AS-KZ &amp;  S-Ox-Sub. &amp;  W-AS-KZ &amp;  W-Ox-Sub.</t>
  </si>
  <si>
    <t>\confi{ 33,3}{95}{ 6,0}{ 79,6}</t>
  </si>
  <si>
    <t>S-Hyp. &amp; S-Biot. &amp; S-AS-KZ &amp; W-Ox-Sub.</t>
  </si>
  <si>
    <t>S-Hyp. &amp;  S-Biot. &amp;  S-AS-KZ &amp;  W-Ox-Sub.</t>
  </si>
  <si>
    <t>S-Hyp. &amp; S-Biot. &amp; S-AS-KZ &amp; W-Ox-Träu.</t>
  </si>
  <si>
    <t>S-Hyp. &amp;  S-Biot. &amp;  S-AS-KZ &amp;  W-Ox-Träu.</t>
  </si>
  <si>
    <t>\confi{ 29,0}{95}{ 9,8}{ 60,7}</t>
  </si>
  <si>
    <t>S-Hyp. &amp; S-Biot. &amp; S-AS-LZ &amp; S-Ox-Träu. &amp; W-Ox-Träu.</t>
  </si>
  <si>
    <t>S-Hyp. &amp;  S-Biot. &amp;  S-AS-LZ &amp;  S-Ox-Träu. &amp;  W-Ox-Träu.</t>
  </si>
  <si>
    <t>S-Hyp. &amp; S-Biot. &amp; S-AS-LZ &amp; W-Ox-Träu.</t>
  </si>
  <si>
    <t>S-Hyp. &amp;  S-Biot. &amp;  S-AS-LZ &amp;  W-Ox-Träu.</t>
  </si>
  <si>
    <t>S-Hyp. &amp; S-Biot. &amp; S-Ox-Sub. &amp; S-Andere &amp; W-Ox-Sub.</t>
  </si>
  <si>
    <t>S-Hyp. &amp;  S-Biot. &amp;  S-Ox-Sub. &amp;  S-Andere &amp;  W-Ox-Sub.</t>
  </si>
  <si>
    <t>S-Hyp. &amp; S-Biot. &amp; S-Ox-Sub. &amp; W-Ox-Sub.</t>
  </si>
  <si>
    <t>S-Hyp. &amp;  S-Biot. &amp;  S-Ox-Sub. &amp;  W-Ox-Sub.</t>
  </si>
  <si>
    <t>\confi{  2,0}{95}{ 0,1}{ 38,1}</t>
  </si>
  <si>
    <t>S-Hyp. &amp; S-Biot. &amp; S-Ox-Träu. &amp; W-Ox-Sub.</t>
  </si>
  <si>
    <t>S-Hyp. &amp;  S-Biot. &amp;  S-Ox-Träu. &amp;  W-Ox-Sub.</t>
  </si>
  <si>
    <t>S-Hyp. &amp; S-Biot. &amp; S-Ox-Träu. &amp; W-Ox-Träu.</t>
  </si>
  <si>
    <t>S-Hyp. &amp;  S-Biot. &amp;  S-Ox-Träu. &amp;  W-Ox-Träu.</t>
  </si>
  <si>
    <t>S-Hyp. &amp; S-Ox-Träu. &amp; W-Ox-Träu.</t>
  </si>
  <si>
    <t>S-Hyp. &amp;  S-Ox-Träu. &amp;  W-Ox-Träu.</t>
  </si>
  <si>
    <t>S-Hyp. &amp; S-Ox-Träu. &amp; W-Ox-Träu. &amp; W-Thy</t>
  </si>
  <si>
    <t>S-Hyp. &amp;  S-Ox-Träu. &amp;  W-Ox-Träu. &amp;  W-Thy</t>
  </si>
  <si>
    <t>S-Ox-Sub. &amp; S-Ox-Träu. &amp; S-chem. Pr. &amp; W-Ox-Sub. &amp; W-chem. Pr.</t>
  </si>
  <si>
    <t>S-Ox-Sub. &amp;  S-Ox-Träu. &amp;  S-chem. Pr. &amp;  W-Ox-Sub. &amp;  W-chem. Pr.</t>
  </si>
  <si>
    <t>S-Ox-Sub. &amp; S-Ox-Träu. &amp; W-Ox-Sub. &amp; W-Ox-Träu.</t>
  </si>
  <si>
    <t>S-Ox-Sub. &amp;  S-Ox-Träu. &amp;  W-Ox-Sub. &amp;  W-Ox-Träu.</t>
  </si>
  <si>
    <t>\confi{ 60,0}{95}{ 6,6}{ 97,0}</t>
  </si>
  <si>
    <t>S-Ox-Sub. &amp; S-Ox-Träu. &amp; W-Ox-Träu.</t>
  </si>
  <si>
    <t>S-Ox-Sub. &amp;  S-Ox-Träu. &amp;  W-Ox-Träu.</t>
  </si>
  <si>
    <t>\confi{  3,6}{95}{ 0,1}{ 53,0}</t>
  </si>
  <si>
    <t>S-Ox-Sub. &amp; S-Thy</t>
  </si>
  <si>
    <t>S-Ox-Sub. &amp;  S-Thy</t>
  </si>
  <si>
    <t>\confi{ 29,4}{95}{ 6,5}{ 71,3}</t>
  </si>
  <si>
    <t>S-Ox-Sub. &amp; S-Thy &amp; W-Ox-Sub. &amp; W-Thy</t>
  </si>
  <si>
    <t>S-Ox-Sub. &amp;  S-Thy &amp;  W-Ox-Sub. &amp;  W-Thy</t>
  </si>
  <si>
    <t>S-Ox-Sub. &amp; W-Ox-Sub. &amp; W-Ox-Träu.</t>
  </si>
  <si>
    <t>S-Ox-Sub. &amp;  W-Ox-Sub. &amp;  W-Ox-Träu.</t>
  </si>
  <si>
    <t>S-Ox-Träu. &amp; S-Andere &amp; W-Ox-Träu.</t>
  </si>
  <si>
    <t>S-Ox-Träu. &amp;  S-Andere &amp;  W-Ox-Träu.</t>
  </si>
  <si>
    <t>S-Ox-Träu. &amp; S-chem. Pr. &amp; W-chem. Pr.</t>
  </si>
  <si>
    <t>S-Ox-Träu. &amp;  S-chem. Pr. &amp;  W-chem. Pr.</t>
  </si>
  <si>
    <t>S-Ox-Träu. &amp; S-chem. Pr. &amp; W-Ox-Träu.</t>
  </si>
  <si>
    <t>S-Ox-Träu. &amp;  S-chem. Pr. &amp;  W-Ox-Träu.</t>
  </si>
  <si>
    <t>S-Ox-Träu. &amp; S-Thy &amp; S-Andere &amp; W-Ox-Träu. &amp; W-Andere</t>
  </si>
  <si>
    <t>S-Ox-Träu. &amp;  S-Thy &amp;  S-Andere &amp;  W-Ox-Träu. &amp;  W-Andere</t>
  </si>
  <si>
    <t>S-Ox-Träu. &amp; S-Thy &amp; W-Ox-Träu. &amp; W-Thy</t>
  </si>
  <si>
    <t>S-Ox-Träu. &amp;  S-Thy &amp;  W-Ox-Träu. &amp;  W-Thy</t>
  </si>
  <si>
    <t>\confi{ 65,0}{95}{27,8}{ 89,9}</t>
  </si>
  <si>
    <t>S-Thy &amp; S-chem. Pr. &amp; W-Ox-Träu.</t>
  </si>
  <si>
    <t>S-Thy &amp;  S-chem. Pr. &amp;  W-Ox-Träu.</t>
  </si>
  <si>
    <t>\confi{ 33,3}{95}{ 2,7}{ 90,1}</t>
  </si>
  <si>
    <t>W-AS-LZ</t>
  </si>
  <si>
    <t>\confi{ 16,7}{95}{ 2,3}{ 62,5}</t>
  </si>
  <si>
    <t>W-Ox-Sub. &amp; W-Ox-Träu.</t>
  </si>
  <si>
    <t>W-Ox-Sub. &amp;  W-Ox-Träu.</t>
  </si>
  <si>
    <t>W-Ox-Träu.</t>
  </si>
  <si>
    <t>10,1 (8,2-12,5)</t>
  </si>
  <si>
    <t>11,1 (8,7-14)</t>
  </si>
  <si>
    <t>12,1 (9,4-15,4)</t>
  </si>
  <si>
    <t>11,1 (8,5-14,4)</t>
  </si>
  <si>
    <t>14,5 (10,3-20,1)</t>
  </si>
  <si>
    <t>13,2 (9,5-17,9)</t>
  </si>
  <si>
    <t>12,2 (7,7-18,8)</t>
  </si>
  <si>
    <t>11,7 (8,3-16,4)</t>
  </si>
  <si>
    <t>12,7 (8,7-18,2)</t>
  </si>
  <si>
    <t>15,1 (10-22,2)</t>
  </si>
  <si>
    <t>13,8 (9,6-19,4)</t>
  </si>
  <si>
    <t>9,2 (5,4-15,1)</t>
  </si>
  <si>
    <t>13,8 (8,1-22,6)</t>
  </si>
  <si>
    <t>9,0 (5,6-14,3)</t>
  </si>
  <si>
    <t>15,1 (8,0-26,7)</t>
  </si>
  <si>
    <t>13,3 (9,0-19,3)</t>
  </si>
  <si>
    <t>14,5 (11,0-19,0)</t>
  </si>
  <si>
    <t>16,0 (11,3-22)</t>
  </si>
  <si>
    <t>27,0 (18,1-38,2)</t>
  </si>
  <si>
    <t xml:space="preserve">(D) S-AS-LZ </t>
  </si>
  <si>
    <t xml:space="preserve">(E) S-Biot. &amp; S-Ox-Sub. &amp; W-Ox-Sub. </t>
  </si>
  <si>
    <t xml:space="preserve">(F) S-AS-KZ &amp; S-AS-LZ &amp; W-Ox-Träu. </t>
  </si>
  <si>
    <t xml:space="preserve">(H) S-Ox-Sub. &amp; W-Ox-Sub. </t>
  </si>
  <si>
    <t xml:space="preserve">(I) S-AS-LZ &amp; S-Ox-Sub. &amp; W-Ox-Sub. </t>
  </si>
  <si>
    <t xml:space="preserve">(L) S-AS-KZ </t>
  </si>
  <si>
    <t xml:space="preserve">(N) S-AS-KZ &amp; S-Ox-Träu. &amp; W-Ox-Träu. </t>
  </si>
  <si>
    <t xml:space="preserve">(O) S-Biot. &amp; S-AS-LZ &amp; W-Ox-Träu. </t>
  </si>
  <si>
    <t xml:space="preserve">(P) S-Biot. &amp; S-Ox-Träu. &amp; W-Ox-Träu. </t>
  </si>
  <si>
    <t xml:space="preserve">(Q) S-Biot. &amp; S-Ox-Träu. &amp; W-Ox-Sub. </t>
  </si>
  <si>
    <t xml:space="preserve">(R) S-AS-LZ &amp; S-Ox-Träu. &amp; W-Ox-Sub. </t>
  </si>
  <si>
    <t xml:space="preserve">(S) S-AS-KZ &amp; S-Ox-Träu. &amp; W-Ox-Sub. </t>
  </si>
  <si>
    <t>Bienenvölker</t>
  </si>
  <si>
    <t>2020/21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</si>
</sst>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333333"/>
      <name val="Lucida Grand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0" fontId="4" fillId="0" borderId="1" xfId="0" applyFont="1" applyBorder="1"/>
    <xf numFmtId="0" fontId="3" fillId="0" borderId="1" xfId="0" applyFont="1" applyBorder="1"/>
    <xf numFmtId="3" fontId="0" fillId="0" borderId="1" xfId="0" applyNumberFormat="1" applyBorder="1"/>
    <xf numFmtId="164" fontId="0" fillId="0" borderId="1" xfId="0" applyNumberForma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/>
    <xf numFmtId="164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0" applyFont="1" applyBorder="1" applyAlignment="1">
      <alignment horizontal="center" vertical="center"/>
    </xf>
    <xf numFmtId="0" fontId="8" fillId="0" borderId="0" xfId="0" applyFont="1" applyBorder="1"/>
    <xf numFmtId="10" fontId="2" fillId="0" borderId="0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10" fontId="2" fillId="0" borderId="0" xfId="0" applyNumberFormat="1" applyFont="1" applyBorder="1" applyAlignment="1">
      <alignment horizontal="right" vertical="center"/>
    </xf>
    <xf numFmtId="10" fontId="2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/>
    </xf>
    <xf numFmtId="0" fontId="4" fillId="0" borderId="0" xfId="0" applyFont="1" applyAlignment="1"/>
    <xf numFmtId="0" fontId="0" fillId="0" borderId="0" xfId="0" quotePrefix="1"/>
    <xf numFmtId="0" fontId="2" fillId="0" borderId="0" xfId="0" quotePrefix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 wrapText="1"/>
    </xf>
    <xf numFmtId="0" fontId="11" fillId="0" borderId="0" xfId="0" applyFont="1" applyBorder="1" applyAlignment="1">
      <alignment horizontal="center" vertical="center"/>
    </xf>
    <xf numFmtId="1" fontId="0" fillId="0" borderId="0" xfId="0" applyNumberFormat="1"/>
    <xf numFmtId="165" fontId="2" fillId="0" borderId="0" xfId="0" applyNumberFormat="1" applyFont="1" applyAlignment="1">
      <alignment horizontal="right"/>
    </xf>
    <xf numFmtId="0" fontId="12" fillId="0" borderId="0" xfId="0" applyFont="1"/>
    <xf numFmtId="0" fontId="13" fillId="0" borderId="0" xfId="0" applyFont="1"/>
    <xf numFmtId="0" fontId="14" fillId="0" borderId="0" xfId="0" applyFont="1"/>
    <xf numFmtId="16" fontId="14" fillId="0" borderId="0" xfId="0" applyNumberFormat="1" applyFont="1"/>
    <xf numFmtId="0" fontId="15" fillId="0" borderId="0" xfId="0" applyFont="1"/>
    <xf numFmtId="164" fontId="2" fillId="0" borderId="1" xfId="0" applyNumberFormat="1" applyFont="1" applyBorder="1" applyAlignment="1">
      <alignment horizontal="center" vertical="center"/>
    </xf>
    <xf numFmtId="2" fontId="14" fillId="0" borderId="0" xfId="0" applyNumberFormat="1" applyFont="1"/>
    <xf numFmtId="0" fontId="3" fillId="0" borderId="3" xfId="0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right" vertical="center" wrapText="1"/>
    </xf>
    <xf numFmtId="10" fontId="3" fillId="0" borderId="0" xfId="0" applyNumberFormat="1" applyFont="1" applyBorder="1" applyAlignment="1">
      <alignment horizontal="right" vertical="center" wrapText="1"/>
    </xf>
    <xf numFmtId="10" fontId="2" fillId="0" borderId="0" xfId="0" applyNumberFormat="1" applyFont="1" applyFill="1" applyBorder="1" applyAlignment="1">
      <alignment horizontal="right" vertical="center"/>
    </xf>
    <xf numFmtId="164" fontId="9" fillId="0" borderId="0" xfId="0" applyNumberFormat="1" applyFont="1" applyBorder="1" applyAlignment="1">
      <alignment horizontal="right" vertical="center"/>
    </xf>
    <xf numFmtId="164" fontId="9" fillId="0" borderId="0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_new" connectionId="1" xr16:uid="{662A6B8F-7641-7E43-87B7-F7C806E7D00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593E-6785-9649-9B47-6616672015F2}">
  <dimension ref="A1:H25"/>
  <sheetViews>
    <sheetView tabSelected="1" zoomScale="107" workbookViewId="0">
      <selection activeCell="C10" sqref="C10"/>
    </sheetView>
  </sheetViews>
  <sheetFormatPr baseColWidth="10" defaultRowHeight="16" x14ac:dyDescent="0.2"/>
  <cols>
    <col min="2" max="2" width="14" customWidth="1"/>
    <col min="3" max="3" width="15.5" customWidth="1"/>
    <col min="4" max="4" width="21.6640625" customWidth="1"/>
    <col min="5" max="5" width="14.1640625" customWidth="1"/>
    <col min="6" max="6" width="12.33203125" customWidth="1"/>
    <col min="7" max="7" width="13" customWidth="1"/>
  </cols>
  <sheetData>
    <row r="1" spans="1:8" x14ac:dyDescent="0.2">
      <c r="B1" s="72" t="s">
        <v>18</v>
      </c>
      <c r="C1" s="72"/>
      <c r="D1" s="72"/>
      <c r="E1" s="72" t="s">
        <v>1799</v>
      </c>
      <c r="F1" s="72"/>
      <c r="G1" s="72"/>
    </row>
    <row r="2" spans="1:8" x14ac:dyDescent="0.2">
      <c r="A2" s="1" t="s">
        <v>0</v>
      </c>
      <c r="B2" s="1" t="s">
        <v>14</v>
      </c>
      <c r="C2" s="1" t="s">
        <v>15</v>
      </c>
      <c r="D2" s="1" t="s">
        <v>16</v>
      </c>
      <c r="E2" s="1" t="s">
        <v>14</v>
      </c>
      <c r="F2" s="1" t="s">
        <v>19</v>
      </c>
      <c r="G2" s="1" t="s">
        <v>17</v>
      </c>
    </row>
    <row r="3" spans="1:8" x14ac:dyDescent="0.2">
      <c r="A3" s="1" t="s">
        <v>1</v>
      </c>
      <c r="B3" s="3">
        <v>25492</v>
      </c>
      <c r="C3" s="3">
        <v>1023</v>
      </c>
      <c r="D3" s="4">
        <v>4</v>
      </c>
      <c r="E3" s="3">
        <v>382638</v>
      </c>
      <c r="F3" s="3">
        <v>18794</v>
      </c>
      <c r="G3" s="4">
        <v>4.9000000000000004</v>
      </c>
    </row>
    <row r="4" spans="1:8" x14ac:dyDescent="0.2">
      <c r="A4" s="1" t="s">
        <v>2</v>
      </c>
      <c r="B4" s="3">
        <v>25277</v>
      </c>
      <c r="C4" s="3">
        <v>1259</v>
      </c>
      <c r="D4" s="4">
        <v>5</v>
      </c>
      <c r="E4" s="3">
        <v>376121</v>
      </c>
      <c r="F4" s="3">
        <v>22882</v>
      </c>
      <c r="G4" s="4">
        <v>6.1</v>
      </c>
    </row>
    <row r="5" spans="1:8" x14ac:dyDescent="0.2">
      <c r="A5" s="1" t="s">
        <v>3</v>
      </c>
      <c r="B5" s="3">
        <v>26063</v>
      </c>
      <c r="C5" s="3">
        <v>1289</v>
      </c>
      <c r="D5" s="4">
        <v>4.9000000000000004</v>
      </c>
      <c r="E5" s="3">
        <v>347128</v>
      </c>
      <c r="F5" s="3">
        <v>23418</v>
      </c>
      <c r="G5" s="4">
        <v>6.7</v>
      </c>
    </row>
    <row r="6" spans="1:8" x14ac:dyDescent="0.2">
      <c r="A6" s="1" t="s">
        <v>4</v>
      </c>
      <c r="B6" s="3">
        <v>26609</v>
      </c>
      <c r="C6" s="3">
        <v>1656</v>
      </c>
      <c r="D6" s="4">
        <v>6.2</v>
      </c>
      <c r="E6" s="3">
        <v>354080</v>
      </c>
      <c r="F6" s="3">
        <v>43852</v>
      </c>
      <c r="G6" s="4">
        <v>12.4</v>
      </c>
    </row>
    <row r="7" spans="1:8" x14ac:dyDescent="0.2">
      <c r="A7" s="1" t="s">
        <v>5</v>
      </c>
      <c r="B7" s="3">
        <v>27580</v>
      </c>
      <c r="C7" s="3">
        <v>1391</v>
      </c>
      <c r="D7" s="56">
        <f t="shared" ref="D7:D8" si="0">C7*100/B7</f>
        <v>5.043509789702683</v>
      </c>
      <c r="E7" s="3">
        <v>353267</v>
      </c>
      <c r="F7" s="3">
        <v>28373</v>
      </c>
      <c r="G7" s="4">
        <v>8</v>
      </c>
    </row>
    <row r="8" spans="1:8" x14ac:dyDescent="0.2">
      <c r="A8" s="1" t="s">
        <v>6</v>
      </c>
      <c r="B8" s="3">
        <v>28432</v>
      </c>
      <c r="C8" s="3">
        <v>1534</v>
      </c>
      <c r="D8" s="56">
        <f t="shared" si="0"/>
        <v>5.3953292065278555</v>
      </c>
      <c r="E8" s="3">
        <v>373412</v>
      </c>
      <c r="F8" s="3">
        <v>33651</v>
      </c>
      <c r="G8" s="4">
        <v>9</v>
      </c>
    </row>
    <row r="9" spans="1:8" x14ac:dyDescent="0.2">
      <c r="A9" s="1" t="s">
        <v>7</v>
      </c>
      <c r="B9" s="3">
        <v>30237</v>
      </c>
      <c r="C9" s="3">
        <v>1539</v>
      </c>
      <c r="D9" s="56">
        <f>C9*100/B9</f>
        <v>5.0897906538347062</v>
      </c>
      <c r="E9" s="3">
        <v>390607</v>
      </c>
      <c r="F9" s="3">
        <v>30724</v>
      </c>
      <c r="G9" s="56">
        <f>F9*100/E9</f>
        <v>7.8657064517532964</v>
      </c>
      <c r="H9" s="3"/>
    </row>
    <row r="10" spans="1:8" x14ac:dyDescent="0.2">
      <c r="A10" s="1" t="s">
        <v>1800</v>
      </c>
      <c r="B10" s="3">
        <v>31923</v>
      </c>
      <c r="D10" s="3"/>
      <c r="E10" s="3">
        <v>426121</v>
      </c>
      <c r="F10" s="3"/>
      <c r="G10" s="3"/>
      <c r="H10" s="3"/>
    </row>
    <row r="11" spans="1:8" x14ac:dyDescent="0.2">
      <c r="B11" s="2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2"/>
      <c r="C20" s="2"/>
      <c r="D20" s="2"/>
      <c r="E20" s="2"/>
      <c r="F20" s="2"/>
      <c r="G20" s="2"/>
    </row>
    <row r="21" spans="1:7" x14ac:dyDescent="0.2">
      <c r="A21" s="1"/>
      <c r="B21" s="2"/>
      <c r="C21" s="2"/>
      <c r="D21" s="2"/>
      <c r="E21" s="2"/>
      <c r="F21" s="2"/>
      <c r="G21" s="2"/>
    </row>
    <row r="22" spans="1:7" x14ac:dyDescent="0.2">
      <c r="A22" s="1"/>
      <c r="B22" s="2"/>
      <c r="C22" s="2"/>
      <c r="D22" s="2"/>
      <c r="E22" s="2"/>
      <c r="F22" s="2"/>
      <c r="G22" s="2"/>
    </row>
    <row r="23" spans="1:7" x14ac:dyDescent="0.2">
      <c r="A23" s="1"/>
      <c r="B23" s="2"/>
      <c r="C23" s="2"/>
      <c r="D23" s="2"/>
      <c r="E23" s="2"/>
      <c r="F23" s="2"/>
      <c r="G23" s="2"/>
    </row>
    <row r="24" spans="1:7" x14ac:dyDescent="0.2">
      <c r="A24" s="1"/>
      <c r="B24" s="2"/>
      <c r="C24" s="2"/>
      <c r="D24" s="2"/>
      <c r="E24" s="2"/>
      <c r="F24" s="2"/>
      <c r="G24" s="2"/>
    </row>
    <row r="25" spans="1:7" x14ac:dyDescent="0.2">
      <c r="A25" s="1"/>
      <c r="B25" s="2"/>
      <c r="C25" s="2"/>
      <c r="D25" s="2"/>
      <c r="E25" s="2"/>
      <c r="F25" s="2"/>
      <c r="G25" s="2"/>
    </row>
  </sheetData>
  <mergeCells count="2">
    <mergeCell ref="B1:D1"/>
    <mergeCell ref="E1:G1"/>
  </mergeCells>
  <phoneticPr fontId="1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A614-15F4-F04E-B775-CD8B0784E954}">
  <sheetPr>
    <tabColor theme="7" tint="0.39997558519241921"/>
  </sheetPr>
  <dimension ref="A1:S12"/>
  <sheetViews>
    <sheetView topLeftCell="C1" workbookViewId="0">
      <selection activeCell="K27" sqref="K27"/>
    </sheetView>
  </sheetViews>
  <sheetFormatPr baseColWidth="10" defaultRowHeight="16" x14ac:dyDescent="0.2"/>
  <cols>
    <col min="2" max="2" width="7.83203125" customWidth="1"/>
    <col min="3" max="3" width="8.5" customWidth="1"/>
  </cols>
  <sheetData>
    <row r="1" spans="1:19" x14ac:dyDescent="0.2">
      <c r="B1" s="72" t="s">
        <v>578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19" x14ac:dyDescent="0.2">
      <c r="A2" s="11" t="s">
        <v>125</v>
      </c>
      <c r="B2" s="74" t="s">
        <v>569</v>
      </c>
      <c r="C2" s="74"/>
      <c r="D2" s="74" t="s">
        <v>576</v>
      </c>
      <c r="E2" s="74"/>
      <c r="F2" s="74" t="s">
        <v>570</v>
      </c>
      <c r="G2" s="74"/>
      <c r="H2" s="74" t="s">
        <v>571</v>
      </c>
      <c r="I2" s="74"/>
      <c r="J2" s="74" t="s">
        <v>572</v>
      </c>
      <c r="K2" s="74"/>
      <c r="L2" s="74" t="s">
        <v>577</v>
      </c>
      <c r="M2" s="74"/>
      <c r="N2" s="74" t="s">
        <v>573</v>
      </c>
      <c r="O2" s="74"/>
      <c r="P2" s="74" t="s">
        <v>574</v>
      </c>
      <c r="Q2" s="74"/>
      <c r="R2" s="74" t="s">
        <v>575</v>
      </c>
      <c r="S2" s="74"/>
    </row>
    <row r="3" spans="1:19" x14ac:dyDescent="0.2">
      <c r="A3" s="33" t="s">
        <v>49</v>
      </c>
      <c r="B3" s="28" t="s">
        <v>126</v>
      </c>
      <c r="C3" s="28" t="s">
        <v>126</v>
      </c>
      <c r="D3" s="28" t="s">
        <v>126</v>
      </c>
      <c r="E3" s="28"/>
      <c r="F3" s="28" t="s">
        <v>126</v>
      </c>
      <c r="G3" s="28"/>
      <c r="H3" s="28" t="s">
        <v>126</v>
      </c>
      <c r="I3" s="28"/>
      <c r="J3" s="28" t="s">
        <v>126</v>
      </c>
      <c r="K3" s="28"/>
      <c r="L3" s="28" t="s">
        <v>126</v>
      </c>
      <c r="M3" s="28"/>
      <c r="N3" s="28" t="s">
        <v>126</v>
      </c>
      <c r="O3" s="28"/>
      <c r="P3" s="35">
        <v>0.31819999999999998</v>
      </c>
      <c r="Q3" s="28" t="s">
        <v>143</v>
      </c>
      <c r="R3" s="28" t="s">
        <v>126</v>
      </c>
      <c r="S3" s="42" t="s">
        <v>126</v>
      </c>
    </row>
    <row r="4" spans="1:19" x14ac:dyDescent="0.2">
      <c r="A4" s="33" t="s">
        <v>50</v>
      </c>
      <c r="B4" s="28" t="s">
        <v>126</v>
      </c>
      <c r="C4" s="28"/>
      <c r="D4" s="35">
        <v>0.40300000000000002</v>
      </c>
      <c r="E4" s="28" t="s">
        <v>127</v>
      </c>
      <c r="F4" s="35">
        <v>0.4224</v>
      </c>
      <c r="G4" s="28" t="s">
        <v>128</v>
      </c>
      <c r="H4" s="35">
        <v>0.42709999999999998</v>
      </c>
      <c r="I4" s="28" t="s">
        <v>130</v>
      </c>
      <c r="J4" s="28" t="s">
        <v>126</v>
      </c>
      <c r="K4" s="28"/>
      <c r="L4" s="35">
        <v>0.2472</v>
      </c>
      <c r="M4" s="28" t="s">
        <v>135</v>
      </c>
      <c r="N4" s="35">
        <v>0.53720000000000001</v>
      </c>
      <c r="O4" s="28" t="s">
        <v>579</v>
      </c>
      <c r="P4" s="35">
        <v>0.30080000000000001</v>
      </c>
      <c r="Q4" s="28" t="s">
        <v>144</v>
      </c>
      <c r="R4" s="28" t="s">
        <v>126</v>
      </c>
    </row>
    <row r="5" spans="1:19" x14ac:dyDescent="0.2">
      <c r="A5" s="33" t="s">
        <v>51</v>
      </c>
      <c r="B5" s="28" t="s">
        <v>126</v>
      </c>
      <c r="C5" s="28"/>
      <c r="D5" s="28" t="s">
        <v>126</v>
      </c>
      <c r="E5" s="28"/>
      <c r="F5" s="28" t="s">
        <v>126</v>
      </c>
      <c r="G5" s="28"/>
      <c r="H5" s="35">
        <v>0.23530000000000001</v>
      </c>
      <c r="I5" s="28" t="s">
        <v>131</v>
      </c>
      <c r="J5" s="28" t="s">
        <v>126</v>
      </c>
      <c r="K5" s="28"/>
      <c r="L5" s="35">
        <v>3.5499999999999997E-2</v>
      </c>
      <c r="M5" s="28" t="s">
        <v>136</v>
      </c>
      <c r="N5" s="35">
        <v>0.2051</v>
      </c>
      <c r="O5" s="28" t="s">
        <v>140</v>
      </c>
      <c r="P5" s="35">
        <v>4.1700000000000001E-2</v>
      </c>
      <c r="Q5" s="28" t="s">
        <v>145</v>
      </c>
      <c r="R5" s="28" t="s">
        <v>126</v>
      </c>
    </row>
    <row r="6" spans="1:19" x14ac:dyDescent="0.2">
      <c r="A6" s="33" t="s">
        <v>52</v>
      </c>
      <c r="B6" s="28" t="s">
        <v>126</v>
      </c>
      <c r="C6" s="28"/>
      <c r="D6" s="28" t="s">
        <v>126</v>
      </c>
      <c r="E6" s="28"/>
      <c r="F6" s="35">
        <v>0.31459999999999999</v>
      </c>
      <c r="G6" s="28" t="s">
        <v>129</v>
      </c>
      <c r="H6" s="28" t="s">
        <v>126</v>
      </c>
      <c r="I6" s="28"/>
      <c r="J6" s="35">
        <v>0.2893</v>
      </c>
      <c r="K6" s="28" t="s">
        <v>132</v>
      </c>
      <c r="L6" s="35">
        <v>0.1222</v>
      </c>
      <c r="M6" s="28" t="s">
        <v>137</v>
      </c>
      <c r="N6" s="35">
        <v>0.20949999999999999</v>
      </c>
      <c r="O6" s="28" t="s">
        <v>141</v>
      </c>
      <c r="P6" s="35">
        <v>0.2757</v>
      </c>
      <c r="Q6" s="28" t="s">
        <v>146</v>
      </c>
      <c r="R6" s="28" t="s">
        <v>126</v>
      </c>
    </row>
    <row r="7" spans="1:19" x14ac:dyDescent="0.2">
      <c r="A7" s="34" t="s">
        <v>53</v>
      </c>
      <c r="B7" s="29" t="s">
        <v>126</v>
      </c>
      <c r="C7" s="29"/>
      <c r="D7" s="29" t="s">
        <v>126</v>
      </c>
      <c r="E7" s="29"/>
      <c r="F7" s="29" t="s">
        <v>126</v>
      </c>
      <c r="G7" s="29"/>
      <c r="H7" s="29" t="s">
        <v>126</v>
      </c>
      <c r="I7" s="29"/>
      <c r="J7" s="36">
        <v>9.4899999999999998E-2</v>
      </c>
      <c r="K7" s="29" t="s">
        <v>133</v>
      </c>
      <c r="L7" s="36">
        <v>6.4500000000000002E-2</v>
      </c>
      <c r="M7" s="29" t="s">
        <v>138</v>
      </c>
      <c r="N7" s="36">
        <v>0.05</v>
      </c>
      <c r="O7" s="29" t="s">
        <v>142</v>
      </c>
      <c r="P7" s="36">
        <v>0.1196</v>
      </c>
      <c r="Q7" s="29" t="s">
        <v>147</v>
      </c>
      <c r="R7" s="29" t="s">
        <v>126</v>
      </c>
    </row>
    <row r="8" spans="1:19" x14ac:dyDescent="0.2">
      <c r="A8" s="34" t="s">
        <v>54</v>
      </c>
      <c r="B8" s="29" t="s">
        <v>126</v>
      </c>
      <c r="C8" s="29"/>
      <c r="D8" s="29" t="s">
        <v>126</v>
      </c>
      <c r="E8" s="29"/>
      <c r="F8" s="35" t="s">
        <v>126</v>
      </c>
      <c r="G8" s="35"/>
      <c r="H8" s="35" t="s">
        <v>126</v>
      </c>
      <c r="I8" s="35"/>
      <c r="J8" s="35">
        <v>0.16300000000000001</v>
      </c>
      <c r="K8" s="35" t="s">
        <v>134</v>
      </c>
      <c r="L8" s="35">
        <v>8.1600000000000006E-2</v>
      </c>
      <c r="M8" s="35" t="s">
        <v>139</v>
      </c>
      <c r="N8" s="35" t="s">
        <v>126</v>
      </c>
      <c r="O8" s="35"/>
      <c r="P8" s="35">
        <v>5.5800000000000002E-2</v>
      </c>
      <c r="Q8" s="35" t="s">
        <v>148</v>
      </c>
      <c r="R8" s="35" t="s">
        <v>126</v>
      </c>
      <c r="S8" s="35"/>
    </row>
    <row r="9" spans="1:19" x14ac:dyDescent="0.2">
      <c r="A9" s="38" t="s">
        <v>7</v>
      </c>
      <c r="B9" s="29" t="s">
        <v>126</v>
      </c>
      <c r="D9" s="29" t="s">
        <v>126</v>
      </c>
      <c r="F9" s="35" t="s">
        <v>126</v>
      </c>
      <c r="G9" s="35"/>
      <c r="H9" s="35" t="s">
        <v>126</v>
      </c>
      <c r="I9" s="35"/>
      <c r="J9" s="35">
        <v>8.0500000000000002E-2</v>
      </c>
      <c r="K9" s="35" t="s">
        <v>729</v>
      </c>
      <c r="L9" s="35" t="s">
        <v>126</v>
      </c>
      <c r="M9" s="35"/>
      <c r="N9" s="35">
        <v>0.15090000000000001</v>
      </c>
      <c r="O9" s="35" t="s">
        <v>498</v>
      </c>
      <c r="P9" s="35">
        <v>0.13109999999999999</v>
      </c>
      <c r="Q9" s="35" t="s">
        <v>730</v>
      </c>
      <c r="R9" s="35" t="s">
        <v>126</v>
      </c>
      <c r="S9" s="35"/>
    </row>
    <row r="10" spans="1:19" x14ac:dyDescent="0.2"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</row>
    <row r="11" spans="1:19" x14ac:dyDescent="0.2"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</row>
    <row r="12" spans="1:19" x14ac:dyDescent="0.2"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</row>
  </sheetData>
  <mergeCells count="10">
    <mergeCell ref="R2:S2"/>
    <mergeCell ref="B1:S1"/>
    <mergeCell ref="H2:I2"/>
    <mergeCell ref="J2:K2"/>
    <mergeCell ref="N2:O2"/>
    <mergeCell ref="P2:Q2"/>
    <mergeCell ref="B2:C2"/>
    <mergeCell ref="D2:E2"/>
    <mergeCell ref="F2:G2"/>
    <mergeCell ref="L2:M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9531-E072-3149-AC32-48E9A24E1549}">
  <sheetPr>
    <tabColor theme="7" tint="0.39997558519241921"/>
  </sheetPr>
  <dimension ref="A1:U11"/>
  <sheetViews>
    <sheetView zoomScale="111" workbookViewId="0">
      <selection activeCell="K27" sqref="K27"/>
    </sheetView>
  </sheetViews>
  <sheetFormatPr baseColWidth="10" defaultRowHeight="16" x14ac:dyDescent="0.2"/>
  <cols>
    <col min="7" max="7" width="16.5" customWidth="1"/>
  </cols>
  <sheetData>
    <row r="1" spans="1:21" x14ac:dyDescent="0.2">
      <c r="B1" s="43" t="s">
        <v>580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x14ac:dyDescent="0.2">
      <c r="A2" s="11" t="s">
        <v>125</v>
      </c>
      <c r="B2" s="74" t="s">
        <v>581</v>
      </c>
      <c r="C2" s="74"/>
      <c r="D2" s="74" t="s">
        <v>582</v>
      </c>
      <c r="E2" s="74"/>
      <c r="F2" s="74" t="s">
        <v>588</v>
      </c>
      <c r="G2" s="74"/>
      <c r="H2" s="74" t="s">
        <v>583</v>
      </c>
      <c r="I2" s="74"/>
      <c r="J2" s="74" t="s">
        <v>589</v>
      </c>
      <c r="K2" s="74"/>
      <c r="L2" s="74" t="s">
        <v>590</v>
      </c>
      <c r="M2" s="74"/>
      <c r="N2" s="74" t="s">
        <v>584</v>
      </c>
      <c r="O2" s="74"/>
      <c r="P2" s="74" t="s">
        <v>585</v>
      </c>
      <c r="Q2" s="74"/>
      <c r="R2" s="74" t="s">
        <v>586</v>
      </c>
      <c r="S2" s="74"/>
      <c r="T2" s="74" t="s">
        <v>587</v>
      </c>
      <c r="U2" s="74"/>
    </row>
    <row r="3" spans="1:21" x14ac:dyDescent="0.2">
      <c r="A3" s="33" t="s">
        <v>49</v>
      </c>
      <c r="B3" s="35">
        <v>0.1139</v>
      </c>
      <c r="C3" s="28" t="s">
        <v>149</v>
      </c>
      <c r="D3" s="35">
        <v>5.4800000000000001E-2</v>
      </c>
      <c r="E3" s="28" t="s">
        <v>154</v>
      </c>
      <c r="F3" s="35">
        <v>0.12659999999999999</v>
      </c>
      <c r="G3" s="28" t="s">
        <v>159</v>
      </c>
      <c r="H3" s="35">
        <v>6.7599999999999993E-2</v>
      </c>
      <c r="I3" s="28" t="s">
        <v>165</v>
      </c>
      <c r="J3" s="35">
        <v>0.1532</v>
      </c>
      <c r="K3" s="28" t="s">
        <v>171</v>
      </c>
      <c r="L3" s="35">
        <v>7.0900000000000005E-2</v>
      </c>
      <c r="M3" s="28" t="s">
        <v>177</v>
      </c>
      <c r="N3" s="35">
        <v>0.1232</v>
      </c>
      <c r="O3" s="28" t="s">
        <v>183</v>
      </c>
      <c r="P3" s="28" t="s">
        <v>126</v>
      </c>
      <c r="Q3" s="28"/>
      <c r="R3" s="35">
        <v>7.4700000000000003E-2</v>
      </c>
      <c r="S3" s="28" t="s">
        <v>194</v>
      </c>
      <c r="T3" s="28" t="s">
        <v>126</v>
      </c>
      <c r="U3" s="28"/>
    </row>
    <row r="4" spans="1:21" x14ac:dyDescent="0.2">
      <c r="A4" s="33" t="s">
        <v>50</v>
      </c>
      <c r="B4" s="35">
        <v>0.3246</v>
      </c>
      <c r="C4" s="28" t="s">
        <v>150</v>
      </c>
      <c r="D4" s="35">
        <v>0.56410000000000005</v>
      </c>
      <c r="E4" s="28" t="s">
        <v>438</v>
      </c>
      <c r="F4" s="35">
        <v>0.54549999999999998</v>
      </c>
      <c r="G4" s="28" t="s">
        <v>160</v>
      </c>
      <c r="H4" s="35">
        <v>0.34549999999999997</v>
      </c>
      <c r="I4" s="28" t="s">
        <v>166</v>
      </c>
      <c r="J4" s="35">
        <v>0.26450000000000001</v>
      </c>
      <c r="K4" s="28" t="s">
        <v>172</v>
      </c>
      <c r="L4" s="35">
        <v>0.28749999999999998</v>
      </c>
      <c r="M4" s="28" t="s">
        <v>178</v>
      </c>
      <c r="N4" s="35">
        <v>0.25840000000000002</v>
      </c>
      <c r="O4" s="28" t="s">
        <v>184</v>
      </c>
      <c r="P4" s="35">
        <v>0.3236</v>
      </c>
      <c r="Q4" s="28" t="s">
        <v>189</v>
      </c>
      <c r="R4" s="35">
        <v>0.21779999999999999</v>
      </c>
      <c r="S4" s="28" t="s">
        <v>195</v>
      </c>
      <c r="T4" s="28" t="s">
        <v>126</v>
      </c>
      <c r="U4" s="28"/>
    </row>
    <row r="5" spans="1:21" x14ac:dyDescent="0.2">
      <c r="A5" s="33" t="s">
        <v>51</v>
      </c>
      <c r="B5" s="35">
        <v>3.8600000000000002E-2</v>
      </c>
      <c r="C5" s="28" t="s">
        <v>683</v>
      </c>
      <c r="D5" s="35">
        <v>5.9299999999999999E-2</v>
      </c>
      <c r="E5" s="28" t="s">
        <v>155</v>
      </c>
      <c r="F5" s="35">
        <v>0.121</v>
      </c>
      <c r="G5" s="28" t="s">
        <v>161</v>
      </c>
      <c r="H5" s="35">
        <v>4.9799999999999997E-2</v>
      </c>
      <c r="I5" s="28" t="s">
        <v>167</v>
      </c>
      <c r="J5" s="35">
        <v>7.2800000000000004E-2</v>
      </c>
      <c r="K5" s="28" t="s">
        <v>173</v>
      </c>
      <c r="L5" s="35">
        <v>5.8099999999999999E-2</v>
      </c>
      <c r="M5" s="28" t="s">
        <v>179</v>
      </c>
      <c r="N5" s="35">
        <v>0.1132</v>
      </c>
      <c r="O5" s="28" t="s">
        <v>185</v>
      </c>
      <c r="P5" s="35">
        <v>5.6000000000000001E-2</v>
      </c>
      <c r="Q5" s="28" t="s">
        <v>190</v>
      </c>
      <c r="R5" s="35">
        <v>6.6000000000000003E-2</v>
      </c>
      <c r="S5" s="28" t="s">
        <v>196</v>
      </c>
      <c r="T5" s="28" t="s">
        <v>126</v>
      </c>
      <c r="U5" s="28"/>
    </row>
    <row r="6" spans="1:21" x14ac:dyDescent="0.2">
      <c r="A6" s="33" t="s">
        <v>52</v>
      </c>
      <c r="B6" s="35">
        <v>0.40110000000000001</v>
      </c>
      <c r="C6" s="28" t="s">
        <v>151</v>
      </c>
      <c r="D6" s="35">
        <v>0.19950000000000001</v>
      </c>
      <c r="E6" s="28" t="s">
        <v>156</v>
      </c>
      <c r="F6" s="35">
        <v>0.52429999999999999</v>
      </c>
      <c r="G6" s="28" t="s">
        <v>162</v>
      </c>
      <c r="H6" s="35">
        <v>0.15340000000000001</v>
      </c>
      <c r="I6" s="28" t="s">
        <v>168</v>
      </c>
      <c r="J6" s="35">
        <v>0.41049999999999998</v>
      </c>
      <c r="K6" s="28" t="s">
        <v>174</v>
      </c>
      <c r="L6" s="35">
        <v>0.1734</v>
      </c>
      <c r="M6" s="28" t="s">
        <v>180</v>
      </c>
      <c r="N6" s="35">
        <v>0.1905</v>
      </c>
      <c r="O6" s="28" t="s">
        <v>186</v>
      </c>
      <c r="P6" s="35">
        <v>0.2064</v>
      </c>
      <c r="Q6" s="28" t="s">
        <v>191</v>
      </c>
      <c r="R6" s="35">
        <v>0.1176</v>
      </c>
      <c r="S6" s="28" t="s">
        <v>197</v>
      </c>
      <c r="T6" s="35">
        <v>8.3699999999999997E-2</v>
      </c>
      <c r="U6" s="28" t="s">
        <v>200</v>
      </c>
    </row>
    <row r="7" spans="1:21" x14ac:dyDescent="0.2">
      <c r="A7" s="34" t="s">
        <v>53</v>
      </c>
      <c r="B7" s="36">
        <v>0.1399</v>
      </c>
      <c r="C7" s="29" t="s">
        <v>152</v>
      </c>
      <c r="D7" s="36">
        <v>0.14510000000000001</v>
      </c>
      <c r="E7" s="29" t="s">
        <v>157</v>
      </c>
      <c r="F7" s="36">
        <v>0.25790000000000002</v>
      </c>
      <c r="G7" s="29" t="s">
        <v>163</v>
      </c>
      <c r="H7" s="36">
        <v>6.1600000000000002E-2</v>
      </c>
      <c r="I7" s="29" t="s">
        <v>169</v>
      </c>
      <c r="J7" s="36">
        <v>0.20480000000000001</v>
      </c>
      <c r="K7" s="29" t="s">
        <v>175</v>
      </c>
      <c r="L7" s="36">
        <v>0.1211</v>
      </c>
      <c r="M7" s="29" t="s">
        <v>181</v>
      </c>
      <c r="N7" s="36">
        <v>0.12820000000000001</v>
      </c>
      <c r="O7" s="29" t="s">
        <v>187</v>
      </c>
      <c r="P7" s="36">
        <v>0.1512</v>
      </c>
      <c r="Q7" s="29" t="s">
        <v>192</v>
      </c>
      <c r="R7" s="36">
        <v>6.5100000000000005E-2</v>
      </c>
      <c r="S7" s="29" t="s">
        <v>198</v>
      </c>
      <c r="T7" s="29" t="s">
        <v>126</v>
      </c>
      <c r="U7" s="29"/>
    </row>
    <row r="8" spans="1:21" x14ac:dyDescent="0.2">
      <c r="A8" s="34" t="s">
        <v>54</v>
      </c>
      <c r="B8" s="36">
        <v>7.0599999999999996E-2</v>
      </c>
      <c r="C8" s="29" t="s">
        <v>153</v>
      </c>
      <c r="D8" s="36">
        <v>0.1203</v>
      </c>
      <c r="E8" s="29" t="s">
        <v>158</v>
      </c>
      <c r="F8" s="36">
        <v>0.13539999999999999</v>
      </c>
      <c r="G8" s="29" t="s">
        <v>164</v>
      </c>
      <c r="H8" s="36">
        <v>0.11219999999999999</v>
      </c>
      <c r="I8" s="29" t="s">
        <v>170</v>
      </c>
      <c r="J8" s="36">
        <v>7.22E-2</v>
      </c>
      <c r="K8" s="29" t="s">
        <v>176</v>
      </c>
      <c r="L8" s="36">
        <v>0.1196</v>
      </c>
      <c r="M8" s="29" t="s">
        <v>182</v>
      </c>
      <c r="N8" s="36">
        <v>0.1217</v>
      </c>
      <c r="O8" s="29" t="s">
        <v>188</v>
      </c>
      <c r="P8" s="36">
        <v>0.23280000000000001</v>
      </c>
      <c r="Q8" s="29" t="s">
        <v>193</v>
      </c>
      <c r="R8" s="36">
        <v>0.1232</v>
      </c>
      <c r="S8" s="29" t="s">
        <v>199</v>
      </c>
      <c r="T8" s="29" t="s">
        <v>126</v>
      </c>
      <c r="U8" s="29"/>
    </row>
    <row r="9" spans="1:21" x14ac:dyDescent="0.2">
      <c r="A9" s="38" t="s">
        <v>7</v>
      </c>
      <c r="B9" s="36">
        <v>8.8099999999999998E-2</v>
      </c>
      <c r="C9" s="36" t="s">
        <v>731</v>
      </c>
      <c r="D9" s="36">
        <v>0.1124</v>
      </c>
      <c r="E9" s="36" t="s">
        <v>732</v>
      </c>
      <c r="F9" s="36">
        <v>8.8599999999999998E-2</v>
      </c>
      <c r="G9" s="36" t="s">
        <v>159</v>
      </c>
      <c r="H9" s="36">
        <v>0.13519999999999999</v>
      </c>
      <c r="I9" s="36" t="s">
        <v>733</v>
      </c>
      <c r="J9" s="36">
        <v>0.18579999999999999</v>
      </c>
      <c r="K9" s="36" t="s">
        <v>734</v>
      </c>
      <c r="L9" s="36">
        <v>0.1754</v>
      </c>
      <c r="M9" s="36" t="s">
        <v>735</v>
      </c>
      <c r="N9" s="36">
        <v>6.08E-2</v>
      </c>
      <c r="O9" s="36" t="s">
        <v>736</v>
      </c>
      <c r="P9" s="36">
        <v>0.15379999999999999</v>
      </c>
      <c r="Q9" s="36" t="s">
        <v>737</v>
      </c>
      <c r="R9" s="36">
        <v>0.10249999999999999</v>
      </c>
      <c r="S9" s="36" t="s">
        <v>738</v>
      </c>
      <c r="T9" s="36" t="s">
        <v>126</v>
      </c>
      <c r="U9" s="36"/>
    </row>
    <row r="10" spans="1:21" x14ac:dyDescent="0.2"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 x14ac:dyDescent="0.2"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</sheetData>
  <mergeCells count="10">
    <mergeCell ref="T2:U2"/>
    <mergeCell ref="F2:G2"/>
    <mergeCell ref="J2:K2"/>
    <mergeCell ref="L2:M2"/>
    <mergeCell ref="B2:C2"/>
    <mergeCell ref="D2:E2"/>
    <mergeCell ref="H2:I2"/>
    <mergeCell ref="N2:O2"/>
    <mergeCell ref="P2:Q2"/>
    <mergeCell ref="R2:S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B353-04CC-8D4E-B89B-1CD959B8A8C8}">
  <sheetPr>
    <tabColor theme="7" tint="0.39997558519241921"/>
  </sheetPr>
  <dimension ref="A1:AY9"/>
  <sheetViews>
    <sheetView topLeftCell="AK1" workbookViewId="0">
      <selection activeCell="K27" sqref="K27"/>
    </sheetView>
  </sheetViews>
  <sheetFormatPr baseColWidth="10" defaultRowHeight="16" x14ac:dyDescent="0.2"/>
  <sheetData>
    <row r="1" spans="1:51" x14ac:dyDescent="0.2">
      <c r="B1" s="43" t="s">
        <v>591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51" x14ac:dyDescent="0.2">
      <c r="A2" s="11" t="s">
        <v>125</v>
      </c>
      <c r="B2" s="82" t="s">
        <v>592</v>
      </c>
      <c r="C2" s="82"/>
      <c r="D2" s="82" t="s">
        <v>593</v>
      </c>
      <c r="E2" s="82"/>
      <c r="F2" s="74" t="s">
        <v>612</v>
      </c>
      <c r="G2" s="74"/>
      <c r="H2" s="82" t="s">
        <v>595</v>
      </c>
      <c r="I2" s="82"/>
      <c r="J2" s="82" t="s">
        <v>596</v>
      </c>
      <c r="K2" s="82"/>
      <c r="L2" s="82" t="s">
        <v>597</v>
      </c>
      <c r="M2" s="82"/>
      <c r="N2" s="82" t="s">
        <v>598</v>
      </c>
      <c r="O2" s="82"/>
      <c r="P2" s="82" t="s">
        <v>599</v>
      </c>
      <c r="Q2" s="82"/>
      <c r="R2" s="74" t="s">
        <v>613</v>
      </c>
      <c r="S2" s="74"/>
      <c r="T2" s="82" t="s">
        <v>600</v>
      </c>
      <c r="U2" s="82"/>
      <c r="V2" s="82" t="s">
        <v>601</v>
      </c>
      <c r="W2" s="82"/>
      <c r="X2" s="82" t="s">
        <v>602</v>
      </c>
      <c r="Y2" s="82"/>
      <c r="Z2" s="82" t="s">
        <v>603</v>
      </c>
      <c r="AA2" s="82"/>
      <c r="AB2" s="82" t="s">
        <v>604</v>
      </c>
      <c r="AC2" s="82"/>
      <c r="AD2" s="82" t="s">
        <v>605</v>
      </c>
      <c r="AE2" s="82"/>
      <c r="AF2" s="82" t="s">
        <v>606</v>
      </c>
      <c r="AG2" s="82"/>
      <c r="AH2" s="74" t="s">
        <v>607</v>
      </c>
      <c r="AI2" s="74"/>
      <c r="AJ2" s="74" t="s">
        <v>614</v>
      </c>
      <c r="AK2" s="74"/>
      <c r="AL2" s="82" t="s">
        <v>608</v>
      </c>
      <c r="AM2" s="82"/>
      <c r="AN2" s="39" t="s">
        <v>615</v>
      </c>
      <c r="AO2" s="39"/>
      <c r="AP2" s="74" t="s">
        <v>616</v>
      </c>
      <c r="AQ2" s="74"/>
      <c r="AR2" s="37" t="s">
        <v>609</v>
      </c>
      <c r="AS2" s="37"/>
      <c r="AT2" s="74" t="s">
        <v>617</v>
      </c>
      <c r="AU2" s="74"/>
      <c r="AV2" s="82" t="s">
        <v>610</v>
      </c>
      <c r="AW2" s="82"/>
      <c r="AX2" s="82" t="s">
        <v>611</v>
      </c>
      <c r="AY2" s="82"/>
    </row>
    <row r="3" spans="1:51" x14ac:dyDescent="0.2">
      <c r="A3" s="33" t="s">
        <v>49</v>
      </c>
      <c r="B3" s="35">
        <v>0.1575</v>
      </c>
      <c r="C3" s="28" t="s">
        <v>201</v>
      </c>
      <c r="D3" s="35">
        <v>7.9200000000000007E-2</v>
      </c>
      <c r="E3" s="28" t="s">
        <v>207</v>
      </c>
      <c r="F3" s="28" t="s">
        <v>126</v>
      </c>
      <c r="G3" s="28"/>
      <c r="H3" s="35">
        <v>0.27779999999999999</v>
      </c>
      <c r="I3" s="28" t="s">
        <v>216</v>
      </c>
      <c r="J3" s="35">
        <v>7.6600000000000001E-2</v>
      </c>
      <c r="K3" s="28" t="s">
        <v>222</v>
      </c>
      <c r="L3" s="35">
        <v>0.33460000000000001</v>
      </c>
      <c r="M3" s="28" t="s">
        <v>228</v>
      </c>
      <c r="N3" s="35">
        <v>0.18149999999999999</v>
      </c>
      <c r="O3" s="28" t="s">
        <v>234</v>
      </c>
      <c r="P3" s="35">
        <v>0.1406</v>
      </c>
      <c r="Q3" s="28" t="s">
        <v>241</v>
      </c>
      <c r="R3" s="28" t="s">
        <v>126</v>
      </c>
      <c r="S3" s="28"/>
      <c r="T3" s="28" t="s">
        <v>126</v>
      </c>
      <c r="U3" s="28"/>
      <c r="V3" s="35">
        <v>0.1489</v>
      </c>
      <c r="W3" s="28" t="s">
        <v>252</v>
      </c>
      <c r="X3" s="35">
        <v>7.6399999999999996E-2</v>
      </c>
      <c r="Y3" s="28" t="s">
        <v>257</v>
      </c>
      <c r="Z3" s="35">
        <v>0.17849999999999999</v>
      </c>
      <c r="AA3" s="28" t="s">
        <v>263</v>
      </c>
      <c r="AB3" s="35">
        <v>0.1656</v>
      </c>
      <c r="AC3" s="28" t="s">
        <v>269</v>
      </c>
      <c r="AD3" s="35">
        <v>0.1134</v>
      </c>
      <c r="AE3" s="28" t="s">
        <v>275</v>
      </c>
      <c r="AF3" s="35">
        <v>7.7399999999999997E-2</v>
      </c>
      <c r="AG3" s="28" t="s">
        <v>281</v>
      </c>
      <c r="AH3" s="28" t="s">
        <v>126</v>
      </c>
      <c r="AI3" s="45" t="s">
        <v>126</v>
      </c>
      <c r="AJ3" s="35">
        <v>0.1215</v>
      </c>
      <c r="AK3" s="28" t="s">
        <v>287</v>
      </c>
      <c r="AL3" s="35">
        <v>0.18709999999999999</v>
      </c>
      <c r="AM3" s="28" t="s">
        <v>292</v>
      </c>
      <c r="AN3" s="28" t="s">
        <v>126</v>
      </c>
      <c r="AO3" s="28"/>
      <c r="AP3" s="35">
        <v>0.1961</v>
      </c>
      <c r="AQ3" s="28" t="s">
        <v>298</v>
      </c>
      <c r="AR3" s="28" t="s">
        <v>126</v>
      </c>
      <c r="AS3" s="28"/>
      <c r="AT3" s="35">
        <v>0.1008</v>
      </c>
      <c r="AU3" s="28" t="s">
        <v>303</v>
      </c>
      <c r="AV3" s="35">
        <v>0.20630000000000001</v>
      </c>
      <c r="AW3" s="28" t="s">
        <v>309</v>
      </c>
      <c r="AX3" s="35">
        <v>2.1700000000000001E-2</v>
      </c>
      <c r="AY3" s="28" t="s">
        <v>313</v>
      </c>
    </row>
    <row r="4" spans="1:51" x14ac:dyDescent="0.2">
      <c r="A4" s="33" t="s">
        <v>50</v>
      </c>
      <c r="B4" s="35">
        <v>0.1976</v>
      </c>
      <c r="C4" s="28" t="s">
        <v>202</v>
      </c>
      <c r="D4" s="35">
        <v>0.31630000000000003</v>
      </c>
      <c r="E4" s="28" t="s">
        <v>208</v>
      </c>
      <c r="F4" s="35">
        <v>0.4778</v>
      </c>
      <c r="G4" s="28" t="s">
        <v>212</v>
      </c>
      <c r="H4" s="35">
        <v>0.2833</v>
      </c>
      <c r="I4" s="28" t="s">
        <v>217</v>
      </c>
      <c r="J4" s="35">
        <v>0.26319999999999999</v>
      </c>
      <c r="K4" s="28" t="s">
        <v>223</v>
      </c>
      <c r="L4" s="35">
        <v>0.31069999999999998</v>
      </c>
      <c r="M4" s="28" t="s">
        <v>229</v>
      </c>
      <c r="N4" s="28" t="s">
        <v>235</v>
      </c>
      <c r="O4" s="28" t="s">
        <v>236</v>
      </c>
      <c r="P4" s="35">
        <v>0.43640000000000001</v>
      </c>
      <c r="Q4" s="28" t="s">
        <v>242</v>
      </c>
      <c r="R4" s="28" t="s">
        <v>126</v>
      </c>
      <c r="S4" s="28"/>
      <c r="T4" s="35">
        <v>0.25190000000000001</v>
      </c>
      <c r="U4" s="28" t="s">
        <v>247</v>
      </c>
      <c r="V4" s="35">
        <v>0.10580000000000001</v>
      </c>
      <c r="W4" s="28" t="s">
        <v>253</v>
      </c>
      <c r="X4" s="35">
        <v>0.32529999999999998</v>
      </c>
      <c r="Y4" s="28" t="s">
        <v>258</v>
      </c>
      <c r="Z4" s="35">
        <v>0.2235</v>
      </c>
      <c r="AA4" s="28" t="s">
        <v>264</v>
      </c>
      <c r="AB4" s="35">
        <v>0.2908</v>
      </c>
      <c r="AC4" s="28" t="s">
        <v>270</v>
      </c>
      <c r="AD4" s="35">
        <v>0.44829999999999998</v>
      </c>
      <c r="AE4" s="28" t="s">
        <v>276</v>
      </c>
      <c r="AF4" s="35">
        <v>0.14480000000000001</v>
      </c>
      <c r="AG4" s="28" t="s">
        <v>282</v>
      </c>
      <c r="AH4" s="28" t="s">
        <v>126</v>
      </c>
      <c r="AI4" s="28"/>
      <c r="AJ4" s="35">
        <v>0.2462</v>
      </c>
      <c r="AK4" s="28" t="s">
        <v>288</v>
      </c>
      <c r="AL4" s="35">
        <v>0.1263</v>
      </c>
      <c r="AM4" s="28" t="s">
        <v>293</v>
      </c>
      <c r="AN4" s="29" t="s">
        <v>126</v>
      </c>
      <c r="AO4" s="29"/>
      <c r="AP4" s="29" t="s">
        <v>126</v>
      </c>
      <c r="AQ4" s="29"/>
      <c r="AR4" s="28" t="s">
        <v>126</v>
      </c>
      <c r="AS4" s="28"/>
      <c r="AT4" s="35">
        <v>0.4637</v>
      </c>
      <c r="AU4" s="28" t="s">
        <v>304</v>
      </c>
      <c r="AV4" s="35">
        <v>0.31990000000000002</v>
      </c>
      <c r="AW4" s="28" t="s">
        <v>310</v>
      </c>
      <c r="AX4" s="35">
        <v>0.20930000000000001</v>
      </c>
      <c r="AY4" s="28" t="s">
        <v>314</v>
      </c>
    </row>
    <row r="5" spans="1:51" x14ac:dyDescent="0.2">
      <c r="A5" s="33" t="s">
        <v>51</v>
      </c>
      <c r="B5" s="35">
        <v>9.35E-2</v>
      </c>
      <c r="C5" s="28" t="s">
        <v>203</v>
      </c>
      <c r="D5" s="35">
        <v>0</v>
      </c>
      <c r="E5" s="28" t="s">
        <v>209</v>
      </c>
      <c r="F5" s="28" t="s">
        <v>126</v>
      </c>
      <c r="G5" s="28"/>
      <c r="H5" s="35">
        <v>0.16830000000000001</v>
      </c>
      <c r="I5" s="28" t="s">
        <v>218</v>
      </c>
      <c r="J5" s="35">
        <v>0.1424</v>
      </c>
      <c r="K5" s="28" t="s">
        <v>224</v>
      </c>
      <c r="L5" s="28" t="s">
        <v>230</v>
      </c>
      <c r="M5" s="28" t="s">
        <v>231</v>
      </c>
      <c r="N5" s="35">
        <v>8.3199999999999996E-2</v>
      </c>
      <c r="O5" s="28" t="s">
        <v>237</v>
      </c>
      <c r="P5" s="35">
        <v>8.4199999999999997E-2</v>
      </c>
      <c r="Q5" s="28" t="s">
        <v>243</v>
      </c>
      <c r="R5" s="28" t="s">
        <v>126</v>
      </c>
      <c r="S5" s="28"/>
      <c r="T5" s="35">
        <v>2.1299999999999999E-2</v>
      </c>
      <c r="U5" s="28" t="s">
        <v>248</v>
      </c>
      <c r="V5" s="28" t="s">
        <v>126</v>
      </c>
      <c r="W5" s="28"/>
      <c r="X5" s="35">
        <v>0.1517</v>
      </c>
      <c r="Y5" s="28" t="s">
        <v>259</v>
      </c>
      <c r="Z5" s="35">
        <v>9.4700000000000006E-2</v>
      </c>
      <c r="AA5" s="28" t="s">
        <v>265</v>
      </c>
      <c r="AB5" s="35">
        <v>0.1515</v>
      </c>
      <c r="AC5" s="28" t="s">
        <v>271</v>
      </c>
      <c r="AD5" s="35">
        <v>0.29380000000000001</v>
      </c>
      <c r="AE5" s="28" t="s">
        <v>277</v>
      </c>
      <c r="AF5" s="35">
        <v>0.1046</v>
      </c>
      <c r="AG5" s="28" t="s">
        <v>283</v>
      </c>
      <c r="AH5" s="28" t="s">
        <v>126</v>
      </c>
      <c r="AI5" s="28"/>
      <c r="AJ5" s="28" t="s">
        <v>126</v>
      </c>
      <c r="AK5" s="28"/>
      <c r="AL5" s="35">
        <v>7.5300000000000006E-2</v>
      </c>
      <c r="AM5" s="28" t="s">
        <v>294</v>
      </c>
      <c r="AN5" s="28" t="s">
        <v>126</v>
      </c>
      <c r="AO5" s="28"/>
      <c r="AP5" s="35">
        <v>0.13450000000000001</v>
      </c>
      <c r="AQ5" s="28" t="s">
        <v>299</v>
      </c>
      <c r="AR5" s="28" t="s">
        <v>126</v>
      </c>
      <c r="AS5" s="28"/>
      <c r="AT5" s="35">
        <v>0.17929999999999999</v>
      </c>
      <c r="AU5" s="28" t="s">
        <v>305</v>
      </c>
      <c r="AV5" s="35">
        <v>0.28989999999999999</v>
      </c>
      <c r="AW5" s="28" t="s">
        <v>311</v>
      </c>
      <c r="AX5" s="35">
        <v>8.77E-2</v>
      </c>
      <c r="AY5" s="28" t="s">
        <v>315</v>
      </c>
    </row>
    <row r="6" spans="1:51" x14ac:dyDescent="0.2">
      <c r="A6" s="33" t="s">
        <v>52</v>
      </c>
      <c r="B6" s="35">
        <v>0.37090000000000001</v>
      </c>
      <c r="C6" s="28" t="s">
        <v>204</v>
      </c>
      <c r="D6" s="35">
        <v>0.1636</v>
      </c>
      <c r="E6" s="28" t="s">
        <v>210</v>
      </c>
      <c r="F6" s="35">
        <v>8.8599999999999998E-2</v>
      </c>
      <c r="G6" s="28" t="s">
        <v>213</v>
      </c>
      <c r="H6" s="35">
        <v>0.1953</v>
      </c>
      <c r="I6" s="28" t="s">
        <v>219</v>
      </c>
      <c r="J6" s="35">
        <v>0.2104</v>
      </c>
      <c r="K6" s="28" t="s">
        <v>225</v>
      </c>
      <c r="L6" s="35">
        <v>0.1205</v>
      </c>
      <c r="M6" s="28" t="s">
        <v>211</v>
      </c>
      <c r="N6" s="35">
        <v>0.1457</v>
      </c>
      <c r="O6" s="28" t="s">
        <v>238</v>
      </c>
      <c r="P6" s="35">
        <v>0.2177</v>
      </c>
      <c r="Q6" s="28" t="s">
        <v>244</v>
      </c>
      <c r="R6" s="28" t="s">
        <v>126</v>
      </c>
      <c r="S6" s="28"/>
      <c r="T6" s="35">
        <v>0.1341</v>
      </c>
      <c r="U6" s="28" t="s">
        <v>249</v>
      </c>
      <c r="V6" s="35">
        <v>6.13E-2</v>
      </c>
      <c r="W6" s="28" t="s">
        <v>254</v>
      </c>
      <c r="X6" s="35">
        <v>0.29299999999999998</v>
      </c>
      <c r="Y6" s="28" t="s">
        <v>260</v>
      </c>
      <c r="Z6" s="35">
        <v>0.26840000000000003</v>
      </c>
      <c r="AA6" s="28" t="s">
        <v>266</v>
      </c>
      <c r="AB6" s="35">
        <v>0.25230000000000002</v>
      </c>
      <c r="AC6" s="28" t="s">
        <v>272</v>
      </c>
      <c r="AD6" s="35">
        <v>0.25409999999999999</v>
      </c>
      <c r="AE6" s="28" t="s">
        <v>278</v>
      </c>
      <c r="AF6" s="35">
        <v>0.44309999999999999</v>
      </c>
      <c r="AG6" s="28" t="s">
        <v>284</v>
      </c>
      <c r="AH6" s="28" t="s">
        <v>126</v>
      </c>
      <c r="AI6" s="28"/>
      <c r="AJ6" s="35">
        <v>0.2555</v>
      </c>
      <c r="AK6" s="28" t="s">
        <v>289</v>
      </c>
      <c r="AL6" s="35">
        <v>0.13070000000000001</v>
      </c>
      <c r="AM6" s="28" t="s">
        <v>295</v>
      </c>
      <c r="AN6" s="28" t="s">
        <v>126</v>
      </c>
      <c r="AO6" s="28"/>
      <c r="AP6" s="35">
        <v>0.28210000000000002</v>
      </c>
      <c r="AQ6" s="28" t="s">
        <v>300</v>
      </c>
      <c r="AR6" s="28" t="s">
        <v>126</v>
      </c>
      <c r="AS6" s="28"/>
      <c r="AT6" s="35">
        <v>0.1366</v>
      </c>
      <c r="AU6" s="28" t="s">
        <v>306</v>
      </c>
      <c r="AV6" s="28" t="s">
        <v>312</v>
      </c>
      <c r="AW6" s="28"/>
      <c r="AX6" s="35">
        <v>0.30959999999999999</v>
      </c>
      <c r="AY6" s="28" t="s">
        <v>316</v>
      </c>
    </row>
    <row r="7" spans="1:51" x14ac:dyDescent="0.2">
      <c r="A7" s="34" t="s">
        <v>53</v>
      </c>
      <c r="B7" s="36">
        <v>0.1386</v>
      </c>
      <c r="C7" s="29" t="s">
        <v>205</v>
      </c>
      <c r="D7" s="29" t="s">
        <v>126</v>
      </c>
      <c r="E7" s="29"/>
      <c r="F7" s="36">
        <v>0.16420000000000001</v>
      </c>
      <c r="G7" s="29" t="s">
        <v>214</v>
      </c>
      <c r="H7" s="36">
        <v>0.17480000000000001</v>
      </c>
      <c r="I7" s="29" t="s">
        <v>220</v>
      </c>
      <c r="J7" s="36">
        <v>0.2145</v>
      </c>
      <c r="K7" s="29" t="s">
        <v>226</v>
      </c>
      <c r="L7" s="36">
        <v>5.45E-2</v>
      </c>
      <c r="M7" s="29" t="s">
        <v>232</v>
      </c>
      <c r="N7" s="36">
        <v>0.19070000000000001</v>
      </c>
      <c r="O7" s="29" t="s">
        <v>239</v>
      </c>
      <c r="P7" s="36">
        <v>0.16470000000000001</v>
      </c>
      <c r="Q7" s="29" t="s">
        <v>245</v>
      </c>
      <c r="R7" s="29" t="s">
        <v>126</v>
      </c>
      <c r="S7" s="29"/>
      <c r="T7" s="36">
        <v>0.15970000000000001</v>
      </c>
      <c r="U7" s="29" t="s">
        <v>250</v>
      </c>
      <c r="V7" s="36">
        <v>0.10979999999999999</v>
      </c>
      <c r="W7" s="29" t="s">
        <v>255</v>
      </c>
      <c r="X7" s="36">
        <v>0.1229</v>
      </c>
      <c r="Y7" s="29" t="s">
        <v>261</v>
      </c>
      <c r="Z7" s="36">
        <v>0.1158</v>
      </c>
      <c r="AA7" s="29" t="s">
        <v>267</v>
      </c>
      <c r="AB7" s="36">
        <v>0.14499999999999999</v>
      </c>
      <c r="AC7" s="29" t="s">
        <v>273</v>
      </c>
      <c r="AD7" s="36">
        <v>0.1019</v>
      </c>
      <c r="AE7" s="29" t="s">
        <v>279</v>
      </c>
      <c r="AF7" s="36">
        <v>8.3799999999999999E-2</v>
      </c>
      <c r="AG7" s="29" t="s">
        <v>285</v>
      </c>
      <c r="AH7" s="29" t="s">
        <v>126</v>
      </c>
      <c r="AI7" s="29"/>
      <c r="AJ7" s="36">
        <v>0.1338</v>
      </c>
      <c r="AK7" s="29" t="s">
        <v>290</v>
      </c>
      <c r="AL7" s="36">
        <v>0.13830000000000001</v>
      </c>
      <c r="AM7" s="29" t="s">
        <v>296</v>
      </c>
      <c r="AN7" s="29" t="s">
        <v>126</v>
      </c>
      <c r="AO7" s="29"/>
      <c r="AP7" s="36">
        <v>0.21390000000000001</v>
      </c>
      <c r="AQ7" s="29" t="s">
        <v>301</v>
      </c>
      <c r="AR7" s="29" t="s">
        <v>126</v>
      </c>
      <c r="AS7" s="29"/>
      <c r="AT7" s="36">
        <v>0.1236</v>
      </c>
      <c r="AU7" s="29" t="s">
        <v>307</v>
      </c>
      <c r="AV7" s="29" t="s">
        <v>312</v>
      </c>
      <c r="AW7" s="29"/>
      <c r="AX7" s="36">
        <v>0.1651</v>
      </c>
      <c r="AY7" s="29" t="s">
        <v>317</v>
      </c>
    </row>
    <row r="8" spans="1:51" x14ac:dyDescent="0.2">
      <c r="A8" s="34" t="s">
        <v>54</v>
      </c>
      <c r="B8" s="36">
        <v>0.24740000000000001</v>
      </c>
      <c r="C8" s="29" t="s">
        <v>206</v>
      </c>
      <c r="D8" s="36">
        <v>8.43E-2</v>
      </c>
      <c r="E8" s="29" t="s">
        <v>211</v>
      </c>
      <c r="F8" s="36">
        <v>0.1842</v>
      </c>
      <c r="G8" s="29" t="s">
        <v>215</v>
      </c>
      <c r="H8" s="36">
        <v>0.1084</v>
      </c>
      <c r="I8" s="29" t="s">
        <v>221</v>
      </c>
      <c r="J8" s="36">
        <v>0.1143</v>
      </c>
      <c r="K8" s="29" t="s">
        <v>227</v>
      </c>
      <c r="L8" s="36">
        <v>0.28689999999999999</v>
      </c>
      <c r="M8" s="29" t="s">
        <v>233</v>
      </c>
      <c r="N8" s="36">
        <v>0.13439999999999999</v>
      </c>
      <c r="O8" s="29" t="s">
        <v>240</v>
      </c>
      <c r="P8" s="36">
        <v>0.1195</v>
      </c>
      <c r="Q8" s="29" t="s">
        <v>246</v>
      </c>
      <c r="R8" s="29" t="s">
        <v>126</v>
      </c>
      <c r="S8" s="29"/>
      <c r="T8" s="36">
        <v>0.1459</v>
      </c>
      <c r="U8" s="29" t="s">
        <v>251</v>
      </c>
      <c r="V8" s="36">
        <v>0.13250000000000001</v>
      </c>
      <c r="W8" s="29" t="s">
        <v>256</v>
      </c>
      <c r="X8" s="36">
        <v>0.1789</v>
      </c>
      <c r="Y8" s="29" t="s">
        <v>262</v>
      </c>
      <c r="Z8" s="36">
        <v>0.15629999999999999</v>
      </c>
      <c r="AA8" s="29" t="s">
        <v>268</v>
      </c>
      <c r="AB8" s="36">
        <v>0.15240000000000001</v>
      </c>
      <c r="AC8" s="29" t="s">
        <v>274</v>
      </c>
      <c r="AD8" s="36">
        <v>0.1724</v>
      </c>
      <c r="AE8" s="29" t="s">
        <v>280</v>
      </c>
      <c r="AF8" s="36">
        <v>0.19650000000000001</v>
      </c>
      <c r="AG8" s="29" t="s">
        <v>286</v>
      </c>
      <c r="AH8" s="29" t="s">
        <v>126</v>
      </c>
      <c r="AI8" s="29"/>
      <c r="AJ8" s="36">
        <v>8.14E-2</v>
      </c>
      <c r="AK8" s="29" t="s">
        <v>291</v>
      </c>
      <c r="AL8" s="36">
        <v>0.20860000000000001</v>
      </c>
      <c r="AM8" s="29" t="s">
        <v>297</v>
      </c>
      <c r="AN8" s="36">
        <v>0.65329999999999999</v>
      </c>
      <c r="AO8" s="29" t="s">
        <v>485</v>
      </c>
      <c r="AP8" s="36">
        <v>0.1182</v>
      </c>
      <c r="AQ8" s="29" t="s">
        <v>302</v>
      </c>
      <c r="AR8" s="29" t="s">
        <v>126</v>
      </c>
      <c r="AS8" s="29"/>
      <c r="AT8" s="36">
        <v>0.1149</v>
      </c>
      <c r="AU8" s="29" t="s">
        <v>308</v>
      </c>
      <c r="AV8" s="29" t="s">
        <v>312</v>
      </c>
      <c r="AW8" s="29"/>
      <c r="AX8" s="36">
        <v>0.1797</v>
      </c>
      <c r="AY8" s="29" t="s">
        <v>318</v>
      </c>
    </row>
    <row r="9" spans="1:51" s="36" customFormat="1" ht="14" x14ac:dyDescent="0.2">
      <c r="A9" s="34" t="s">
        <v>7</v>
      </c>
      <c r="B9" s="36">
        <v>0.25590000000000002</v>
      </c>
      <c r="C9" s="36" t="s">
        <v>739</v>
      </c>
      <c r="D9" s="36" t="s">
        <v>757</v>
      </c>
      <c r="E9" s="36" t="s">
        <v>339</v>
      </c>
      <c r="F9" s="36" t="s">
        <v>758</v>
      </c>
      <c r="G9" s="36" t="s">
        <v>740</v>
      </c>
      <c r="H9" s="36" t="s">
        <v>759</v>
      </c>
      <c r="I9" s="36" t="s">
        <v>741</v>
      </c>
      <c r="J9" s="36" t="s">
        <v>760</v>
      </c>
      <c r="K9" s="36" t="s">
        <v>742</v>
      </c>
      <c r="L9" s="36" t="s">
        <v>761</v>
      </c>
      <c r="M9" s="36" t="s">
        <v>743</v>
      </c>
      <c r="N9" s="36" t="s">
        <v>762</v>
      </c>
      <c r="O9" s="36" t="s">
        <v>744</v>
      </c>
      <c r="P9" s="36" t="s">
        <v>763</v>
      </c>
      <c r="Q9" s="36" t="s">
        <v>745</v>
      </c>
      <c r="R9" s="36" t="s">
        <v>126</v>
      </c>
      <c r="T9" s="36" t="s">
        <v>764</v>
      </c>
      <c r="U9" s="36" t="s">
        <v>746</v>
      </c>
      <c r="V9" s="36" t="s">
        <v>765</v>
      </c>
      <c r="W9" s="36" t="s">
        <v>747</v>
      </c>
      <c r="X9" s="36" t="s">
        <v>766</v>
      </c>
      <c r="Y9" s="36" t="s">
        <v>748</v>
      </c>
      <c r="Z9" s="36" t="s">
        <v>767</v>
      </c>
      <c r="AA9" s="36" t="s">
        <v>749</v>
      </c>
      <c r="AB9" s="36" t="s">
        <v>768</v>
      </c>
      <c r="AC9" s="36" t="s">
        <v>750</v>
      </c>
      <c r="AD9" s="36" t="s">
        <v>769</v>
      </c>
      <c r="AE9" s="36" t="s">
        <v>751</v>
      </c>
      <c r="AF9" s="36" t="s">
        <v>770</v>
      </c>
      <c r="AG9" s="36" t="s">
        <v>752</v>
      </c>
      <c r="AH9" s="36" t="s">
        <v>126</v>
      </c>
      <c r="AJ9" s="36" t="s">
        <v>771</v>
      </c>
      <c r="AK9" s="36" t="s">
        <v>753</v>
      </c>
      <c r="AL9" s="36" t="s">
        <v>772</v>
      </c>
      <c r="AM9" s="36" t="s">
        <v>754</v>
      </c>
      <c r="AN9" s="36" t="s">
        <v>126</v>
      </c>
      <c r="AP9" s="36" t="s">
        <v>773</v>
      </c>
      <c r="AQ9" s="36" t="s">
        <v>164</v>
      </c>
      <c r="AR9" s="36" t="s">
        <v>126</v>
      </c>
      <c r="AT9" s="36" t="s">
        <v>774</v>
      </c>
      <c r="AU9" s="36" t="s">
        <v>755</v>
      </c>
      <c r="AV9" s="36" t="s">
        <v>312</v>
      </c>
      <c r="AX9" s="36" t="s">
        <v>775</v>
      </c>
      <c r="AY9" s="36" t="s">
        <v>756</v>
      </c>
    </row>
  </sheetData>
  <mergeCells count="23">
    <mergeCell ref="AL2:AM2"/>
    <mergeCell ref="AV2:AW2"/>
    <mergeCell ref="AX2:AY2"/>
    <mergeCell ref="F2:G2"/>
    <mergeCell ref="R2:S2"/>
    <mergeCell ref="AH2:AI2"/>
    <mergeCell ref="AJ2:AK2"/>
    <mergeCell ref="AP2:AQ2"/>
    <mergeCell ref="AT2:AU2"/>
    <mergeCell ref="V2:W2"/>
    <mergeCell ref="X2:Y2"/>
    <mergeCell ref="Z2:AA2"/>
    <mergeCell ref="AB2:AC2"/>
    <mergeCell ref="AD2:AE2"/>
    <mergeCell ref="AF2:AG2"/>
    <mergeCell ref="N2:O2"/>
    <mergeCell ref="P2:Q2"/>
    <mergeCell ref="T2:U2"/>
    <mergeCell ref="B2:C2"/>
    <mergeCell ref="D2:E2"/>
    <mergeCell ref="H2:I2"/>
    <mergeCell ref="J2:K2"/>
    <mergeCell ref="L2:M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6961-8A26-994A-A596-2A60A0DD4A1C}">
  <sheetPr>
    <tabColor theme="7" tint="0.39997558519241921"/>
  </sheetPr>
  <dimension ref="A1:AO9"/>
  <sheetViews>
    <sheetView workbookViewId="0">
      <selection activeCell="K27" sqref="K27"/>
    </sheetView>
  </sheetViews>
  <sheetFormatPr baseColWidth="10" defaultRowHeight="16" x14ac:dyDescent="0.2"/>
  <sheetData>
    <row r="1" spans="1:41" x14ac:dyDescent="0.2">
      <c r="B1" s="43" t="s">
        <v>618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41" x14ac:dyDescent="0.2">
      <c r="A2" s="11" t="s">
        <v>125</v>
      </c>
      <c r="B2" s="82" t="s">
        <v>619</v>
      </c>
      <c r="C2" s="82"/>
      <c r="D2" s="82" t="s">
        <v>620</v>
      </c>
      <c r="E2" s="82"/>
      <c r="F2" s="82" t="s">
        <v>621</v>
      </c>
      <c r="G2" s="82"/>
      <c r="H2" s="82" t="s">
        <v>622</v>
      </c>
      <c r="I2" s="82"/>
      <c r="J2" s="82" t="s">
        <v>623</v>
      </c>
      <c r="K2" s="82"/>
      <c r="L2" s="74" t="s">
        <v>635</v>
      </c>
      <c r="M2" s="74"/>
      <c r="N2" s="82" t="s">
        <v>624</v>
      </c>
      <c r="O2" s="82"/>
      <c r="P2" s="82" t="s">
        <v>625</v>
      </c>
      <c r="Q2" s="82"/>
      <c r="R2" s="82" t="s">
        <v>626</v>
      </c>
      <c r="S2" s="82"/>
      <c r="T2" s="74" t="s">
        <v>636</v>
      </c>
      <c r="U2" s="74"/>
      <c r="V2" s="82" t="s">
        <v>627</v>
      </c>
      <c r="W2" s="82"/>
      <c r="X2" s="82" t="s">
        <v>628</v>
      </c>
      <c r="Y2" s="82"/>
      <c r="Z2" s="74" t="s">
        <v>629</v>
      </c>
      <c r="AA2" s="74"/>
      <c r="AB2" s="82" t="s">
        <v>630</v>
      </c>
      <c r="AC2" s="82"/>
      <c r="AD2" s="82" t="s">
        <v>631</v>
      </c>
      <c r="AE2" s="82"/>
      <c r="AF2" s="82" t="s">
        <v>632</v>
      </c>
      <c r="AG2" s="82"/>
      <c r="AH2" s="74" t="s">
        <v>633</v>
      </c>
      <c r="AI2" s="74"/>
      <c r="AJ2" s="82" t="s">
        <v>634</v>
      </c>
      <c r="AK2" s="82"/>
      <c r="AL2" s="44" t="s">
        <v>126</v>
      </c>
      <c r="AM2" s="44" t="s">
        <v>126</v>
      </c>
      <c r="AN2" s="44" t="s">
        <v>126</v>
      </c>
      <c r="AO2" s="44" t="s">
        <v>126</v>
      </c>
    </row>
    <row r="3" spans="1:41" x14ac:dyDescent="0.2">
      <c r="A3" s="33" t="s">
        <v>49</v>
      </c>
      <c r="B3" s="35">
        <v>0.1031</v>
      </c>
      <c r="C3" s="28" t="s">
        <v>319</v>
      </c>
      <c r="D3" s="28" t="s">
        <v>126</v>
      </c>
      <c r="E3" s="28"/>
      <c r="F3" s="35">
        <v>3.9699999999999999E-2</v>
      </c>
      <c r="G3" s="28" t="s">
        <v>319</v>
      </c>
      <c r="H3" s="35">
        <v>5.21E-2</v>
      </c>
      <c r="I3" s="28" t="s">
        <v>331</v>
      </c>
      <c r="J3" s="35">
        <v>6.8500000000000005E-2</v>
      </c>
      <c r="K3" s="28" t="s">
        <v>337</v>
      </c>
      <c r="L3" s="40" t="s">
        <v>126</v>
      </c>
      <c r="M3" s="40"/>
      <c r="N3" s="28" t="s">
        <v>126</v>
      </c>
      <c r="O3" s="28"/>
      <c r="P3" s="35">
        <v>0.1331</v>
      </c>
      <c r="Q3" s="28" t="s">
        <v>351</v>
      </c>
      <c r="R3" s="35">
        <v>7.2900000000000006E-2</v>
      </c>
      <c r="S3" s="28" t="s">
        <v>130</v>
      </c>
      <c r="T3" s="28" t="s">
        <v>126</v>
      </c>
      <c r="U3" s="28"/>
      <c r="V3" s="35">
        <v>0.1016</v>
      </c>
      <c r="W3" s="28" t="s">
        <v>365</v>
      </c>
      <c r="X3" s="35">
        <v>0.15840000000000001</v>
      </c>
      <c r="Y3" s="28" t="s">
        <v>369</v>
      </c>
      <c r="Z3" s="28" t="s">
        <v>126</v>
      </c>
      <c r="AA3" s="45" t="s">
        <v>126</v>
      </c>
      <c r="AB3" s="35">
        <v>8.3299999999999999E-2</v>
      </c>
      <c r="AC3" s="28" t="s">
        <v>375</v>
      </c>
      <c r="AD3" s="35">
        <v>0.26290000000000002</v>
      </c>
      <c r="AE3" s="28" t="s">
        <v>380</v>
      </c>
      <c r="AF3" s="35">
        <v>8.5699999999999998E-2</v>
      </c>
      <c r="AG3" s="28" t="s">
        <v>386</v>
      </c>
      <c r="AH3" s="28" t="s">
        <v>126</v>
      </c>
      <c r="AI3" s="45" t="s">
        <v>126</v>
      </c>
      <c r="AJ3" s="35">
        <v>9.4700000000000006E-2</v>
      </c>
      <c r="AK3" s="28" t="s">
        <v>391</v>
      </c>
    </row>
    <row r="4" spans="1:41" x14ac:dyDescent="0.2">
      <c r="A4" s="33" t="s">
        <v>50</v>
      </c>
      <c r="B4" s="35">
        <v>0.13719999999999999</v>
      </c>
      <c r="C4" s="28" t="s">
        <v>682</v>
      </c>
      <c r="D4" s="28" t="s">
        <v>126</v>
      </c>
      <c r="E4" s="28"/>
      <c r="F4" s="35">
        <v>0.34720000000000001</v>
      </c>
      <c r="G4" s="28" t="s">
        <v>326</v>
      </c>
      <c r="H4" s="35">
        <v>0.32140000000000002</v>
      </c>
      <c r="I4" s="28" t="s">
        <v>332</v>
      </c>
      <c r="J4" s="35">
        <v>0.44790000000000002</v>
      </c>
      <c r="K4" s="28" t="s">
        <v>130</v>
      </c>
      <c r="L4" s="35">
        <v>0.34739999999999999</v>
      </c>
      <c r="M4" s="28" t="s">
        <v>342</v>
      </c>
      <c r="N4" s="28" t="s">
        <v>126</v>
      </c>
      <c r="O4" s="28"/>
      <c r="P4" s="35">
        <v>0.25369999999999998</v>
      </c>
      <c r="Q4" s="28" t="s">
        <v>352</v>
      </c>
      <c r="R4" s="35">
        <v>0.39389999999999997</v>
      </c>
      <c r="S4" s="28" t="s">
        <v>339</v>
      </c>
      <c r="T4" s="35">
        <v>0.21429999999999999</v>
      </c>
      <c r="U4" s="28" t="s">
        <v>360</v>
      </c>
      <c r="V4" s="29"/>
      <c r="W4" s="29" t="s">
        <v>126</v>
      </c>
      <c r="X4" s="35">
        <v>0.26440000000000002</v>
      </c>
      <c r="Y4" s="28" t="s">
        <v>370</v>
      </c>
      <c r="Z4" s="28" t="s">
        <v>126</v>
      </c>
      <c r="AA4" s="28"/>
      <c r="AB4" s="35">
        <v>0.22559999999999999</v>
      </c>
      <c r="AC4" s="28" t="s">
        <v>376</v>
      </c>
      <c r="AD4" s="35">
        <v>0.14699999999999999</v>
      </c>
      <c r="AE4" s="28" t="s">
        <v>381</v>
      </c>
      <c r="AF4" s="35">
        <v>0.32669999999999999</v>
      </c>
      <c r="AG4" s="28" t="s">
        <v>217</v>
      </c>
      <c r="AH4" s="28" t="s">
        <v>126</v>
      </c>
      <c r="AI4" s="28"/>
      <c r="AJ4" s="35">
        <v>0.45069999999999999</v>
      </c>
      <c r="AK4" s="28" t="s">
        <v>392</v>
      </c>
    </row>
    <row r="5" spans="1:41" x14ac:dyDescent="0.2">
      <c r="A5" s="33" t="s">
        <v>51</v>
      </c>
      <c r="B5" s="35">
        <v>0.10680000000000001</v>
      </c>
      <c r="C5" s="28" t="s">
        <v>320</v>
      </c>
      <c r="D5" s="28" t="s">
        <v>126</v>
      </c>
      <c r="E5" s="28"/>
      <c r="F5" s="35">
        <v>3.7900000000000003E-2</v>
      </c>
      <c r="G5" s="28" t="s">
        <v>327</v>
      </c>
      <c r="H5" s="35">
        <v>5.8799999999999998E-2</v>
      </c>
      <c r="I5" s="28" t="s">
        <v>333</v>
      </c>
      <c r="J5" s="35">
        <v>5.7700000000000001E-2</v>
      </c>
      <c r="K5" s="28" t="s">
        <v>338</v>
      </c>
      <c r="L5" s="35">
        <v>6.9400000000000003E-2</v>
      </c>
      <c r="M5" s="28" t="s">
        <v>343</v>
      </c>
      <c r="N5" s="35">
        <v>5.2600000000000001E-2</v>
      </c>
      <c r="O5" s="28" t="s">
        <v>347</v>
      </c>
      <c r="P5" s="35">
        <v>8.0399999999999999E-2</v>
      </c>
      <c r="Q5" s="28" t="s">
        <v>353</v>
      </c>
      <c r="R5" s="35">
        <v>4.7500000000000001E-2</v>
      </c>
      <c r="S5" s="28" t="s">
        <v>357</v>
      </c>
      <c r="T5" s="35">
        <v>5.8000000000000003E-2</v>
      </c>
      <c r="U5" s="28" t="s">
        <v>361</v>
      </c>
      <c r="V5" s="35">
        <v>8.48E-2</v>
      </c>
      <c r="W5" s="28" t="s">
        <v>366</v>
      </c>
      <c r="X5" s="35">
        <v>2.4799999999999999E-2</v>
      </c>
      <c r="Y5" s="28" t="s">
        <v>371</v>
      </c>
      <c r="Z5" s="28" t="s">
        <v>126</v>
      </c>
      <c r="AA5" s="28"/>
      <c r="AB5" s="35">
        <v>7.7299999999999994E-2</v>
      </c>
      <c r="AC5" s="28" t="s">
        <v>251</v>
      </c>
      <c r="AD5" s="35">
        <v>5.1799999999999999E-2</v>
      </c>
      <c r="AE5" s="28" t="s">
        <v>382</v>
      </c>
      <c r="AF5" s="35">
        <v>5.6800000000000003E-2</v>
      </c>
      <c r="AG5" s="28" t="s">
        <v>387</v>
      </c>
      <c r="AH5" s="28" t="s">
        <v>126</v>
      </c>
      <c r="AI5" s="28"/>
      <c r="AJ5" s="35">
        <v>0.2114</v>
      </c>
      <c r="AK5" s="28" t="s">
        <v>255</v>
      </c>
    </row>
    <row r="6" spans="1:41" x14ac:dyDescent="0.2">
      <c r="A6" s="33" t="s">
        <v>52</v>
      </c>
      <c r="B6" s="35">
        <v>0.1321</v>
      </c>
      <c r="C6" s="28" t="s">
        <v>321</v>
      </c>
      <c r="D6" s="35">
        <v>0.19639999999999999</v>
      </c>
      <c r="E6" s="28" t="s">
        <v>324</v>
      </c>
      <c r="F6" s="35">
        <v>0.27129999999999999</v>
      </c>
      <c r="G6" s="28" t="s">
        <v>328</v>
      </c>
      <c r="H6" s="35">
        <v>0.16880000000000001</v>
      </c>
      <c r="I6" s="28" t="s">
        <v>334</v>
      </c>
      <c r="J6" s="35">
        <v>0.34849999999999998</v>
      </c>
      <c r="K6" s="28" t="s">
        <v>339</v>
      </c>
      <c r="L6" s="35">
        <v>0.1827</v>
      </c>
      <c r="M6" s="28" t="s">
        <v>344</v>
      </c>
      <c r="N6" s="35">
        <v>0.21929999999999999</v>
      </c>
      <c r="O6" s="28" t="s">
        <v>348</v>
      </c>
      <c r="P6" s="35">
        <v>0.23719999999999999</v>
      </c>
      <c r="Q6" s="28" t="s">
        <v>354</v>
      </c>
      <c r="R6" s="35">
        <v>0.15790000000000001</v>
      </c>
      <c r="S6" s="28" t="s">
        <v>358</v>
      </c>
      <c r="T6" s="35">
        <v>8.9899999999999994E-2</v>
      </c>
      <c r="U6" s="28" t="s">
        <v>362</v>
      </c>
      <c r="V6" s="35">
        <v>0.1925</v>
      </c>
      <c r="W6" s="28" t="s">
        <v>367</v>
      </c>
      <c r="X6" s="35">
        <v>0.14949999999999999</v>
      </c>
      <c r="Y6" s="28" t="s">
        <v>372</v>
      </c>
      <c r="Z6" s="28" t="s">
        <v>126</v>
      </c>
      <c r="AA6" s="28"/>
      <c r="AB6" s="35">
        <v>0.20130000000000001</v>
      </c>
      <c r="AC6" s="28" t="s">
        <v>377</v>
      </c>
      <c r="AD6" s="35">
        <v>0.1948</v>
      </c>
      <c r="AE6" s="28" t="s">
        <v>383</v>
      </c>
      <c r="AF6" s="35">
        <v>0.21390000000000001</v>
      </c>
      <c r="AG6" s="28" t="s">
        <v>388</v>
      </c>
      <c r="AH6" s="28" t="s">
        <v>126</v>
      </c>
      <c r="AI6" s="28"/>
      <c r="AJ6" s="35">
        <v>0.24099999999999999</v>
      </c>
      <c r="AK6" s="28" t="s">
        <v>211</v>
      </c>
    </row>
    <row r="7" spans="1:41" x14ac:dyDescent="0.2">
      <c r="A7" s="34" t="s">
        <v>53</v>
      </c>
      <c r="B7" s="36">
        <v>7.17E-2</v>
      </c>
      <c r="C7" s="29" t="s">
        <v>322</v>
      </c>
      <c r="D7" s="36">
        <v>0.1333</v>
      </c>
      <c r="E7" s="29" t="s">
        <v>325</v>
      </c>
      <c r="F7" s="36">
        <v>8.1100000000000005E-2</v>
      </c>
      <c r="G7" s="29" t="s">
        <v>329</v>
      </c>
      <c r="H7" s="36">
        <v>6.8000000000000005E-2</v>
      </c>
      <c r="I7" s="29" t="s">
        <v>335</v>
      </c>
      <c r="J7" s="36">
        <v>0.10299999999999999</v>
      </c>
      <c r="K7" s="29" t="s">
        <v>340</v>
      </c>
      <c r="L7" s="36">
        <v>9.1600000000000001E-2</v>
      </c>
      <c r="M7" s="29" t="s">
        <v>345</v>
      </c>
      <c r="N7" s="36">
        <v>0.1181</v>
      </c>
      <c r="O7" s="29" t="s">
        <v>349</v>
      </c>
      <c r="P7" s="36">
        <v>7.5600000000000001E-2</v>
      </c>
      <c r="Q7" s="29" t="s">
        <v>355</v>
      </c>
      <c r="R7" s="36">
        <v>0.09</v>
      </c>
      <c r="S7" s="29" t="s">
        <v>359</v>
      </c>
      <c r="T7" s="36">
        <v>7.2400000000000006E-2</v>
      </c>
      <c r="U7" s="29" t="s">
        <v>363</v>
      </c>
      <c r="V7" s="29" t="s">
        <v>126</v>
      </c>
      <c r="W7" s="29"/>
      <c r="X7" s="36">
        <v>0.1421</v>
      </c>
      <c r="Y7" s="29" t="s">
        <v>373</v>
      </c>
      <c r="Z7" s="29" t="s">
        <v>126</v>
      </c>
      <c r="AA7" s="29"/>
      <c r="AB7" s="36">
        <v>0.1822</v>
      </c>
      <c r="AC7" s="29" t="s">
        <v>378</v>
      </c>
      <c r="AD7" s="36">
        <v>9.8799999999999999E-2</v>
      </c>
      <c r="AE7" s="29" t="s">
        <v>384</v>
      </c>
      <c r="AF7" s="36">
        <v>7.1400000000000005E-2</v>
      </c>
      <c r="AG7" s="29" t="s">
        <v>389</v>
      </c>
      <c r="AH7" s="29" t="s">
        <v>126</v>
      </c>
      <c r="AI7" s="29"/>
      <c r="AJ7" s="36">
        <v>0.19800000000000001</v>
      </c>
      <c r="AK7" s="29" t="s">
        <v>393</v>
      </c>
    </row>
    <row r="8" spans="1:41" x14ac:dyDescent="0.2">
      <c r="A8" s="34" t="s">
        <v>54</v>
      </c>
      <c r="B8" s="36">
        <v>8.09E-2</v>
      </c>
      <c r="C8" s="29" t="s">
        <v>323</v>
      </c>
      <c r="D8" s="29" t="s">
        <v>126</v>
      </c>
      <c r="E8" s="29"/>
      <c r="F8" s="36">
        <v>7.2800000000000004E-2</v>
      </c>
      <c r="G8" s="29" t="s">
        <v>330</v>
      </c>
      <c r="H8" s="36">
        <v>0.1613</v>
      </c>
      <c r="I8" s="29" t="s">
        <v>336</v>
      </c>
      <c r="J8" s="36">
        <v>0.23949999999999999</v>
      </c>
      <c r="K8" s="29" t="s">
        <v>341</v>
      </c>
      <c r="L8" s="36">
        <v>0.36359999999999998</v>
      </c>
      <c r="M8" s="29" t="s">
        <v>346</v>
      </c>
      <c r="N8" s="36">
        <v>0.10100000000000001</v>
      </c>
      <c r="O8" s="29" t="s">
        <v>350</v>
      </c>
      <c r="P8" s="36">
        <v>0.20599999999999999</v>
      </c>
      <c r="Q8" s="29" t="s">
        <v>356</v>
      </c>
      <c r="R8" s="36">
        <v>0.18079999999999999</v>
      </c>
      <c r="S8" s="29" t="s">
        <v>157</v>
      </c>
      <c r="T8" s="36">
        <v>0.1086</v>
      </c>
      <c r="U8" s="29" t="s">
        <v>364</v>
      </c>
      <c r="V8" s="36">
        <v>7.4300000000000005E-2</v>
      </c>
      <c r="W8" s="29" t="s">
        <v>368</v>
      </c>
      <c r="X8" s="36">
        <v>0.1782</v>
      </c>
      <c r="Y8" s="29" t="s">
        <v>374</v>
      </c>
      <c r="Z8" s="29" t="s">
        <v>126</v>
      </c>
      <c r="AA8" s="29"/>
      <c r="AB8" s="36">
        <v>0.15190000000000001</v>
      </c>
      <c r="AC8" s="29" t="s">
        <v>379</v>
      </c>
      <c r="AD8" s="36">
        <v>0.19400000000000001</v>
      </c>
      <c r="AE8" s="29" t="s">
        <v>385</v>
      </c>
      <c r="AF8" s="36">
        <v>0.12280000000000001</v>
      </c>
      <c r="AG8" s="29" t="s">
        <v>390</v>
      </c>
      <c r="AH8" s="29" t="s">
        <v>126</v>
      </c>
      <c r="AI8" s="29"/>
      <c r="AJ8" s="36">
        <v>0.1908</v>
      </c>
      <c r="AK8" s="29" t="s">
        <v>394</v>
      </c>
    </row>
    <row r="9" spans="1:41" s="36" customFormat="1" ht="14" x14ac:dyDescent="0.2">
      <c r="A9" s="66" t="s">
        <v>7</v>
      </c>
      <c r="B9" s="36" t="s">
        <v>792</v>
      </c>
      <c r="C9" s="36" t="s">
        <v>776</v>
      </c>
      <c r="D9" s="36" t="s">
        <v>793</v>
      </c>
      <c r="E9" s="36" t="s">
        <v>777</v>
      </c>
      <c r="F9" s="36" t="s">
        <v>794</v>
      </c>
      <c r="G9" s="36" t="s">
        <v>778</v>
      </c>
      <c r="H9" s="36" t="s">
        <v>795</v>
      </c>
      <c r="I9" s="36" t="s">
        <v>779</v>
      </c>
      <c r="J9" s="36" t="s">
        <v>796</v>
      </c>
      <c r="K9" s="36" t="s">
        <v>780</v>
      </c>
      <c r="L9" s="36" t="s">
        <v>797</v>
      </c>
      <c r="M9" s="36" t="s">
        <v>781</v>
      </c>
      <c r="N9" s="36" t="s">
        <v>798</v>
      </c>
      <c r="O9" s="36" t="s">
        <v>782</v>
      </c>
      <c r="P9" s="36" t="s">
        <v>799</v>
      </c>
      <c r="Q9" s="36" t="s">
        <v>783</v>
      </c>
      <c r="R9" s="36" t="s">
        <v>800</v>
      </c>
      <c r="S9" s="36" t="s">
        <v>784</v>
      </c>
      <c r="T9" s="36" t="s">
        <v>801</v>
      </c>
      <c r="U9" s="36" t="s">
        <v>785</v>
      </c>
      <c r="V9" s="36" t="s">
        <v>802</v>
      </c>
      <c r="W9" s="36" t="s">
        <v>786</v>
      </c>
      <c r="X9" s="36" t="s">
        <v>803</v>
      </c>
      <c r="Y9" s="36" t="s">
        <v>787</v>
      </c>
      <c r="Z9" s="36" t="s">
        <v>126</v>
      </c>
      <c r="AB9" s="36" t="s">
        <v>804</v>
      </c>
      <c r="AC9" s="36" t="s">
        <v>788</v>
      </c>
      <c r="AD9" s="36" t="s">
        <v>805</v>
      </c>
      <c r="AE9" s="36" t="s">
        <v>789</v>
      </c>
      <c r="AF9" s="36" t="s">
        <v>759</v>
      </c>
      <c r="AG9" s="36" t="s">
        <v>790</v>
      </c>
      <c r="AH9" s="36" t="s">
        <v>126</v>
      </c>
      <c r="AJ9" s="36" t="s">
        <v>806</v>
      </c>
      <c r="AK9" s="36" t="s">
        <v>791</v>
      </c>
      <c r="AL9" s="36" t="s">
        <v>126</v>
      </c>
      <c r="AM9" s="36" t="s">
        <v>126</v>
      </c>
      <c r="AN9" s="36" t="s">
        <v>126</v>
      </c>
      <c r="AO9" s="36" t="s">
        <v>126</v>
      </c>
    </row>
  </sheetData>
  <mergeCells count="18">
    <mergeCell ref="V2:W2"/>
    <mergeCell ref="N2:O2"/>
    <mergeCell ref="P2:Q2"/>
    <mergeCell ref="R2:S2"/>
    <mergeCell ref="L2:M2"/>
    <mergeCell ref="T2:U2"/>
    <mergeCell ref="B2:C2"/>
    <mergeCell ref="D2:E2"/>
    <mergeCell ref="F2:G2"/>
    <mergeCell ref="H2:I2"/>
    <mergeCell ref="J2:K2"/>
    <mergeCell ref="X2:Y2"/>
    <mergeCell ref="AB2:AC2"/>
    <mergeCell ref="AD2:AE2"/>
    <mergeCell ref="AF2:AG2"/>
    <mergeCell ref="AJ2:AK2"/>
    <mergeCell ref="AH2:AI2"/>
    <mergeCell ref="Z2:AA2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5B5C-53E6-784A-B382-DB27B0277CB3}">
  <sheetPr>
    <tabColor theme="7" tint="0.39997558519241921"/>
  </sheetPr>
  <dimension ref="A1:U9"/>
  <sheetViews>
    <sheetView workbookViewId="0">
      <selection activeCell="K27" sqref="K27"/>
    </sheetView>
  </sheetViews>
  <sheetFormatPr baseColWidth="10" defaultRowHeight="16" x14ac:dyDescent="0.2"/>
  <sheetData>
    <row r="1" spans="1:21" x14ac:dyDescent="0.2">
      <c r="B1" s="43" t="s">
        <v>637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x14ac:dyDescent="0.2">
      <c r="A2" s="11" t="s">
        <v>125</v>
      </c>
      <c r="B2" s="74" t="s">
        <v>638</v>
      </c>
      <c r="C2" s="74"/>
      <c r="D2" s="74" t="s">
        <v>639</v>
      </c>
      <c r="E2" s="74"/>
      <c r="F2" s="74" t="s">
        <v>640</v>
      </c>
      <c r="G2" s="74"/>
      <c r="H2" s="74" t="s">
        <v>643</v>
      </c>
      <c r="I2" s="74"/>
      <c r="J2" s="74" t="s">
        <v>641</v>
      </c>
      <c r="K2" s="74"/>
      <c r="L2" s="74" t="s">
        <v>642</v>
      </c>
      <c r="M2" s="74"/>
    </row>
    <row r="3" spans="1:21" x14ac:dyDescent="0.2">
      <c r="A3" s="33" t="s">
        <v>49</v>
      </c>
      <c r="B3" s="40" t="s">
        <v>126</v>
      </c>
      <c r="C3" s="40"/>
      <c r="D3" s="40" t="s">
        <v>126</v>
      </c>
      <c r="E3" s="40"/>
      <c r="F3" s="35">
        <v>0.2462</v>
      </c>
      <c r="G3" s="28" t="s">
        <v>401</v>
      </c>
      <c r="H3" s="35">
        <v>0.17480000000000001</v>
      </c>
      <c r="I3" s="28" t="s">
        <v>407</v>
      </c>
      <c r="J3" s="35">
        <v>6.3500000000000001E-2</v>
      </c>
      <c r="K3" s="28" t="s">
        <v>186</v>
      </c>
      <c r="L3" s="35">
        <v>0.11890000000000001</v>
      </c>
      <c r="M3" s="28" t="s">
        <v>417</v>
      </c>
    </row>
    <row r="4" spans="1:21" x14ac:dyDescent="0.2">
      <c r="A4" s="33" t="s">
        <v>50</v>
      </c>
      <c r="B4" s="35">
        <v>0.55769999999999997</v>
      </c>
      <c r="C4" s="28" t="s">
        <v>395</v>
      </c>
      <c r="D4" s="35">
        <v>0.13639999999999999</v>
      </c>
      <c r="E4" s="28" t="s">
        <v>399</v>
      </c>
      <c r="F4" s="35">
        <v>0.24510000000000001</v>
      </c>
      <c r="G4" s="28" t="s">
        <v>402</v>
      </c>
      <c r="H4" s="35">
        <v>0.378</v>
      </c>
      <c r="I4" s="28" t="s">
        <v>408</v>
      </c>
      <c r="J4" s="35">
        <v>0.24</v>
      </c>
      <c r="K4" s="28" t="s">
        <v>413</v>
      </c>
      <c r="L4" s="35">
        <v>0.17460000000000001</v>
      </c>
      <c r="M4" s="28" t="s">
        <v>418</v>
      </c>
    </row>
    <row r="5" spans="1:21" x14ac:dyDescent="0.2">
      <c r="A5" s="33" t="s">
        <v>51</v>
      </c>
      <c r="B5" s="40" t="s">
        <v>126</v>
      </c>
      <c r="C5" s="40"/>
      <c r="D5" s="40" t="s">
        <v>126</v>
      </c>
      <c r="E5" s="40"/>
      <c r="F5" s="35">
        <v>0.13519999999999999</v>
      </c>
      <c r="G5" s="28" t="s">
        <v>403</v>
      </c>
      <c r="H5" s="35">
        <v>6.0699999999999997E-2</v>
      </c>
      <c r="I5" s="28" t="s">
        <v>409</v>
      </c>
      <c r="J5" s="35">
        <v>2.5499999999999998E-2</v>
      </c>
      <c r="K5" s="28" t="s">
        <v>414</v>
      </c>
      <c r="L5" s="35">
        <v>2.7400000000000001E-2</v>
      </c>
      <c r="M5" s="28" t="s">
        <v>419</v>
      </c>
    </row>
    <row r="6" spans="1:21" x14ac:dyDescent="0.2">
      <c r="A6" s="33" t="s">
        <v>52</v>
      </c>
      <c r="B6" s="35">
        <v>8.0100000000000005E-2</v>
      </c>
      <c r="C6" s="28" t="s">
        <v>396</v>
      </c>
      <c r="D6" s="40" t="s">
        <v>126</v>
      </c>
      <c r="E6" s="40"/>
      <c r="F6" s="35">
        <v>0.32890000000000003</v>
      </c>
      <c r="G6" s="28" t="s">
        <v>404</v>
      </c>
      <c r="H6" s="35">
        <v>0.31309999999999999</v>
      </c>
      <c r="I6" s="28" t="s">
        <v>410</v>
      </c>
      <c r="J6" s="35">
        <v>0.18640000000000001</v>
      </c>
      <c r="K6" s="28" t="s">
        <v>415</v>
      </c>
      <c r="L6" s="35">
        <v>9.98E-2</v>
      </c>
      <c r="M6" s="28" t="s">
        <v>420</v>
      </c>
    </row>
    <row r="7" spans="1:21" x14ac:dyDescent="0.2">
      <c r="A7" s="34" t="s">
        <v>53</v>
      </c>
      <c r="B7" s="36">
        <v>0.1016</v>
      </c>
      <c r="C7" s="29" t="s">
        <v>397</v>
      </c>
      <c r="D7" s="41" t="s">
        <v>126</v>
      </c>
      <c r="E7" s="41"/>
      <c r="F7" s="36">
        <v>8.6099999999999996E-2</v>
      </c>
      <c r="G7" s="29" t="s">
        <v>405</v>
      </c>
      <c r="H7" s="36">
        <v>0.30259999999999998</v>
      </c>
      <c r="I7" s="29" t="s">
        <v>411</v>
      </c>
      <c r="J7" s="36">
        <v>9.4299999999999995E-2</v>
      </c>
      <c r="K7" s="29" t="s">
        <v>416</v>
      </c>
      <c r="L7" s="36">
        <v>6.0900000000000003E-2</v>
      </c>
      <c r="M7" s="29" t="s">
        <v>421</v>
      </c>
    </row>
    <row r="8" spans="1:21" x14ac:dyDescent="0.2">
      <c r="A8" s="34" t="s">
        <v>54</v>
      </c>
      <c r="B8" s="36">
        <v>5.16E-2</v>
      </c>
      <c r="C8" s="29" t="s">
        <v>398</v>
      </c>
      <c r="D8" s="36">
        <v>0.4894</v>
      </c>
      <c r="E8" s="29" t="s">
        <v>400</v>
      </c>
      <c r="F8" s="36">
        <v>0.12529999999999999</v>
      </c>
      <c r="G8" s="29" t="s">
        <v>406</v>
      </c>
      <c r="H8" s="36">
        <v>8.1799999999999998E-2</v>
      </c>
      <c r="I8" s="29" t="s">
        <v>412</v>
      </c>
      <c r="J8" s="36">
        <v>0</v>
      </c>
      <c r="K8" s="29" t="s">
        <v>325</v>
      </c>
      <c r="L8" s="36">
        <v>0.1226</v>
      </c>
      <c r="M8" s="29" t="s">
        <v>422</v>
      </c>
    </row>
    <row r="9" spans="1:21" s="36" customFormat="1" ht="14" x14ac:dyDescent="0.2">
      <c r="A9" s="66" t="s">
        <v>7</v>
      </c>
      <c r="B9" s="36" t="s">
        <v>807</v>
      </c>
      <c r="C9" s="36" t="s">
        <v>808</v>
      </c>
      <c r="D9" s="36" t="s">
        <v>809</v>
      </c>
      <c r="E9" s="36" t="s">
        <v>810</v>
      </c>
      <c r="F9" s="36" t="s">
        <v>811</v>
      </c>
      <c r="G9" s="36" t="s">
        <v>166</v>
      </c>
      <c r="H9" s="36" t="s">
        <v>812</v>
      </c>
      <c r="I9" s="36" t="s">
        <v>813</v>
      </c>
      <c r="J9" s="36" t="s">
        <v>814</v>
      </c>
      <c r="K9" s="36" t="s">
        <v>815</v>
      </c>
      <c r="L9" s="36" t="s">
        <v>816</v>
      </c>
      <c r="M9" s="36" t="s">
        <v>817</v>
      </c>
    </row>
  </sheetData>
  <mergeCells count="6">
    <mergeCell ref="B2:C2"/>
    <mergeCell ref="D2:E2"/>
    <mergeCell ref="F2:G2"/>
    <mergeCell ref="J2:K2"/>
    <mergeCell ref="L2:M2"/>
    <mergeCell ref="H2:I2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E348-A74A-EC45-BD0B-7843F5BD4AC4}">
  <sheetPr>
    <tabColor theme="7" tint="0.39997558519241921"/>
  </sheetPr>
  <dimension ref="A1:AM9"/>
  <sheetViews>
    <sheetView workbookViewId="0">
      <selection activeCell="K27" sqref="K27"/>
    </sheetView>
  </sheetViews>
  <sheetFormatPr baseColWidth="10" defaultRowHeight="16" x14ac:dyDescent="0.2"/>
  <sheetData>
    <row r="1" spans="1:39" x14ac:dyDescent="0.2">
      <c r="B1" s="43" t="s">
        <v>644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39" x14ac:dyDescent="0.2">
      <c r="A2" s="11" t="s">
        <v>125</v>
      </c>
      <c r="B2" s="82" t="s">
        <v>594</v>
      </c>
      <c r="C2" s="82"/>
      <c r="D2" s="82" t="s">
        <v>645</v>
      </c>
      <c r="E2" s="82"/>
      <c r="F2" s="82" t="s">
        <v>646</v>
      </c>
      <c r="G2" s="82"/>
      <c r="H2" s="82" t="s">
        <v>647</v>
      </c>
      <c r="I2" s="82"/>
      <c r="J2" s="37" t="s">
        <v>648</v>
      </c>
      <c r="K2" s="37"/>
      <c r="L2" s="82" t="s">
        <v>649</v>
      </c>
      <c r="M2" s="82"/>
      <c r="N2" s="82" t="s">
        <v>650</v>
      </c>
      <c r="O2" s="82"/>
      <c r="P2" s="82" t="s">
        <v>651</v>
      </c>
      <c r="Q2" s="82"/>
      <c r="R2" s="74" t="s">
        <v>662</v>
      </c>
      <c r="S2" s="74"/>
      <c r="T2" s="82" t="s">
        <v>652</v>
      </c>
      <c r="U2" s="82"/>
      <c r="V2" s="82" t="s">
        <v>653</v>
      </c>
      <c r="W2" s="82"/>
      <c r="X2" s="82" t="s">
        <v>654</v>
      </c>
      <c r="Y2" s="82"/>
      <c r="Z2" s="82" t="s">
        <v>655</v>
      </c>
      <c r="AA2" s="82"/>
      <c r="AB2" s="82" t="s">
        <v>656</v>
      </c>
      <c r="AC2" s="82"/>
      <c r="AD2" s="82" t="s">
        <v>657</v>
      </c>
      <c r="AE2" s="82"/>
      <c r="AF2" s="37" t="s">
        <v>658</v>
      </c>
      <c r="AG2" s="37"/>
      <c r="AH2" s="82" t="s">
        <v>659</v>
      </c>
      <c r="AI2" s="82"/>
      <c r="AJ2" s="82" t="s">
        <v>660</v>
      </c>
      <c r="AK2" s="82"/>
      <c r="AL2" s="82" t="s">
        <v>661</v>
      </c>
      <c r="AM2" s="82"/>
    </row>
    <row r="3" spans="1:39" x14ac:dyDescent="0.2">
      <c r="A3" s="33" t="s">
        <v>49</v>
      </c>
      <c r="B3" s="35">
        <v>3.9699999999999999E-2</v>
      </c>
      <c r="C3" s="28" t="s">
        <v>423</v>
      </c>
      <c r="D3" s="28" t="s">
        <v>424</v>
      </c>
      <c r="E3" s="28"/>
      <c r="F3" s="35">
        <v>0.1346</v>
      </c>
      <c r="G3" s="28" t="s">
        <v>430</v>
      </c>
      <c r="H3" s="35">
        <v>7.5700000000000003E-2</v>
      </c>
      <c r="I3" s="28" t="s">
        <v>436</v>
      </c>
      <c r="J3" s="45" t="s">
        <v>126</v>
      </c>
      <c r="K3" s="45" t="s">
        <v>126</v>
      </c>
      <c r="L3" s="35">
        <v>0.23810000000000001</v>
      </c>
      <c r="M3" s="28" t="s">
        <v>437</v>
      </c>
      <c r="N3" s="35">
        <v>0.10059999999999999</v>
      </c>
      <c r="O3" s="28" t="s">
        <v>443</v>
      </c>
      <c r="P3" s="35">
        <v>0.10440000000000001</v>
      </c>
      <c r="Q3" s="28" t="s">
        <v>449</v>
      </c>
      <c r="R3" s="28" t="s">
        <v>424</v>
      </c>
      <c r="S3" s="28"/>
      <c r="T3" s="35">
        <v>0.1018</v>
      </c>
      <c r="U3" s="28" t="s">
        <v>455</v>
      </c>
      <c r="V3" s="28" t="s">
        <v>126</v>
      </c>
      <c r="W3" s="28"/>
      <c r="X3" s="35">
        <v>0.16300000000000001</v>
      </c>
      <c r="Y3" s="28" t="s">
        <v>462</v>
      </c>
      <c r="Z3" s="35">
        <v>6.1899999999999997E-2</v>
      </c>
      <c r="AA3" s="28" t="s">
        <v>467</v>
      </c>
      <c r="AB3" s="28" t="s">
        <v>126</v>
      </c>
      <c r="AC3" s="28"/>
      <c r="AD3" s="35">
        <v>5.4800000000000001E-2</v>
      </c>
      <c r="AE3" s="28" t="s">
        <v>478</v>
      </c>
      <c r="AF3" s="28" t="s">
        <v>126</v>
      </c>
      <c r="AG3" s="45" t="s">
        <v>126</v>
      </c>
      <c r="AH3" s="28" t="s">
        <v>424</v>
      </c>
      <c r="AI3" s="28"/>
      <c r="AJ3" s="28" t="s">
        <v>126</v>
      </c>
      <c r="AK3" s="28"/>
      <c r="AL3" s="35">
        <v>7.4700000000000003E-2</v>
      </c>
      <c r="AM3" s="28" t="s">
        <v>487</v>
      </c>
    </row>
    <row r="4" spans="1:39" x14ac:dyDescent="0.2">
      <c r="A4" s="33" t="s">
        <v>50</v>
      </c>
      <c r="B4" s="29" t="s">
        <v>424</v>
      </c>
      <c r="C4" s="29"/>
      <c r="D4" s="36">
        <v>0.21229999999999999</v>
      </c>
      <c r="E4" s="29" t="s">
        <v>425</v>
      </c>
      <c r="F4" s="35">
        <v>0.14149999999999999</v>
      </c>
      <c r="G4" s="28" t="s">
        <v>431</v>
      </c>
      <c r="H4" s="28" t="s">
        <v>424</v>
      </c>
      <c r="I4" s="28"/>
      <c r="J4" s="28" t="s">
        <v>424</v>
      </c>
      <c r="K4" s="28"/>
      <c r="L4" s="35">
        <v>0.18970000000000001</v>
      </c>
      <c r="M4" s="28" t="s">
        <v>438</v>
      </c>
      <c r="N4" s="35">
        <v>0.2959</v>
      </c>
      <c r="O4" s="28" t="s">
        <v>444</v>
      </c>
      <c r="P4" s="29" t="s">
        <v>424</v>
      </c>
      <c r="Q4" s="29"/>
      <c r="R4" s="35">
        <v>0.43969999999999998</v>
      </c>
      <c r="S4" s="28" t="s">
        <v>450</v>
      </c>
      <c r="T4" s="35">
        <v>0.27039999999999997</v>
      </c>
      <c r="U4" s="28" t="s">
        <v>456</v>
      </c>
      <c r="V4" s="28" t="s">
        <v>126</v>
      </c>
      <c r="W4" s="28"/>
      <c r="X4" s="35">
        <v>0.10589999999999999</v>
      </c>
      <c r="Y4" s="28" t="s">
        <v>679</v>
      </c>
      <c r="Z4" s="35">
        <v>0.1036</v>
      </c>
      <c r="AA4" s="28" t="s">
        <v>468</v>
      </c>
      <c r="AB4" s="35">
        <v>8.4000000000000005E-2</v>
      </c>
      <c r="AC4" s="28" t="s">
        <v>473</v>
      </c>
      <c r="AD4" s="29" t="s">
        <v>424</v>
      </c>
      <c r="AE4" s="29"/>
      <c r="AF4" s="28" t="s">
        <v>424</v>
      </c>
      <c r="AG4" s="28"/>
      <c r="AH4" s="35">
        <v>0.19600000000000001</v>
      </c>
      <c r="AI4" s="28" t="s">
        <v>479</v>
      </c>
      <c r="AJ4" s="28" t="s">
        <v>126</v>
      </c>
      <c r="AK4" s="28"/>
      <c r="AL4" s="35">
        <v>0.28420000000000001</v>
      </c>
      <c r="AM4" s="28" t="s">
        <v>488</v>
      </c>
    </row>
    <row r="5" spans="1:39" x14ac:dyDescent="0.2">
      <c r="A5" s="33" t="s">
        <v>51</v>
      </c>
      <c r="B5" s="28" t="s">
        <v>424</v>
      </c>
      <c r="C5" s="28"/>
      <c r="D5" s="35">
        <v>0.1293</v>
      </c>
      <c r="E5" s="28" t="s">
        <v>426</v>
      </c>
      <c r="F5" s="35">
        <v>9.0899999999999995E-2</v>
      </c>
      <c r="G5" s="28" t="s">
        <v>432</v>
      </c>
      <c r="H5" s="28" t="s">
        <v>424</v>
      </c>
      <c r="I5" s="28"/>
      <c r="J5" s="28" t="s">
        <v>424</v>
      </c>
      <c r="K5" s="28"/>
      <c r="L5" s="35">
        <v>0.22409999999999999</v>
      </c>
      <c r="M5" s="28" t="s">
        <v>439</v>
      </c>
      <c r="N5" s="35">
        <v>6.6100000000000006E-2</v>
      </c>
      <c r="O5" s="28" t="s">
        <v>445</v>
      </c>
      <c r="P5" s="28" t="s">
        <v>424</v>
      </c>
      <c r="Q5" s="28"/>
      <c r="R5" s="35">
        <v>5.9200000000000003E-2</v>
      </c>
      <c r="S5" s="28" t="s">
        <v>451</v>
      </c>
      <c r="T5" s="35">
        <v>0.1128</v>
      </c>
      <c r="U5" s="28" t="s">
        <v>457</v>
      </c>
      <c r="V5" s="28" t="s">
        <v>126</v>
      </c>
      <c r="W5" s="28"/>
      <c r="X5" s="35">
        <v>9.4100000000000003E-2</v>
      </c>
      <c r="Y5" s="28" t="s">
        <v>463</v>
      </c>
      <c r="Z5" s="35">
        <v>5.96E-2</v>
      </c>
      <c r="AA5" s="28" t="s">
        <v>469</v>
      </c>
      <c r="AB5" s="35">
        <v>6.25E-2</v>
      </c>
      <c r="AC5" s="28" t="s">
        <v>474</v>
      </c>
      <c r="AD5" s="28" t="s">
        <v>424</v>
      </c>
      <c r="AE5" s="28"/>
      <c r="AF5" s="28" t="s">
        <v>424</v>
      </c>
      <c r="AG5" s="28"/>
      <c r="AH5" s="35">
        <v>0.15709999999999999</v>
      </c>
      <c r="AI5" s="28" t="s">
        <v>480</v>
      </c>
      <c r="AJ5" s="28" t="s">
        <v>126</v>
      </c>
      <c r="AK5" s="28"/>
      <c r="AL5" s="35">
        <v>3.8899999999999997E-2</v>
      </c>
      <c r="AM5" s="28" t="s">
        <v>489</v>
      </c>
    </row>
    <row r="6" spans="1:39" x14ac:dyDescent="0.2">
      <c r="A6" s="33" t="s">
        <v>52</v>
      </c>
      <c r="B6" s="28" t="s">
        <v>424</v>
      </c>
      <c r="C6" s="28"/>
      <c r="D6" s="35">
        <v>0.24940000000000001</v>
      </c>
      <c r="E6" s="28" t="s">
        <v>427</v>
      </c>
      <c r="F6" s="35">
        <v>0.247</v>
      </c>
      <c r="G6" s="28" t="s">
        <v>433</v>
      </c>
      <c r="H6" s="28" t="s">
        <v>424</v>
      </c>
      <c r="I6" s="28"/>
      <c r="J6" s="28" t="s">
        <v>424</v>
      </c>
      <c r="K6" s="28"/>
      <c r="L6" s="35">
        <v>0.2069</v>
      </c>
      <c r="M6" s="28" t="s">
        <v>440</v>
      </c>
      <c r="N6" s="35">
        <v>0.21729999999999999</v>
      </c>
      <c r="O6" s="28" t="s">
        <v>446</v>
      </c>
      <c r="P6" s="28" t="s">
        <v>424</v>
      </c>
      <c r="Q6" s="28"/>
      <c r="R6" s="35">
        <v>0.1351</v>
      </c>
      <c r="S6" s="28" t="s">
        <v>452</v>
      </c>
      <c r="T6" s="35">
        <v>0.17519999999999999</v>
      </c>
      <c r="U6" s="28" t="s">
        <v>458</v>
      </c>
      <c r="V6" s="35">
        <v>0.26979999999999998</v>
      </c>
      <c r="W6" s="28" t="s">
        <v>460</v>
      </c>
      <c r="X6" s="35">
        <v>0.16450000000000001</v>
      </c>
      <c r="Y6" s="28" t="s">
        <v>464</v>
      </c>
      <c r="Z6" s="35">
        <v>0.13139999999999999</v>
      </c>
      <c r="AA6" s="28" t="s">
        <v>470</v>
      </c>
      <c r="AB6" s="35">
        <v>8.8200000000000001E-2</v>
      </c>
      <c r="AC6" s="28" t="s">
        <v>475</v>
      </c>
      <c r="AD6" s="28" t="s">
        <v>424</v>
      </c>
      <c r="AE6" s="28"/>
      <c r="AF6" s="28" t="s">
        <v>424</v>
      </c>
      <c r="AG6" s="28"/>
      <c r="AH6" s="35">
        <v>0.1295</v>
      </c>
      <c r="AI6" s="28" t="s">
        <v>481</v>
      </c>
      <c r="AJ6" s="35">
        <v>0.38969999999999999</v>
      </c>
      <c r="AK6" s="28" t="s">
        <v>484</v>
      </c>
      <c r="AL6" s="35">
        <v>0.13650000000000001</v>
      </c>
      <c r="AM6" s="28" t="s">
        <v>490</v>
      </c>
    </row>
    <row r="7" spans="1:39" x14ac:dyDescent="0.2">
      <c r="A7" s="34" t="s">
        <v>53</v>
      </c>
      <c r="B7" s="29" t="s">
        <v>424</v>
      </c>
      <c r="C7" s="29"/>
      <c r="D7" s="36">
        <v>0.1095</v>
      </c>
      <c r="E7" s="29" t="s">
        <v>428</v>
      </c>
      <c r="F7" s="36">
        <v>4.99E-2</v>
      </c>
      <c r="G7" s="29" t="s">
        <v>434</v>
      </c>
      <c r="H7" s="29" t="s">
        <v>424</v>
      </c>
      <c r="I7" s="29"/>
      <c r="J7" s="29" t="s">
        <v>424</v>
      </c>
      <c r="K7" s="29"/>
      <c r="L7" s="36">
        <v>0.1061</v>
      </c>
      <c r="M7" s="29" t="s">
        <v>441</v>
      </c>
      <c r="N7" s="36">
        <v>9.4700000000000006E-2</v>
      </c>
      <c r="O7" s="29" t="s">
        <v>447</v>
      </c>
      <c r="P7" s="29" t="s">
        <v>424</v>
      </c>
      <c r="Q7" s="29"/>
      <c r="R7" s="36">
        <v>8.3299999999999999E-2</v>
      </c>
      <c r="S7" s="29" t="s">
        <v>453</v>
      </c>
      <c r="T7" s="36">
        <v>0.10929999999999999</v>
      </c>
      <c r="U7" s="29" t="s">
        <v>459</v>
      </c>
      <c r="V7" s="36">
        <v>5.0900000000000001E-2</v>
      </c>
      <c r="W7" s="29" t="s">
        <v>461</v>
      </c>
      <c r="X7" s="36">
        <v>7.6899999999999996E-2</v>
      </c>
      <c r="Y7" s="29" t="s">
        <v>465</v>
      </c>
      <c r="Z7" s="36">
        <v>6.5000000000000002E-2</v>
      </c>
      <c r="AA7" s="29" t="s">
        <v>471</v>
      </c>
      <c r="AB7" s="36">
        <v>0.13070000000000001</v>
      </c>
      <c r="AC7" s="29" t="s">
        <v>476</v>
      </c>
      <c r="AD7" s="29" t="s">
        <v>424</v>
      </c>
      <c r="AE7" s="29"/>
      <c r="AF7" s="29" t="s">
        <v>424</v>
      </c>
      <c r="AG7" s="29"/>
      <c r="AH7" s="36">
        <v>8.2199999999999995E-2</v>
      </c>
      <c r="AI7" s="29" t="s">
        <v>482</v>
      </c>
      <c r="AJ7" s="36">
        <v>0.12</v>
      </c>
      <c r="AK7" s="29" t="s">
        <v>485</v>
      </c>
      <c r="AL7" s="36">
        <v>7.4999999999999997E-2</v>
      </c>
      <c r="AM7" s="29" t="s">
        <v>491</v>
      </c>
    </row>
    <row r="8" spans="1:39" x14ac:dyDescent="0.2">
      <c r="A8" s="34" t="s">
        <v>54</v>
      </c>
      <c r="B8" s="29" t="s">
        <v>424</v>
      </c>
      <c r="C8" s="29"/>
      <c r="D8" s="36">
        <v>0.13589999999999999</v>
      </c>
      <c r="E8" s="29" t="s">
        <v>429</v>
      </c>
      <c r="F8" s="36">
        <v>0.17599999999999999</v>
      </c>
      <c r="G8" s="29" t="s">
        <v>435</v>
      </c>
      <c r="H8" s="29" t="s">
        <v>424</v>
      </c>
      <c r="I8" s="29"/>
      <c r="J8" s="29" t="s">
        <v>424</v>
      </c>
      <c r="K8" s="29"/>
      <c r="L8" s="36">
        <v>5.3400000000000003E-2</v>
      </c>
      <c r="M8" s="29" t="s">
        <v>442</v>
      </c>
      <c r="N8" s="36">
        <v>6.6500000000000004E-2</v>
      </c>
      <c r="O8" s="29" t="s">
        <v>448</v>
      </c>
      <c r="P8" s="29" t="s">
        <v>424</v>
      </c>
      <c r="Q8" s="29"/>
      <c r="R8" s="36">
        <v>6.4199999999999993E-2</v>
      </c>
      <c r="S8" s="29" t="s">
        <v>454</v>
      </c>
      <c r="T8" s="36">
        <v>0.14849999999999999</v>
      </c>
      <c r="U8" s="29" t="s">
        <v>278</v>
      </c>
      <c r="V8" s="36">
        <v>0.18840000000000001</v>
      </c>
      <c r="W8" s="29" t="s">
        <v>361</v>
      </c>
      <c r="X8" s="36">
        <v>0.14369999999999999</v>
      </c>
      <c r="Y8" s="29" t="s">
        <v>466</v>
      </c>
      <c r="Z8" s="36">
        <v>0.2248</v>
      </c>
      <c r="AA8" s="29" t="s">
        <v>472</v>
      </c>
      <c r="AB8" s="36">
        <v>0.22900000000000001</v>
      </c>
      <c r="AC8" s="29" t="s">
        <v>477</v>
      </c>
      <c r="AD8" s="29" t="s">
        <v>424</v>
      </c>
      <c r="AE8" s="29"/>
      <c r="AF8" s="29" t="s">
        <v>424</v>
      </c>
      <c r="AG8" s="29"/>
      <c r="AH8" s="36">
        <v>0.12039999999999999</v>
      </c>
      <c r="AI8" s="29" t="s">
        <v>483</v>
      </c>
      <c r="AJ8" s="36">
        <v>0.1</v>
      </c>
      <c r="AK8" s="29" t="s">
        <v>486</v>
      </c>
      <c r="AL8" s="36">
        <v>8.5599999999999996E-2</v>
      </c>
      <c r="AM8" s="29" t="s">
        <v>492</v>
      </c>
    </row>
    <row r="9" spans="1:39" s="36" customFormat="1" ht="14" x14ac:dyDescent="0.2">
      <c r="A9" s="66" t="s">
        <v>7</v>
      </c>
      <c r="B9" s="36" t="s">
        <v>424</v>
      </c>
      <c r="D9" s="36" t="s">
        <v>843</v>
      </c>
      <c r="E9" s="36" t="s">
        <v>844</v>
      </c>
      <c r="F9" s="36" t="s">
        <v>845</v>
      </c>
      <c r="G9" s="36" t="s">
        <v>846</v>
      </c>
      <c r="H9" s="36" t="s">
        <v>424</v>
      </c>
      <c r="J9" s="36" t="s">
        <v>424</v>
      </c>
      <c r="K9" s="36" t="s">
        <v>126</v>
      </c>
      <c r="L9" s="36" t="s">
        <v>847</v>
      </c>
      <c r="M9" s="36" t="s">
        <v>848</v>
      </c>
      <c r="N9" s="36" t="s">
        <v>849</v>
      </c>
      <c r="O9" s="36" t="s">
        <v>850</v>
      </c>
      <c r="P9" s="36" t="s">
        <v>424</v>
      </c>
      <c r="R9" s="36" t="s">
        <v>851</v>
      </c>
      <c r="S9" s="36" t="s">
        <v>852</v>
      </c>
      <c r="T9" s="36" t="s">
        <v>853</v>
      </c>
      <c r="U9" s="36" t="s">
        <v>854</v>
      </c>
      <c r="V9" s="36" t="s">
        <v>855</v>
      </c>
      <c r="W9" s="36" t="s">
        <v>856</v>
      </c>
      <c r="X9" s="36" t="s">
        <v>857</v>
      </c>
      <c r="Y9" s="36" t="s">
        <v>858</v>
      </c>
      <c r="Z9" s="36" t="s">
        <v>859</v>
      </c>
      <c r="AA9" s="36" t="s">
        <v>860</v>
      </c>
      <c r="AB9" s="36" t="s">
        <v>861</v>
      </c>
      <c r="AC9" s="36" t="s">
        <v>862</v>
      </c>
      <c r="AD9" s="36" t="s">
        <v>424</v>
      </c>
      <c r="AF9" s="36" t="s">
        <v>424</v>
      </c>
      <c r="AH9" s="36" t="s">
        <v>863</v>
      </c>
      <c r="AI9" s="36" t="s">
        <v>864</v>
      </c>
      <c r="AJ9" s="36" t="s">
        <v>865</v>
      </c>
      <c r="AK9" s="36" t="s">
        <v>866</v>
      </c>
      <c r="AL9" s="36" t="s">
        <v>867</v>
      </c>
      <c r="AM9" s="36" t="s">
        <v>868</v>
      </c>
    </row>
  </sheetData>
  <mergeCells count="17">
    <mergeCell ref="AD2:AE2"/>
    <mergeCell ref="AH2:AI2"/>
    <mergeCell ref="AJ2:AK2"/>
    <mergeCell ref="AL2:AM2"/>
    <mergeCell ref="R2:S2"/>
    <mergeCell ref="AB2:AC2"/>
    <mergeCell ref="P2:Q2"/>
    <mergeCell ref="T2:U2"/>
    <mergeCell ref="V2:W2"/>
    <mergeCell ref="X2:Y2"/>
    <mergeCell ref="Z2:AA2"/>
    <mergeCell ref="N2:O2"/>
    <mergeCell ref="B2:C2"/>
    <mergeCell ref="D2:E2"/>
    <mergeCell ref="F2:G2"/>
    <mergeCell ref="H2:I2"/>
    <mergeCell ref="L2:M2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9EC5-01D2-D046-893B-C4FA41D9183C}">
  <sheetPr>
    <tabColor theme="7" tint="0.39997558519241921"/>
  </sheetPr>
  <dimension ref="A1:S9"/>
  <sheetViews>
    <sheetView workbookViewId="0">
      <selection activeCell="K27" sqref="K27"/>
    </sheetView>
  </sheetViews>
  <sheetFormatPr baseColWidth="10" defaultRowHeight="16" x14ac:dyDescent="0.2"/>
  <sheetData>
    <row r="1" spans="1:19" x14ac:dyDescent="0.2">
      <c r="B1" s="43" t="s">
        <v>663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9" x14ac:dyDescent="0.2">
      <c r="A2" s="11" t="s">
        <v>125</v>
      </c>
      <c r="B2" s="82" t="s">
        <v>664</v>
      </c>
      <c r="C2" s="82"/>
      <c r="D2" s="82" t="s">
        <v>665</v>
      </c>
      <c r="E2" s="82"/>
      <c r="F2" s="82" t="s">
        <v>666</v>
      </c>
      <c r="G2" s="82"/>
      <c r="H2" s="82" t="s">
        <v>667</v>
      </c>
      <c r="I2" s="82"/>
      <c r="J2" s="82" t="s">
        <v>668</v>
      </c>
      <c r="K2" s="82"/>
      <c r="L2" s="82" t="s">
        <v>669</v>
      </c>
      <c r="M2" s="82"/>
      <c r="N2" s="82" t="s">
        <v>670</v>
      </c>
      <c r="O2" s="82"/>
      <c r="P2" s="82" t="s">
        <v>671</v>
      </c>
      <c r="Q2" s="82"/>
      <c r="R2" s="82" t="s">
        <v>672</v>
      </c>
      <c r="S2" s="82"/>
    </row>
    <row r="3" spans="1:19" x14ac:dyDescent="0.2">
      <c r="A3" s="33" t="s">
        <v>49</v>
      </c>
      <c r="B3" s="28" t="s">
        <v>126</v>
      </c>
      <c r="C3" s="28"/>
      <c r="D3" s="35">
        <v>0.1724</v>
      </c>
      <c r="E3" s="28" t="s">
        <v>497</v>
      </c>
      <c r="F3" s="35">
        <v>7.8100000000000003E-2</v>
      </c>
      <c r="G3" s="28" t="s">
        <v>502</v>
      </c>
      <c r="H3" s="35">
        <v>5.7599999999999998E-2</v>
      </c>
      <c r="I3" s="28" t="s">
        <v>508</v>
      </c>
      <c r="J3" s="35">
        <v>0.22259999999999999</v>
      </c>
      <c r="K3" s="28" t="s">
        <v>513</v>
      </c>
      <c r="L3" s="28" t="s">
        <v>126</v>
      </c>
      <c r="M3" s="28"/>
      <c r="N3" s="35">
        <v>3.0499999999999999E-2</v>
      </c>
      <c r="O3" s="28" t="s">
        <v>524</v>
      </c>
      <c r="P3" s="28" t="s">
        <v>126</v>
      </c>
      <c r="Q3" s="28"/>
      <c r="R3" s="35">
        <v>0.2107</v>
      </c>
      <c r="S3" s="28" t="s">
        <v>535</v>
      </c>
    </row>
    <row r="4" spans="1:19" x14ac:dyDescent="0.2">
      <c r="A4" s="33" t="s">
        <v>50</v>
      </c>
      <c r="B4" s="28" t="s">
        <v>126</v>
      </c>
      <c r="C4" s="28"/>
      <c r="D4" s="35">
        <v>0.24529999999999999</v>
      </c>
      <c r="E4" s="28" t="s">
        <v>498</v>
      </c>
      <c r="F4" s="35">
        <v>0.28070000000000001</v>
      </c>
      <c r="G4" s="28" t="s">
        <v>503</v>
      </c>
      <c r="H4" s="35">
        <v>0.24</v>
      </c>
      <c r="I4" s="28" t="s">
        <v>680</v>
      </c>
      <c r="J4" s="35">
        <v>0.40300000000000002</v>
      </c>
      <c r="K4" s="28" t="s">
        <v>514</v>
      </c>
      <c r="L4" s="35">
        <v>0.20619999999999999</v>
      </c>
      <c r="M4" s="28" t="s">
        <v>519</v>
      </c>
      <c r="N4" s="35">
        <v>0.1956</v>
      </c>
      <c r="O4" s="28" t="s">
        <v>525</v>
      </c>
      <c r="P4" s="28" t="s">
        <v>126</v>
      </c>
      <c r="Q4" s="28"/>
      <c r="R4" s="35">
        <v>0.32100000000000001</v>
      </c>
      <c r="S4" s="28" t="s">
        <v>536</v>
      </c>
    </row>
    <row r="5" spans="1:19" x14ac:dyDescent="0.2">
      <c r="A5" s="33" t="s">
        <v>51</v>
      </c>
      <c r="B5" s="35">
        <v>5.4300000000000001E-2</v>
      </c>
      <c r="C5" s="28" t="s">
        <v>493</v>
      </c>
      <c r="D5" s="35">
        <v>5.0700000000000002E-2</v>
      </c>
      <c r="E5" s="28" t="s">
        <v>499</v>
      </c>
      <c r="F5" s="35">
        <v>6.0999999999999999E-2</v>
      </c>
      <c r="G5" s="28" t="s">
        <v>504</v>
      </c>
      <c r="H5" s="35">
        <v>2.8799999999999999E-2</v>
      </c>
      <c r="I5" s="28" t="s">
        <v>509</v>
      </c>
      <c r="J5" s="35">
        <v>3.85E-2</v>
      </c>
      <c r="K5" s="28" t="s">
        <v>515</v>
      </c>
      <c r="L5" s="35">
        <v>5.0799999999999998E-2</v>
      </c>
      <c r="M5" s="28" t="s">
        <v>520</v>
      </c>
      <c r="N5" s="35">
        <v>4.6199999999999998E-2</v>
      </c>
      <c r="O5" s="28" t="s">
        <v>526</v>
      </c>
      <c r="P5" s="28" t="s">
        <v>530</v>
      </c>
      <c r="Q5" s="28" t="s">
        <v>531</v>
      </c>
      <c r="R5" s="35">
        <v>3.7999999999999999E-2</v>
      </c>
      <c r="S5" s="28" t="s">
        <v>537</v>
      </c>
    </row>
    <row r="6" spans="1:19" x14ac:dyDescent="0.2">
      <c r="A6" s="33" t="s">
        <v>52</v>
      </c>
      <c r="B6" s="35">
        <v>0.40579999999999999</v>
      </c>
      <c r="C6" s="28" t="s">
        <v>494</v>
      </c>
      <c r="D6" s="28" t="s">
        <v>126</v>
      </c>
      <c r="E6" s="28"/>
      <c r="F6" s="35">
        <v>0.17849999999999999</v>
      </c>
      <c r="G6" s="28" t="s">
        <v>505</v>
      </c>
      <c r="H6" s="35">
        <v>0.1026</v>
      </c>
      <c r="I6" s="28" t="s">
        <v>510</v>
      </c>
      <c r="J6" s="35">
        <v>0.31850000000000001</v>
      </c>
      <c r="K6" s="28" t="s">
        <v>516</v>
      </c>
      <c r="L6" s="35">
        <v>0.1143</v>
      </c>
      <c r="M6" s="28" t="s">
        <v>521</v>
      </c>
      <c r="N6" s="35">
        <v>9.4200000000000006E-2</v>
      </c>
      <c r="O6" s="28" t="s">
        <v>527</v>
      </c>
      <c r="P6" s="35">
        <v>0.2329</v>
      </c>
      <c r="Q6" s="28" t="s">
        <v>532</v>
      </c>
      <c r="R6" s="35">
        <v>0.46850000000000003</v>
      </c>
      <c r="S6" s="28" t="s">
        <v>538</v>
      </c>
    </row>
    <row r="7" spans="1:19" x14ac:dyDescent="0.2">
      <c r="A7" s="34" t="s">
        <v>53</v>
      </c>
      <c r="B7" s="36">
        <v>9.8400000000000001E-2</v>
      </c>
      <c r="C7" s="29" t="s">
        <v>495</v>
      </c>
      <c r="D7" s="36">
        <v>6.2899999999999998E-2</v>
      </c>
      <c r="E7" s="29" t="s">
        <v>500</v>
      </c>
      <c r="F7" s="36">
        <v>0.1227</v>
      </c>
      <c r="G7" s="29" t="s">
        <v>506</v>
      </c>
      <c r="H7" s="36">
        <v>6.5500000000000003E-2</v>
      </c>
      <c r="I7" s="29" t="s">
        <v>511</v>
      </c>
      <c r="J7" s="36">
        <v>5.5800000000000002E-2</v>
      </c>
      <c r="K7" s="29" t="s">
        <v>517</v>
      </c>
      <c r="L7" s="36">
        <v>0.18870000000000001</v>
      </c>
      <c r="M7" s="29" t="s">
        <v>522</v>
      </c>
      <c r="N7" s="36">
        <v>0.1598</v>
      </c>
      <c r="O7" s="29" t="s">
        <v>528</v>
      </c>
      <c r="P7" s="36">
        <v>0.14380000000000001</v>
      </c>
      <c r="Q7" s="29" t="s">
        <v>533</v>
      </c>
      <c r="R7" s="36">
        <v>0.1036</v>
      </c>
      <c r="S7" s="29" t="s">
        <v>539</v>
      </c>
    </row>
    <row r="8" spans="1:19" x14ac:dyDescent="0.2">
      <c r="A8" s="34" t="s">
        <v>54</v>
      </c>
      <c r="B8" s="36">
        <v>4.87E-2</v>
      </c>
      <c r="C8" s="29" t="s">
        <v>496</v>
      </c>
      <c r="D8" s="36">
        <v>7.7899999999999997E-2</v>
      </c>
      <c r="E8" s="29" t="s">
        <v>501</v>
      </c>
      <c r="F8" s="36">
        <v>0.13669999999999999</v>
      </c>
      <c r="G8" s="29" t="s">
        <v>507</v>
      </c>
      <c r="H8" s="36">
        <v>8.1500000000000003E-2</v>
      </c>
      <c r="I8" s="29" t="s">
        <v>512</v>
      </c>
      <c r="J8" s="36">
        <v>0.1381</v>
      </c>
      <c r="K8" s="29" t="s">
        <v>518</v>
      </c>
      <c r="L8" s="36">
        <v>0.19689999999999999</v>
      </c>
      <c r="M8" s="29" t="s">
        <v>523</v>
      </c>
      <c r="N8" s="36">
        <v>0.1133</v>
      </c>
      <c r="O8" s="29" t="s">
        <v>529</v>
      </c>
      <c r="P8" s="36">
        <v>8.6199999999999999E-2</v>
      </c>
      <c r="Q8" s="29" t="s">
        <v>534</v>
      </c>
      <c r="R8" s="36">
        <v>0.1086</v>
      </c>
      <c r="S8" s="29" t="s">
        <v>540</v>
      </c>
    </row>
    <row r="9" spans="1:19" s="29" customFormat="1" ht="14" x14ac:dyDescent="0.2">
      <c r="A9" s="34" t="s">
        <v>7</v>
      </c>
      <c r="B9" s="29" t="s">
        <v>825</v>
      </c>
      <c r="C9" s="29" t="s">
        <v>826</v>
      </c>
      <c r="D9" s="29" t="s">
        <v>827</v>
      </c>
      <c r="E9" s="29" t="s">
        <v>828</v>
      </c>
      <c r="F9" s="29" t="s">
        <v>829</v>
      </c>
      <c r="G9" s="29" t="s">
        <v>830</v>
      </c>
      <c r="H9" s="29" t="s">
        <v>831</v>
      </c>
      <c r="I9" s="29" t="s">
        <v>832</v>
      </c>
      <c r="J9" s="29" t="s">
        <v>833</v>
      </c>
      <c r="K9" s="29" t="s">
        <v>834</v>
      </c>
      <c r="L9" s="29" t="s">
        <v>835</v>
      </c>
      <c r="M9" s="29" t="s">
        <v>836</v>
      </c>
      <c r="N9" s="29" t="s">
        <v>837</v>
      </c>
      <c r="O9" s="29" t="s">
        <v>838</v>
      </c>
      <c r="P9" s="29" t="s">
        <v>839</v>
      </c>
      <c r="Q9" s="29" t="s">
        <v>840</v>
      </c>
      <c r="R9" s="29" t="s">
        <v>841</v>
      </c>
      <c r="S9" s="29" t="s">
        <v>842</v>
      </c>
    </row>
  </sheetData>
  <mergeCells count="9">
    <mergeCell ref="P2:Q2"/>
    <mergeCell ref="R2:S2"/>
    <mergeCell ref="B2:C2"/>
    <mergeCell ref="D2:E2"/>
    <mergeCell ref="F2:G2"/>
    <mergeCell ref="H2:I2"/>
    <mergeCell ref="J2:K2"/>
    <mergeCell ref="L2:M2"/>
    <mergeCell ref="N2:O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6795-17EC-3148-9BD5-986157735E1C}">
  <sheetPr>
    <tabColor theme="7" tint="0.39997558519241921"/>
  </sheetPr>
  <dimension ref="A1:N9"/>
  <sheetViews>
    <sheetView workbookViewId="0">
      <selection activeCell="K27" sqref="K27"/>
    </sheetView>
  </sheetViews>
  <sheetFormatPr baseColWidth="10" defaultRowHeight="16" x14ac:dyDescent="0.2"/>
  <sheetData>
    <row r="1" spans="1:14" x14ac:dyDescent="0.2">
      <c r="B1" s="43" t="s">
        <v>673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x14ac:dyDescent="0.2">
      <c r="A2" s="11" t="s">
        <v>125</v>
      </c>
      <c r="B2" s="82" t="s">
        <v>674</v>
      </c>
      <c r="C2" s="82"/>
      <c r="D2" s="82" t="s">
        <v>675</v>
      </c>
      <c r="E2" s="82"/>
      <c r="F2" s="82" t="s">
        <v>676</v>
      </c>
      <c r="G2" s="82"/>
      <c r="H2" s="82" t="s">
        <v>677</v>
      </c>
      <c r="I2" s="82"/>
    </row>
    <row r="3" spans="1:14" x14ac:dyDescent="0.2">
      <c r="A3" s="33" t="s">
        <v>49</v>
      </c>
      <c r="B3" s="35">
        <v>9.4200000000000006E-2</v>
      </c>
      <c r="C3" s="28" t="s">
        <v>541</v>
      </c>
      <c r="D3" s="35">
        <v>0.16159999999999999</v>
      </c>
      <c r="E3" s="28" t="s">
        <v>546</v>
      </c>
      <c r="F3" s="35">
        <v>0.31519999999999998</v>
      </c>
      <c r="G3" s="28" t="s">
        <v>681</v>
      </c>
      <c r="H3" s="35">
        <v>0.2344</v>
      </c>
      <c r="I3" s="28" t="s">
        <v>557</v>
      </c>
    </row>
    <row r="4" spans="1:14" x14ac:dyDescent="0.2">
      <c r="A4" s="33" t="s">
        <v>50</v>
      </c>
      <c r="B4" s="35">
        <v>0.20649999999999999</v>
      </c>
      <c r="C4" s="28" t="s">
        <v>336</v>
      </c>
      <c r="D4" s="35">
        <v>0.20349999999999999</v>
      </c>
      <c r="E4" s="28" t="s">
        <v>547</v>
      </c>
      <c r="F4" s="35">
        <v>0.3962</v>
      </c>
      <c r="G4" s="28" t="s">
        <v>552</v>
      </c>
      <c r="H4" s="35">
        <v>0.4037</v>
      </c>
      <c r="I4" s="28" t="s">
        <v>558</v>
      </c>
    </row>
    <row r="5" spans="1:14" x14ac:dyDescent="0.2">
      <c r="A5" s="33" t="s">
        <v>51</v>
      </c>
      <c r="B5" s="35">
        <v>6.8000000000000005E-2</v>
      </c>
      <c r="C5" s="28" t="s">
        <v>542</v>
      </c>
      <c r="D5" s="35">
        <v>4.8599999999999997E-2</v>
      </c>
      <c r="E5" s="28" t="s">
        <v>548</v>
      </c>
      <c r="F5" s="35">
        <v>3.39E-2</v>
      </c>
      <c r="G5" s="28" t="s">
        <v>553</v>
      </c>
      <c r="H5" s="35">
        <v>8.5699999999999998E-2</v>
      </c>
      <c r="I5" s="28" t="s">
        <v>559</v>
      </c>
    </row>
    <row r="6" spans="1:14" x14ac:dyDescent="0.2">
      <c r="A6" s="33" t="s">
        <v>52</v>
      </c>
      <c r="B6" s="35">
        <v>0.30130000000000001</v>
      </c>
      <c r="C6" s="28" t="s">
        <v>543</v>
      </c>
      <c r="D6" s="35">
        <v>0.22009999999999999</v>
      </c>
      <c r="E6" s="28" t="s">
        <v>549</v>
      </c>
      <c r="F6" s="35">
        <v>0.61919999999999997</v>
      </c>
      <c r="G6" s="28" t="s">
        <v>554</v>
      </c>
      <c r="H6" s="35">
        <v>0.48070000000000002</v>
      </c>
      <c r="I6" s="28" t="s">
        <v>560</v>
      </c>
    </row>
    <row r="7" spans="1:14" x14ac:dyDescent="0.2">
      <c r="A7" s="34" t="s">
        <v>53</v>
      </c>
      <c r="B7" s="36">
        <v>4.24E-2</v>
      </c>
      <c r="C7" s="29" t="s">
        <v>544</v>
      </c>
      <c r="D7" s="36">
        <v>0.1154</v>
      </c>
      <c r="E7" s="29" t="s">
        <v>550</v>
      </c>
      <c r="F7" s="36">
        <v>0.121</v>
      </c>
      <c r="G7" s="29" t="s">
        <v>555</v>
      </c>
      <c r="H7" s="36">
        <v>0.12859999999999999</v>
      </c>
      <c r="I7" s="29" t="s">
        <v>561</v>
      </c>
    </row>
    <row r="8" spans="1:14" x14ac:dyDescent="0.2">
      <c r="A8" s="34" t="s">
        <v>54</v>
      </c>
      <c r="B8" s="36">
        <v>0.16389999999999999</v>
      </c>
      <c r="C8" s="29" t="s">
        <v>545</v>
      </c>
      <c r="D8" s="36">
        <v>0.17860000000000001</v>
      </c>
      <c r="E8" s="29" t="s">
        <v>551</v>
      </c>
      <c r="F8" s="36">
        <v>0.23200000000000001</v>
      </c>
      <c r="G8" s="29" t="s">
        <v>556</v>
      </c>
      <c r="H8" s="36">
        <v>0.1671</v>
      </c>
      <c r="I8" s="29" t="s">
        <v>562</v>
      </c>
    </row>
    <row r="9" spans="1:14" s="36" customFormat="1" ht="14" x14ac:dyDescent="0.2">
      <c r="A9" s="66" t="s">
        <v>7</v>
      </c>
      <c r="B9" s="36" t="s">
        <v>819</v>
      </c>
      <c r="C9" s="36" t="s">
        <v>820</v>
      </c>
      <c r="D9" s="36" t="s">
        <v>821</v>
      </c>
      <c r="E9" s="36" t="s">
        <v>822</v>
      </c>
      <c r="F9" s="36" t="s">
        <v>814</v>
      </c>
      <c r="G9" s="36" t="s">
        <v>743</v>
      </c>
      <c r="H9" s="36" t="s">
        <v>823</v>
      </c>
      <c r="I9" s="36" t="s">
        <v>824</v>
      </c>
    </row>
  </sheetData>
  <mergeCells count="4">
    <mergeCell ref="B2:C2"/>
    <mergeCell ref="D2:E2"/>
    <mergeCell ref="F2:G2"/>
    <mergeCell ref="H2:I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AE50-C052-1D45-8C48-7DE30920C9A4}">
  <sheetPr>
    <tabColor theme="7" tint="0.39997558519241921"/>
  </sheetPr>
  <dimension ref="A1:N9"/>
  <sheetViews>
    <sheetView workbookViewId="0">
      <selection activeCell="K27" sqref="K27"/>
    </sheetView>
  </sheetViews>
  <sheetFormatPr baseColWidth="10" defaultRowHeight="16" x14ac:dyDescent="0.2"/>
  <sheetData>
    <row r="1" spans="1:14" x14ac:dyDescent="0.2">
      <c r="B1" s="43" t="s">
        <v>678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x14ac:dyDescent="0.2">
      <c r="A2" s="11" t="s">
        <v>125</v>
      </c>
      <c r="B2" s="74" t="s">
        <v>43</v>
      </c>
      <c r="C2" s="74"/>
    </row>
    <row r="3" spans="1:14" x14ac:dyDescent="0.2">
      <c r="A3" s="33" t="s">
        <v>49</v>
      </c>
      <c r="B3" s="35">
        <v>0.1918</v>
      </c>
      <c r="C3" s="28" t="s">
        <v>563</v>
      </c>
    </row>
    <row r="4" spans="1:14" x14ac:dyDescent="0.2">
      <c r="A4" s="33" t="s">
        <v>50</v>
      </c>
      <c r="B4" s="35">
        <v>0.51529999999999998</v>
      </c>
      <c r="C4" s="28" t="s">
        <v>564</v>
      </c>
    </row>
    <row r="5" spans="1:14" x14ac:dyDescent="0.2">
      <c r="A5" s="33" t="s">
        <v>51</v>
      </c>
      <c r="B5" s="35">
        <v>0.1148</v>
      </c>
      <c r="C5" s="28" t="s">
        <v>565</v>
      </c>
    </row>
    <row r="6" spans="1:14" x14ac:dyDescent="0.2">
      <c r="A6" s="33" t="s">
        <v>52</v>
      </c>
      <c r="B6" s="35">
        <v>0.24759999999999999</v>
      </c>
      <c r="C6" s="28" t="s">
        <v>566</v>
      </c>
    </row>
    <row r="7" spans="1:14" x14ac:dyDescent="0.2">
      <c r="A7" s="34" t="s">
        <v>53</v>
      </c>
      <c r="B7" s="36">
        <v>0.12590000000000001</v>
      </c>
      <c r="C7" s="29" t="s">
        <v>567</v>
      </c>
    </row>
    <row r="8" spans="1:14" x14ac:dyDescent="0.2">
      <c r="A8" s="34" t="s">
        <v>54</v>
      </c>
      <c r="B8" s="36">
        <v>0.1958</v>
      </c>
      <c r="C8" s="29" t="s">
        <v>568</v>
      </c>
    </row>
    <row r="9" spans="1:14" x14ac:dyDescent="0.2">
      <c r="A9" s="38" t="s">
        <v>7</v>
      </c>
      <c r="B9" s="67">
        <v>0.20069999999999999</v>
      </c>
      <c r="C9" s="42" t="s">
        <v>818</v>
      </c>
    </row>
  </sheetData>
  <mergeCells count="1">
    <mergeCell ref="B2:C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D718-54A7-1D45-9B49-313657A58A46}">
  <sheetPr>
    <tabColor theme="0" tint="-4.9989318521683403E-2"/>
  </sheetPr>
  <dimension ref="A1:G9"/>
  <sheetViews>
    <sheetView workbookViewId="0">
      <selection activeCell="E5" sqref="E5"/>
    </sheetView>
  </sheetViews>
  <sheetFormatPr baseColWidth="10" defaultRowHeight="16" x14ac:dyDescent="0.2"/>
  <cols>
    <col min="4" max="4" width="12.5" customWidth="1"/>
    <col min="5" max="5" width="13.5" customWidth="1"/>
    <col min="6" max="6" width="11.6640625" customWidth="1"/>
    <col min="7" max="7" width="11.33203125" customWidth="1"/>
  </cols>
  <sheetData>
    <row r="1" spans="1:7" x14ac:dyDescent="0.2">
      <c r="B1" s="73" t="s">
        <v>11</v>
      </c>
      <c r="C1" s="73"/>
      <c r="D1" s="73" t="s">
        <v>9</v>
      </c>
      <c r="E1" s="73"/>
      <c r="F1" s="73" t="s">
        <v>10</v>
      </c>
      <c r="G1" s="73"/>
    </row>
    <row r="2" spans="1:7" x14ac:dyDescent="0.2">
      <c r="A2" s="6" t="s">
        <v>8</v>
      </c>
      <c r="B2" s="10" t="s">
        <v>12</v>
      </c>
      <c r="C2" s="10" t="s">
        <v>13</v>
      </c>
      <c r="D2" s="10" t="s">
        <v>12</v>
      </c>
      <c r="E2" s="10" t="s">
        <v>13</v>
      </c>
      <c r="F2" s="10" t="s">
        <v>12</v>
      </c>
      <c r="G2" s="10" t="s">
        <v>13</v>
      </c>
    </row>
    <row r="3" spans="1:7" x14ac:dyDescent="0.2">
      <c r="A3" s="7" t="s">
        <v>1</v>
      </c>
      <c r="B3" s="8">
        <v>318</v>
      </c>
      <c r="C3" s="9">
        <v>31.1</v>
      </c>
      <c r="D3" s="8">
        <v>26</v>
      </c>
      <c r="E3" s="9">
        <v>2.5</v>
      </c>
      <c r="F3" s="8">
        <v>679</v>
      </c>
      <c r="G3" s="9">
        <v>66.400000000000006</v>
      </c>
    </row>
    <row r="4" spans="1:7" x14ac:dyDescent="0.2">
      <c r="A4" s="7" t="s">
        <v>2</v>
      </c>
      <c r="B4" s="8">
        <v>249</v>
      </c>
      <c r="C4" s="9">
        <v>19.8</v>
      </c>
      <c r="D4" s="8">
        <v>63</v>
      </c>
      <c r="E4" s="9">
        <v>5</v>
      </c>
      <c r="F4" s="8">
        <v>947</v>
      </c>
      <c r="G4" s="9">
        <v>75.2</v>
      </c>
    </row>
    <row r="5" spans="1:7" x14ac:dyDescent="0.2">
      <c r="A5" s="7" t="s">
        <v>3</v>
      </c>
      <c r="B5" s="8">
        <v>290</v>
      </c>
      <c r="C5" s="9">
        <v>22.5</v>
      </c>
      <c r="D5" s="8">
        <v>55</v>
      </c>
      <c r="E5" s="9">
        <v>4.3</v>
      </c>
      <c r="F5" s="8">
        <v>944</v>
      </c>
      <c r="G5" s="9">
        <v>73.2</v>
      </c>
    </row>
    <row r="6" spans="1:7" x14ac:dyDescent="0.2">
      <c r="A6" s="7" t="s">
        <v>4</v>
      </c>
      <c r="B6" s="8">
        <v>332</v>
      </c>
      <c r="C6" s="9">
        <v>20</v>
      </c>
      <c r="D6" s="8">
        <v>56</v>
      </c>
      <c r="E6" s="9">
        <v>3.4</v>
      </c>
      <c r="F6" s="8">
        <v>1268</v>
      </c>
      <c r="G6" s="9">
        <v>76.599999999999994</v>
      </c>
    </row>
    <row r="7" spans="1:7" x14ac:dyDescent="0.2">
      <c r="A7" s="7" t="s">
        <v>5</v>
      </c>
      <c r="B7" s="8">
        <v>238</v>
      </c>
      <c r="C7" s="9">
        <v>17.100000000000001</v>
      </c>
      <c r="D7" s="8">
        <v>52</v>
      </c>
      <c r="E7" s="9">
        <v>3.7</v>
      </c>
      <c r="F7" s="8">
        <v>1101</v>
      </c>
      <c r="G7" s="9">
        <v>79.2</v>
      </c>
    </row>
    <row r="8" spans="1:7" x14ac:dyDescent="0.2">
      <c r="A8" s="7" t="s">
        <v>6</v>
      </c>
      <c r="B8" s="8">
        <v>93</v>
      </c>
      <c r="C8" s="9">
        <v>6.1</v>
      </c>
      <c r="D8" s="8">
        <v>63</v>
      </c>
      <c r="E8" s="9">
        <v>4.0999999999999996</v>
      </c>
      <c r="F8" s="8">
        <v>1378</v>
      </c>
      <c r="G8" s="9">
        <v>89.8</v>
      </c>
    </row>
    <row r="9" spans="1:7" x14ac:dyDescent="0.2">
      <c r="A9" s="7" t="s">
        <v>7</v>
      </c>
      <c r="B9" s="8">
        <v>91</v>
      </c>
      <c r="C9" s="9">
        <v>5.9</v>
      </c>
      <c r="D9" s="8">
        <v>86</v>
      </c>
      <c r="E9" s="9">
        <v>5.6</v>
      </c>
      <c r="F9" s="8">
        <v>1362</v>
      </c>
      <c r="G9" s="9">
        <v>88.5</v>
      </c>
    </row>
  </sheetData>
  <mergeCells count="3">
    <mergeCell ref="B1:C1"/>
    <mergeCell ref="D1:E1"/>
    <mergeCell ref="F1:G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2C2E-7694-164E-98D8-4AC7D94A5B3D}">
  <sheetPr>
    <tabColor theme="2" tint="-9.9978637043366805E-2"/>
  </sheetPr>
  <dimension ref="A1:J31"/>
  <sheetViews>
    <sheetView workbookViewId="0">
      <selection activeCell="H17" sqref="H17"/>
    </sheetView>
  </sheetViews>
  <sheetFormatPr baseColWidth="10" defaultRowHeight="16" x14ac:dyDescent="0.2"/>
  <cols>
    <col min="1" max="1" width="55.5" customWidth="1"/>
    <col min="2" max="2" width="10" customWidth="1"/>
    <col min="10" max="10" width="4" customWidth="1"/>
    <col min="11" max="12" width="39" customWidth="1"/>
  </cols>
  <sheetData>
    <row r="1" spans="1:10" ht="16" customHeight="1" x14ac:dyDescent="0.2">
      <c r="A1" s="76" t="s">
        <v>708</v>
      </c>
      <c r="B1" s="74" t="s">
        <v>705</v>
      </c>
      <c r="C1" s="74"/>
      <c r="D1" s="74" t="s">
        <v>706</v>
      </c>
      <c r="E1" s="74"/>
      <c r="F1" s="77"/>
      <c r="G1" s="51"/>
      <c r="H1" s="46"/>
      <c r="I1" s="26"/>
      <c r="J1" s="26"/>
    </row>
    <row r="2" spans="1:10" x14ac:dyDescent="0.2">
      <c r="A2" s="76"/>
      <c r="B2" s="54" t="s">
        <v>707</v>
      </c>
      <c r="C2" s="32" t="s">
        <v>13</v>
      </c>
      <c r="D2" s="32" t="s">
        <v>707</v>
      </c>
      <c r="E2" s="32" t="s">
        <v>13</v>
      </c>
      <c r="F2" s="77"/>
      <c r="G2" s="51"/>
      <c r="H2" s="46"/>
      <c r="I2" s="26"/>
      <c r="J2" s="26"/>
    </row>
    <row r="3" spans="1:10" x14ac:dyDescent="0.2">
      <c r="A3" s="46" t="s">
        <v>685</v>
      </c>
      <c r="B3" s="28">
        <v>778</v>
      </c>
      <c r="C3" s="68">
        <f>B3*100/($B3+$D3)</f>
        <v>54.291695743196094</v>
      </c>
      <c r="D3" s="52">
        <v>655</v>
      </c>
      <c r="E3" s="68">
        <f>D3*100/($B3+$D3)</f>
        <v>45.708304256803906</v>
      </c>
      <c r="F3" s="49"/>
      <c r="G3" s="49"/>
      <c r="H3" s="47"/>
      <c r="I3" s="26"/>
      <c r="J3" s="26"/>
    </row>
    <row r="4" spans="1:10" x14ac:dyDescent="0.2">
      <c r="A4" s="46" t="s">
        <v>686</v>
      </c>
      <c r="B4" s="28">
        <v>66</v>
      </c>
      <c r="C4" s="68">
        <f t="shared" ref="C4:C23" si="0">B4*100/($B4+$D4)</f>
        <v>4.6057222609909285</v>
      </c>
      <c r="D4" s="52">
        <v>1367</v>
      </c>
      <c r="E4" s="68">
        <f t="shared" ref="E4:E23" si="1">D4*100/($B4+$D4)</f>
        <v>95.39427773900907</v>
      </c>
      <c r="F4" s="49"/>
      <c r="G4" s="49"/>
      <c r="H4" s="47"/>
      <c r="I4" s="26"/>
      <c r="J4" s="26"/>
    </row>
    <row r="5" spans="1:10" ht="28" x14ac:dyDescent="0.2">
      <c r="A5" s="51" t="s">
        <v>704</v>
      </c>
      <c r="B5" s="29">
        <v>368</v>
      </c>
      <c r="C5" s="68">
        <f t="shared" si="0"/>
        <v>25.680390788555478</v>
      </c>
      <c r="D5" s="52">
        <v>1065</v>
      </c>
      <c r="E5" s="68">
        <f t="shared" si="1"/>
        <v>74.319609211444515</v>
      </c>
      <c r="F5" s="49"/>
      <c r="G5" s="49"/>
      <c r="H5" s="47"/>
      <c r="I5" s="26"/>
      <c r="J5" s="26"/>
    </row>
    <row r="6" spans="1:10" x14ac:dyDescent="0.2">
      <c r="A6" s="46" t="s">
        <v>687</v>
      </c>
      <c r="B6" s="28">
        <v>538</v>
      </c>
      <c r="C6" s="68">
        <f t="shared" si="0"/>
        <v>37.543614794138172</v>
      </c>
      <c r="D6" s="52">
        <v>895</v>
      </c>
      <c r="E6" s="68">
        <f t="shared" si="1"/>
        <v>62.456385205861828</v>
      </c>
      <c r="F6" s="49"/>
      <c r="G6" s="49"/>
      <c r="H6" s="47"/>
      <c r="I6" s="26"/>
      <c r="J6" s="26"/>
    </row>
    <row r="7" spans="1:10" x14ac:dyDescent="0.2">
      <c r="A7" s="46" t="s">
        <v>688</v>
      </c>
      <c r="B7" s="28">
        <v>703</v>
      </c>
      <c r="C7" s="68">
        <f t="shared" si="0"/>
        <v>49.057920446615491</v>
      </c>
      <c r="D7" s="52">
        <v>730</v>
      </c>
      <c r="E7" s="68">
        <f t="shared" si="1"/>
        <v>50.942079553384509</v>
      </c>
      <c r="F7" s="49"/>
      <c r="G7" s="49"/>
      <c r="H7" s="47"/>
      <c r="I7" s="26"/>
      <c r="J7" s="26"/>
    </row>
    <row r="8" spans="1:10" x14ac:dyDescent="0.2">
      <c r="A8" s="46" t="s">
        <v>689</v>
      </c>
      <c r="B8" s="28">
        <v>50</v>
      </c>
      <c r="C8" s="68">
        <f t="shared" si="0"/>
        <v>3.4891835310537336</v>
      </c>
      <c r="D8" s="52">
        <v>1383</v>
      </c>
      <c r="E8" s="68">
        <f t="shared" si="1"/>
        <v>96.51081646894626</v>
      </c>
      <c r="F8" s="49"/>
      <c r="G8" s="49"/>
      <c r="H8" s="47"/>
      <c r="I8" s="26"/>
      <c r="J8" s="26"/>
    </row>
    <row r="9" spans="1:10" x14ac:dyDescent="0.2">
      <c r="A9" s="46" t="s">
        <v>690</v>
      </c>
      <c r="B9" s="28">
        <v>514</v>
      </c>
      <c r="C9" s="68">
        <f t="shared" si="0"/>
        <v>35.86880669923238</v>
      </c>
      <c r="D9" s="52">
        <v>919</v>
      </c>
      <c r="E9" s="68">
        <f t="shared" si="1"/>
        <v>64.13119330076762</v>
      </c>
      <c r="F9" s="49"/>
      <c r="G9" s="49"/>
      <c r="H9" s="47"/>
      <c r="I9" s="26"/>
      <c r="J9" s="26"/>
    </row>
    <row r="10" spans="1:10" x14ac:dyDescent="0.2">
      <c r="A10" s="46" t="s">
        <v>691</v>
      </c>
      <c r="B10" s="28">
        <v>742</v>
      </c>
      <c r="C10" s="68">
        <f t="shared" si="0"/>
        <v>51.779483600837402</v>
      </c>
      <c r="D10" s="52">
        <v>691</v>
      </c>
      <c r="E10" s="68">
        <f t="shared" si="1"/>
        <v>48.220516399162598</v>
      </c>
      <c r="F10" s="49"/>
      <c r="G10" s="49"/>
      <c r="H10" s="47"/>
      <c r="I10" s="26"/>
      <c r="J10" s="26"/>
    </row>
    <row r="11" spans="1:10" x14ac:dyDescent="0.2">
      <c r="A11" s="46" t="s">
        <v>692</v>
      </c>
      <c r="B11" s="28">
        <v>386</v>
      </c>
      <c r="C11" s="68">
        <f t="shared" si="0"/>
        <v>26.936496859734824</v>
      </c>
      <c r="D11" s="52">
        <v>1047</v>
      </c>
      <c r="E11" s="68">
        <f t="shared" si="1"/>
        <v>73.063503140265183</v>
      </c>
      <c r="F11" s="49"/>
      <c r="G11" s="49"/>
      <c r="H11" s="47"/>
      <c r="I11" s="26"/>
      <c r="J11" s="26"/>
    </row>
    <row r="12" spans="1:10" x14ac:dyDescent="0.2">
      <c r="A12" s="46" t="s">
        <v>693</v>
      </c>
      <c r="B12" s="28">
        <v>111</v>
      </c>
      <c r="C12" s="68">
        <f t="shared" si="0"/>
        <v>7.745987438939288</v>
      </c>
      <c r="D12" s="52">
        <v>1322</v>
      </c>
      <c r="E12" s="68">
        <f t="shared" si="1"/>
        <v>92.254012561060705</v>
      </c>
      <c r="F12" s="49"/>
      <c r="G12" s="49"/>
      <c r="H12" s="47"/>
      <c r="I12" s="26"/>
      <c r="J12" s="26"/>
    </row>
    <row r="13" spans="1:10" x14ac:dyDescent="0.2">
      <c r="A13" s="46" t="s">
        <v>694</v>
      </c>
      <c r="B13" s="28">
        <v>3</v>
      </c>
      <c r="C13" s="68">
        <f t="shared" si="0"/>
        <v>0.209351011863224</v>
      </c>
      <c r="D13" s="52">
        <v>1430</v>
      </c>
      <c r="E13" s="68">
        <f t="shared" si="1"/>
        <v>99.79064898813678</v>
      </c>
      <c r="F13" s="49"/>
      <c r="G13" s="49"/>
      <c r="H13" s="47"/>
      <c r="I13" s="26"/>
      <c r="J13" s="26"/>
    </row>
    <row r="14" spans="1:10" x14ac:dyDescent="0.2">
      <c r="A14" s="46" t="s">
        <v>695</v>
      </c>
      <c r="B14" s="28">
        <v>7</v>
      </c>
      <c r="C14" s="68">
        <f t="shared" si="0"/>
        <v>0.4884856943475227</v>
      </c>
      <c r="D14" s="52">
        <v>1426</v>
      </c>
      <c r="E14" s="68">
        <f t="shared" si="1"/>
        <v>99.511514305652483</v>
      </c>
      <c r="F14" s="49"/>
      <c r="G14" s="49"/>
      <c r="H14" s="47"/>
      <c r="I14" s="26"/>
      <c r="J14" s="26"/>
    </row>
    <row r="15" spans="1:10" x14ac:dyDescent="0.2">
      <c r="A15" s="46" t="s">
        <v>696</v>
      </c>
      <c r="B15" s="28">
        <v>9</v>
      </c>
      <c r="C15" s="68">
        <f t="shared" si="0"/>
        <v>0.62805303558967207</v>
      </c>
      <c r="D15" s="52">
        <v>1424</v>
      </c>
      <c r="E15" s="68">
        <f t="shared" si="1"/>
        <v>99.371946964410327</v>
      </c>
      <c r="F15" s="49"/>
      <c r="G15" s="49"/>
      <c r="H15" s="47"/>
      <c r="I15" s="26"/>
      <c r="J15" s="26"/>
    </row>
    <row r="16" spans="1:10" x14ac:dyDescent="0.2">
      <c r="A16" s="46" t="s">
        <v>697</v>
      </c>
      <c r="B16" s="28">
        <v>9</v>
      </c>
      <c r="C16" s="68">
        <f t="shared" si="0"/>
        <v>0.62805303558967207</v>
      </c>
      <c r="D16" s="52">
        <v>1424</v>
      </c>
      <c r="E16" s="68">
        <f t="shared" si="1"/>
        <v>99.371946964410327</v>
      </c>
      <c r="F16" s="49"/>
      <c r="G16" s="49"/>
      <c r="H16" s="47"/>
      <c r="I16" s="26"/>
      <c r="J16" s="26"/>
    </row>
    <row r="17" spans="1:10" x14ac:dyDescent="0.2">
      <c r="A17" s="46" t="s">
        <v>698</v>
      </c>
      <c r="B17" s="28">
        <v>0</v>
      </c>
      <c r="C17" s="68">
        <f t="shared" si="0"/>
        <v>0</v>
      </c>
      <c r="D17" s="52">
        <v>1433</v>
      </c>
      <c r="E17" s="68">
        <f t="shared" si="1"/>
        <v>100</v>
      </c>
      <c r="F17" s="49"/>
      <c r="G17" s="49"/>
      <c r="H17" s="69"/>
      <c r="I17" s="26"/>
      <c r="J17" s="26"/>
    </row>
    <row r="18" spans="1:10" x14ac:dyDescent="0.2">
      <c r="A18" s="46" t="s">
        <v>699</v>
      </c>
      <c r="B18" s="28">
        <v>0</v>
      </c>
      <c r="C18" s="68">
        <f t="shared" si="0"/>
        <v>0</v>
      </c>
      <c r="D18" s="52">
        <v>1433</v>
      </c>
      <c r="E18" s="68">
        <f t="shared" si="1"/>
        <v>100</v>
      </c>
      <c r="F18" s="49"/>
      <c r="G18" s="49"/>
      <c r="H18" s="47"/>
      <c r="I18" s="26"/>
      <c r="J18" s="26"/>
    </row>
    <row r="19" spans="1:10" x14ac:dyDescent="0.2">
      <c r="A19" s="46" t="s">
        <v>700</v>
      </c>
      <c r="B19" s="28">
        <v>8</v>
      </c>
      <c r="C19" s="68">
        <f t="shared" si="0"/>
        <v>0.55826936496859736</v>
      </c>
      <c r="D19" s="52">
        <v>1425</v>
      </c>
      <c r="E19" s="68">
        <f t="shared" si="1"/>
        <v>99.441730635031405</v>
      </c>
      <c r="F19" s="49"/>
      <c r="G19" s="49"/>
      <c r="H19" s="47"/>
      <c r="I19" s="26"/>
      <c r="J19" s="26"/>
    </row>
    <row r="20" spans="1:10" x14ac:dyDescent="0.2">
      <c r="A20" s="46" t="s">
        <v>701</v>
      </c>
      <c r="B20" s="28">
        <v>22</v>
      </c>
      <c r="C20" s="68">
        <f t="shared" si="0"/>
        <v>1.5352407536636428</v>
      </c>
      <c r="D20" s="52">
        <v>1411</v>
      </c>
      <c r="E20" s="68">
        <f t="shared" si="1"/>
        <v>98.464759246336357</v>
      </c>
      <c r="F20" s="49"/>
      <c r="G20" s="49"/>
      <c r="H20" s="47"/>
      <c r="I20" s="26"/>
      <c r="J20" s="26"/>
    </row>
    <row r="21" spans="1:10" x14ac:dyDescent="0.2">
      <c r="A21" s="50"/>
      <c r="C21" s="68"/>
      <c r="E21" s="68"/>
      <c r="F21" s="48"/>
      <c r="G21" s="48"/>
      <c r="H21" s="50"/>
      <c r="I21" s="26"/>
      <c r="J21" s="26"/>
    </row>
    <row r="22" spans="1:10" x14ac:dyDescent="0.2">
      <c r="A22" s="46" t="s">
        <v>702</v>
      </c>
      <c r="B22" s="52">
        <v>1072</v>
      </c>
      <c r="C22" s="68">
        <f t="shared" si="0"/>
        <v>74.808094905792046</v>
      </c>
      <c r="D22" s="52">
        <v>361</v>
      </c>
      <c r="E22" s="68">
        <f t="shared" si="1"/>
        <v>25.191905094207954</v>
      </c>
      <c r="F22" s="49"/>
      <c r="G22" s="49"/>
      <c r="H22" s="47"/>
    </row>
    <row r="23" spans="1:10" ht="42" x14ac:dyDescent="0.2">
      <c r="A23" s="51" t="s">
        <v>703</v>
      </c>
      <c r="B23" s="28">
        <v>993</v>
      </c>
      <c r="C23" s="68">
        <f t="shared" si="0"/>
        <v>69.295184926727146</v>
      </c>
      <c r="D23" s="52">
        <v>440</v>
      </c>
      <c r="E23" s="68">
        <f t="shared" si="1"/>
        <v>30.704815073272854</v>
      </c>
      <c r="F23" s="49"/>
      <c r="G23" s="49"/>
      <c r="H23" s="47"/>
      <c r="I23" s="26"/>
      <c r="J23" s="26"/>
    </row>
    <row r="24" spans="1:10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16" customHeight="1" x14ac:dyDescent="0.2"/>
    <row r="27" spans="1:10" ht="28" customHeight="1" x14ac:dyDescent="0.2">
      <c r="A27" s="47"/>
      <c r="B27" s="74" t="s">
        <v>705</v>
      </c>
      <c r="C27" s="74"/>
      <c r="D27" s="74" t="s">
        <v>706</v>
      </c>
      <c r="E27" s="74"/>
      <c r="F27" s="75" t="s">
        <v>709</v>
      </c>
      <c r="G27" s="75"/>
      <c r="H27" s="32"/>
    </row>
    <row r="28" spans="1:10" x14ac:dyDescent="0.2">
      <c r="A28" s="47"/>
      <c r="B28" s="54" t="s">
        <v>707</v>
      </c>
      <c r="C28" s="32" t="s">
        <v>13</v>
      </c>
      <c r="D28" s="32" t="s">
        <v>707</v>
      </c>
      <c r="E28" s="32" t="s">
        <v>13</v>
      </c>
      <c r="F28" s="32" t="s">
        <v>707</v>
      </c>
      <c r="G28" s="32" t="s">
        <v>13</v>
      </c>
      <c r="H28" s="32"/>
    </row>
    <row r="29" spans="1:10" x14ac:dyDescent="0.2">
      <c r="A29" s="32" t="s">
        <v>684</v>
      </c>
      <c r="B29" s="28">
        <v>1309</v>
      </c>
      <c r="C29" s="68">
        <f>B29*100/($B$29+$D$29+$F$29)</f>
        <v>90.96594857539958</v>
      </c>
      <c r="D29" s="52">
        <v>76</v>
      </c>
      <c r="E29" s="68">
        <f>D29*100/($B$29+$D$29+$F$29)</f>
        <v>5.2814454482279363</v>
      </c>
      <c r="F29" s="53">
        <v>54</v>
      </c>
      <c r="G29" s="68">
        <f>F29*100/($B$29+$D$29+$F$29)</f>
        <v>3.7526059763724811</v>
      </c>
      <c r="H29" s="47"/>
    </row>
    <row r="31" spans="1:10" x14ac:dyDescent="0.2">
      <c r="D31" s="5"/>
    </row>
  </sheetData>
  <mergeCells count="7">
    <mergeCell ref="B27:C27"/>
    <mergeCell ref="D27:E27"/>
    <mergeCell ref="F27:G27"/>
    <mergeCell ref="A1:A2"/>
    <mergeCell ref="F1:F2"/>
    <mergeCell ref="B1:C1"/>
    <mergeCell ref="D1:E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0408-9E39-A04C-9601-670821E59639}">
  <dimension ref="A1:I20"/>
  <sheetViews>
    <sheetView workbookViewId="0">
      <selection activeCell="J25" sqref="J25"/>
    </sheetView>
  </sheetViews>
  <sheetFormatPr baseColWidth="10" defaultRowHeight="16" x14ac:dyDescent="0.2"/>
  <cols>
    <col min="1" max="1" width="33.83203125" customWidth="1"/>
  </cols>
  <sheetData>
    <row r="1" spans="1:9" x14ac:dyDescent="0.2">
      <c r="A1" s="70" t="s">
        <v>869</v>
      </c>
      <c r="B1" s="78" t="s">
        <v>870</v>
      </c>
      <c r="C1" s="78"/>
      <c r="D1" s="78"/>
      <c r="E1" s="78"/>
      <c r="F1" s="78"/>
      <c r="G1" s="78"/>
      <c r="H1" s="71" t="s">
        <v>871</v>
      </c>
      <c r="I1" s="71" t="s">
        <v>872</v>
      </c>
    </row>
    <row r="2" spans="1:9" x14ac:dyDescent="0.2">
      <c r="A2" s="71" t="s">
        <v>873</v>
      </c>
      <c r="B2" s="71" t="s">
        <v>874</v>
      </c>
      <c r="C2" s="71" t="s">
        <v>875</v>
      </c>
      <c r="D2" s="71" t="s">
        <v>876</v>
      </c>
      <c r="E2" s="71" t="s">
        <v>877</v>
      </c>
      <c r="F2" s="71"/>
      <c r="G2" s="71"/>
      <c r="H2">
        <v>138</v>
      </c>
      <c r="I2" t="s">
        <v>1768</v>
      </c>
    </row>
    <row r="3" spans="1:9" x14ac:dyDescent="0.2">
      <c r="A3" s="71" t="s">
        <v>878</v>
      </c>
      <c r="B3" s="71" t="s">
        <v>874</v>
      </c>
      <c r="C3" s="71" t="s">
        <v>875</v>
      </c>
      <c r="D3" s="71" t="s">
        <v>876</v>
      </c>
      <c r="E3" s="71" t="s">
        <v>879</v>
      </c>
      <c r="F3" s="71"/>
      <c r="G3" s="71"/>
      <c r="H3">
        <v>88</v>
      </c>
      <c r="I3" t="s">
        <v>1769</v>
      </c>
    </row>
    <row r="4" spans="1:9" x14ac:dyDescent="0.2">
      <c r="A4" s="71" t="s">
        <v>880</v>
      </c>
      <c r="B4" s="71" t="s">
        <v>874</v>
      </c>
      <c r="C4" s="71" t="s">
        <v>881</v>
      </c>
      <c r="D4" s="71" t="s">
        <v>876</v>
      </c>
      <c r="E4" s="71" t="s">
        <v>877</v>
      </c>
      <c r="F4" s="71"/>
      <c r="G4" s="71"/>
      <c r="H4">
        <v>61</v>
      </c>
      <c r="I4" t="s">
        <v>1770</v>
      </c>
    </row>
    <row r="5" spans="1:9" x14ac:dyDescent="0.2">
      <c r="A5" s="71" t="s">
        <v>1787</v>
      </c>
      <c r="B5" s="71" t="s">
        <v>874</v>
      </c>
      <c r="C5" s="71" t="s">
        <v>875</v>
      </c>
      <c r="D5" s="71"/>
      <c r="E5" s="71"/>
      <c r="F5" s="71"/>
      <c r="G5" s="71"/>
      <c r="H5">
        <v>57</v>
      </c>
      <c r="I5" t="s">
        <v>1784</v>
      </c>
    </row>
    <row r="6" spans="1:9" x14ac:dyDescent="0.2">
      <c r="A6" s="71" t="s">
        <v>1788</v>
      </c>
      <c r="B6" s="71" t="s">
        <v>874</v>
      </c>
      <c r="C6" s="71" t="s">
        <v>882</v>
      </c>
      <c r="D6" s="71" t="s">
        <v>874</v>
      </c>
      <c r="E6" s="71" t="s">
        <v>879</v>
      </c>
      <c r="F6" s="71" t="s">
        <v>876</v>
      </c>
      <c r="G6" s="71" t="s">
        <v>879</v>
      </c>
      <c r="H6">
        <v>53</v>
      </c>
      <c r="I6" t="s">
        <v>1771</v>
      </c>
    </row>
    <row r="7" spans="1:9" x14ac:dyDescent="0.2">
      <c r="A7" s="71" t="s">
        <v>1789</v>
      </c>
      <c r="B7" s="71" t="s">
        <v>874</v>
      </c>
      <c r="C7" s="71" t="s">
        <v>881</v>
      </c>
      <c r="D7" s="71" t="s">
        <v>874</v>
      </c>
      <c r="E7" s="71" t="s">
        <v>875</v>
      </c>
      <c r="F7" s="71" t="s">
        <v>876</v>
      </c>
      <c r="G7" s="71" t="s">
        <v>877</v>
      </c>
      <c r="H7">
        <v>46</v>
      </c>
      <c r="I7" t="s">
        <v>1772</v>
      </c>
    </row>
    <row r="8" spans="1:9" x14ac:dyDescent="0.2">
      <c r="A8" s="71" t="s">
        <v>883</v>
      </c>
      <c r="B8" s="71" t="s">
        <v>874</v>
      </c>
      <c r="C8" s="71" t="s">
        <v>881</v>
      </c>
      <c r="D8" s="71" t="s">
        <v>876</v>
      </c>
      <c r="E8" s="71" t="s">
        <v>879</v>
      </c>
      <c r="F8" s="71"/>
      <c r="G8" s="71"/>
      <c r="H8">
        <v>36</v>
      </c>
      <c r="I8" t="s">
        <v>1785</v>
      </c>
    </row>
    <row r="9" spans="1:9" x14ac:dyDescent="0.2">
      <c r="A9" s="71" t="s">
        <v>1790</v>
      </c>
      <c r="B9" s="71" t="s">
        <v>874</v>
      </c>
      <c r="C9" s="71" t="s">
        <v>879</v>
      </c>
      <c r="D9" s="71" t="s">
        <v>876</v>
      </c>
      <c r="E9" s="71" t="s">
        <v>879</v>
      </c>
      <c r="F9" s="71"/>
      <c r="G9" s="71"/>
      <c r="H9">
        <v>36</v>
      </c>
      <c r="I9" t="s">
        <v>1773</v>
      </c>
    </row>
    <row r="10" spans="1:9" x14ac:dyDescent="0.2">
      <c r="A10" s="71" t="s">
        <v>1791</v>
      </c>
      <c r="B10" s="71" t="s">
        <v>874</v>
      </c>
      <c r="C10" s="71" t="s">
        <v>875</v>
      </c>
      <c r="D10" s="71" t="s">
        <v>874</v>
      </c>
      <c r="E10" s="71" t="s">
        <v>879</v>
      </c>
      <c r="F10" s="71" t="s">
        <v>876</v>
      </c>
      <c r="G10" s="71" t="s">
        <v>879</v>
      </c>
      <c r="H10">
        <v>34</v>
      </c>
      <c r="I10" t="s">
        <v>1783</v>
      </c>
    </row>
    <row r="11" spans="1:9" x14ac:dyDescent="0.2">
      <c r="A11" s="71" t="s">
        <v>884</v>
      </c>
      <c r="B11" s="71" t="s">
        <v>874</v>
      </c>
      <c r="C11" s="71" t="s">
        <v>881</v>
      </c>
      <c r="D11" s="71" t="s">
        <v>874</v>
      </c>
      <c r="E11" s="71" t="s">
        <v>875</v>
      </c>
      <c r="F11" s="71" t="s">
        <v>876</v>
      </c>
      <c r="G11" s="71" t="s">
        <v>879</v>
      </c>
      <c r="H11">
        <v>31</v>
      </c>
      <c r="I11" t="s">
        <v>1774</v>
      </c>
    </row>
    <row r="12" spans="1:9" x14ac:dyDescent="0.2">
      <c r="A12" s="71" t="s">
        <v>885</v>
      </c>
      <c r="B12" s="71" t="s">
        <v>874</v>
      </c>
      <c r="C12" s="71" t="s">
        <v>881</v>
      </c>
      <c r="D12" s="71" t="s">
        <v>874</v>
      </c>
      <c r="E12" s="71" t="s">
        <v>879</v>
      </c>
      <c r="F12" s="71" t="s">
        <v>876</v>
      </c>
      <c r="G12" s="71" t="s">
        <v>879</v>
      </c>
      <c r="H12">
        <v>27</v>
      </c>
      <c r="I12" t="s">
        <v>1775</v>
      </c>
    </row>
    <row r="13" spans="1:9" x14ac:dyDescent="0.2">
      <c r="A13" s="71" t="s">
        <v>1792</v>
      </c>
      <c r="B13" s="71" t="s">
        <v>874</v>
      </c>
      <c r="C13" s="71" t="s">
        <v>881</v>
      </c>
      <c r="D13" s="71"/>
      <c r="E13" s="71"/>
      <c r="F13" s="71"/>
      <c r="G13" s="71"/>
      <c r="H13">
        <v>23</v>
      </c>
      <c r="I13" t="s">
        <v>1786</v>
      </c>
    </row>
    <row r="14" spans="1:9" x14ac:dyDescent="0.2">
      <c r="A14" s="71" t="s">
        <v>886</v>
      </c>
      <c r="B14" s="71" t="s">
        <v>874</v>
      </c>
      <c r="C14" s="71" t="s">
        <v>875</v>
      </c>
      <c r="D14" s="71" t="s">
        <v>874</v>
      </c>
      <c r="E14" s="71" t="s">
        <v>877</v>
      </c>
      <c r="F14" s="71" t="s">
        <v>876</v>
      </c>
      <c r="G14" s="71" t="s">
        <v>877</v>
      </c>
      <c r="H14">
        <v>23</v>
      </c>
      <c r="I14" t="s">
        <v>1776</v>
      </c>
    </row>
    <row r="15" spans="1:9" x14ac:dyDescent="0.2">
      <c r="A15" s="71" t="s">
        <v>1793</v>
      </c>
      <c r="B15" s="71" t="s">
        <v>874</v>
      </c>
      <c r="C15" s="71" t="s">
        <v>881</v>
      </c>
      <c r="D15" s="71" t="s">
        <v>874</v>
      </c>
      <c r="E15" s="71" t="s">
        <v>877</v>
      </c>
      <c r="F15" s="71" t="s">
        <v>876</v>
      </c>
      <c r="G15" s="71" t="s">
        <v>877</v>
      </c>
      <c r="H15">
        <v>21</v>
      </c>
      <c r="I15" t="s">
        <v>1777</v>
      </c>
    </row>
    <row r="16" spans="1:9" x14ac:dyDescent="0.2">
      <c r="A16" s="71" t="s">
        <v>1794</v>
      </c>
      <c r="B16" s="71" t="s">
        <v>874</v>
      </c>
      <c r="C16" s="71" t="s">
        <v>882</v>
      </c>
      <c r="D16" s="71" t="s">
        <v>874</v>
      </c>
      <c r="E16" s="71" t="s">
        <v>875</v>
      </c>
      <c r="F16" s="71" t="s">
        <v>876</v>
      </c>
      <c r="G16" s="71" t="s">
        <v>877</v>
      </c>
      <c r="H16">
        <v>20</v>
      </c>
      <c r="I16" t="s">
        <v>1778</v>
      </c>
    </row>
    <row r="17" spans="1:9" x14ac:dyDescent="0.2">
      <c r="A17" s="71" t="s">
        <v>1795</v>
      </c>
      <c r="B17" s="71" t="s">
        <v>874</v>
      </c>
      <c r="C17" s="71" t="s">
        <v>882</v>
      </c>
      <c r="D17" s="71" t="s">
        <v>874</v>
      </c>
      <c r="E17" s="71" t="s">
        <v>877</v>
      </c>
      <c r="F17" s="71" t="s">
        <v>876</v>
      </c>
      <c r="G17" s="71" t="s">
        <v>877</v>
      </c>
      <c r="H17">
        <v>19</v>
      </c>
      <c r="I17" t="s">
        <v>1779</v>
      </c>
    </row>
    <row r="18" spans="1:9" x14ac:dyDescent="0.2">
      <c r="A18" s="71" t="s">
        <v>1796</v>
      </c>
      <c r="B18" s="71" t="s">
        <v>874</v>
      </c>
      <c r="C18" s="71" t="s">
        <v>882</v>
      </c>
      <c r="D18" s="71" t="s">
        <v>874</v>
      </c>
      <c r="E18" s="71" t="s">
        <v>877</v>
      </c>
      <c r="F18" s="71" t="s">
        <v>876</v>
      </c>
      <c r="G18" s="71" t="s">
        <v>879</v>
      </c>
      <c r="H18">
        <v>18</v>
      </c>
      <c r="I18" t="s">
        <v>1781</v>
      </c>
    </row>
    <row r="19" spans="1:9" x14ac:dyDescent="0.2">
      <c r="A19" s="71" t="s">
        <v>1797</v>
      </c>
      <c r="B19" s="71" t="s">
        <v>874</v>
      </c>
      <c r="C19" s="71" t="s">
        <v>875</v>
      </c>
      <c r="D19" s="71" t="s">
        <v>874</v>
      </c>
      <c r="E19" s="71" t="s">
        <v>877</v>
      </c>
      <c r="F19" s="71" t="s">
        <v>876</v>
      </c>
      <c r="G19" s="71" t="s">
        <v>879</v>
      </c>
      <c r="H19">
        <v>17</v>
      </c>
      <c r="I19" t="s">
        <v>1780</v>
      </c>
    </row>
    <row r="20" spans="1:9" x14ac:dyDescent="0.2">
      <c r="A20" s="71" t="s">
        <v>1798</v>
      </c>
      <c r="B20" s="71" t="s">
        <v>874</v>
      </c>
      <c r="C20" s="71" t="s">
        <v>881</v>
      </c>
      <c r="D20" s="71" t="s">
        <v>874</v>
      </c>
      <c r="E20" s="71" t="s">
        <v>877</v>
      </c>
      <c r="F20" s="71" t="s">
        <v>876</v>
      </c>
      <c r="G20" s="71" t="s">
        <v>879</v>
      </c>
      <c r="H20">
        <v>16</v>
      </c>
      <c r="I20" t="s">
        <v>1782</v>
      </c>
    </row>
  </sheetData>
  <mergeCells count="1">
    <mergeCell ref="B1:G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1118-CFD2-804C-BEAD-2AADD6D2F537}">
  <dimension ref="A1:R332"/>
  <sheetViews>
    <sheetView workbookViewId="0">
      <selection activeCell="G34" sqref="G34"/>
    </sheetView>
  </sheetViews>
  <sheetFormatPr baseColWidth="10" defaultRowHeight="16" x14ac:dyDescent="0.2"/>
  <cols>
    <col min="1" max="1" width="60.33203125" bestFit="1" customWidth="1"/>
    <col min="2" max="2" width="5.33203125" bestFit="1" customWidth="1"/>
    <col min="3" max="4" width="4.1640625" bestFit="1" customWidth="1"/>
    <col min="5" max="5" width="11.6640625" bestFit="1" customWidth="1"/>
    <col min="6" max="7" width="6.1640625" bestFit="1" customWidth="1"/>
    <col min="8" max="8" width="6" bestFit="1" customWidth="1"/>
    <col min="9" max="9" width="12.83203125" bestFit="1" customWidth="1"/>
    <col min="10" max="10" width="8.5" bestFit="1" customWidth="1"/>
    <col min="11" max="11" width="6.83203125" bestFit="1" customWidth="1"/>
    <col min="12" max="12" width="8.5" bestFit="1" customWidth="1"/>
    <col min="13" max="13" width="6.6640625" bestFit="1" customWidth="1"/>
    <col min="14" max="14" width="2.1640625" bestFit="1" customWidth="1"/>
    <col min="15" max="15" width="10.5" bestFit="1" customWidth="1"/>
    <col min="16" max="16" width="9.33203125" bestFit="1" customWidth="1"/>
    <col min="17" max="17" width="63" bestFit="1" customWidth="1"/>
    <col min="18" max="18" width="25.6640625" bestFit="1" customWidth="1"/>
  </cols>
  <sheetData>
    <row r="1" spans="1:18" x14ac:dyDescent="0.2">
      <c r="A1" t="s">
        <v>887</v>
      </c>
      <c r="B1" t="s">
        <v>888</v>
      </c>
      <c r="C1" t="s">
        <v>710</v>
      </c>
      <c r="D1" t="s">
        <v>889</v>
      </c>
      <c r="E1" t="s">
        <v>890</v>
      </c>
      <c r="F1" t="s">
        <v>891</v>
      </c>
      <c r="G1" t="s">
        <v>892</v>
      </c>
      <c r="H1" t="s">
        <v>893</v>
      </c>
      <c r="I1" t="s">
        <v>894</v>
      </c>
      <c r="J1" t="s">
        <v>895</v>
      </c>
      <c r="K1" t="s">
        <v>896</v>
      </c>
      <c r="L1" t="s">
        <v>897</v>
      </c>
      <c r="M1" t="s">
        <v>898</v>
      </c>
      <c r="N1" t="s">
        <v>899</v>
      </c>
      <c r="O1" t="s">
        <v>900</v>
      </c>
      <c r="P1" t="s">
        <v>901</v>
      </c>
      <c r="Q1" t="s">
        <v>902</v>
      </c>
      <c r="R1" t="s">
        <v>903</v>
      </c>
    </row>
    <row r="2" spans="1:18" x14ac:dyDescent="0.2">
      <c r="A2" t="s">
        <v>904</v>
      </c>
      <c r="B2" t="s">
        <v>902</v>
      </c>
      <c r="C2">
        <v>138</v>
      </c>
      <c r="D2">
        <v>9</v>
      </c>
      <c r="E2">
        <v>2172</v>
      </c>
      <c r="F2">
        <v>78</v>
      </c>
      <c r="G2">
        <v>10</v>
      </c>
      <c r="H2">
        <v>142</v>
      </c>
      <c r="I2">
        <v>10.1</v>
      </c>
      <c r="J2">
        <v>8.1999999999999993</v>
      </c>
      <c r="K2">
        <v>10.1</v>
      </c>
      <c r="L2">
        <v>12.5</v>
      </c>
      <c r="M2">
        <v>1</v>
      </c>
      <c r="N2">
        <v>2</v>
      </c>
      <c r="O2" t="s">
        <v>905</v>
      </c>
      <c r="P2" t="s">
        <v>906</v>
      </c>
      <c r="Q2" t="s">
        <v>907</v>
      </c>
      <c r="R2" t="s">
        <v>908</v>
      </c>
    </row>
    <row r="3" spans="1:18" x14ac:dyDescent="0.2">
      <c r="A3" t="s">
        <v>909</v>
      </c>
      <c r="B3" t="s">
        <v>902</v>
      </c>
      <c r="C3">
        <v>88</v>
      </c>
      <c r="D3">
        <v>5.7</v>
      </c>
      <c r="E3">
        <v>1544</v>
      </c>
      <c r="F3">
        <v>71</v>
      </c>
      <c r="G3">
        <v>7</v>
      </c>
      <c r="H3">
        <v>100</v>
      </c>
      <c r="I3">
        <v>11.1</v>
      </c>
      <c r="J3">
        <v>8.6999999999999993</v>
      </c>
      <c r="K3">
        <v>11.1</v>
      </c>
      <c r="L3">
        <v>14</v>
      </c>
      <c r="M3">
        <v>1</v>
      </c>
      <c r="N3">
        <v>2</v>
      </c>
      <c r="O3" t="s">
        <v>905</v>
      </c>
      <c r="P3" t="s">
        <v>906</v>
      </c>
      <c r="Q3" t="s">
        <v>910</v>
      </c>
      <c r="R3" t="s">
        <v>911</v>
      </c>
    </row>
    <row r="4" spans="1:18" x14ac:dyDescent="0.2">
      <c r="A4" t="s">
        <v>912</v>
      </c>
      <c r="B4" t="s">
        <v>902</v>
      </c>
      <c r="C4">
        <v>61</v>
      </c>
      <c r="D4">
        <v>4</v>
      </c>
      <c r="E4">
        <v>1359</v>
      </c>
      <c r="F4">
        <v>62</v>
      </c>
      <c r="G4">
        <v>2</v>
      </c>
      <c r="H4">
        <v>102</v>
      </c>
      <c r="I4">
        <v>12.1</v>
      </c>
      <c r="J4">
        <v>9.4</v>
      </c>
      <c r="K4">
        <v>12.1</v>
      </c>
      <c r="L4">
        <v>15.4</v>
      </c>
      <c r="M4">
        <v>1</v>
      </c>
      <c r="N4">
        <v>2</v>
      </c>
      <c r="O4" t="s">
        <v>905</v>
      </c>
      <c r="P4" t="s">
        <v>906</v>
      </c>
      <c r="Q4" t="s">
        <v>913</v>
      </c>
      <c r="R4" t="s">
        <v>914</v>
      </c>
    </row>
    <row r="5" spans="1:18" x14ac:dyDescent="0.2">
      <c r="A5" t="s">
        <v>915</v>
      </c>
      <c r="B5" t="s">
        <v>902</v>
      </c>
      <c r="C5">
        <v>57</v>
      </c>
      <c r="D5">
        <v>3.7</v>
      </c>
      <c r="E5">
        <v>875</v>
      </c>
      <c r="F5">
        <v>56</v>
      </c>
      <c r="G5">
        <v>4</v>
      </c>
      <c r="H5">
        <v>71</v>
      </c>
      <c r="I5">
        <v>14.5</v>
      </c>
      <c r="J5">
        <v>11</v>
      </c>
      <c r="K5">
        <v>14.5</v>
      </c>
      <c r="L5">
        <v>19</v>
      </c>
      <c r="M5">
        <v>1</v>
      </c>
      <c r="N5">
        <v>1</v>
      </c>
      <c r="O5" t="s">
        <v>916</v>
      </c>
      <c r="P5" t="s">
        <v>906</v>
      </c>
      <c r="Q5" t="s">
        <v>915</v>
      </c>
      <c r="R5" t="s">
        <v>917</v>
      </c>
    </row>
    <row r="6" spans="1:18" x14ac:dyDescent="0.2">
      <c r="A6" t="s">
        <v>918</v>
      </c>
      <c r="B6" t="s">
        <v>902</v>
      </c>
      <c r="C6">
        <v>53</v>
      </c>
      <c r="D6">
        <v>3.4</v>
      </c>
      <c r="E6">
        <v>1321</v>
      </c>
      <c r="F6">
        <v>50</v>
      </c>
      <c r="G6">
        <v>1</v>
      </c>
      <c r="H6">
        <v>97</v>
      </c>
      <c r="I6">
        <v>11.1</v>
      </c>
      <c r="J6">
        <v>8.5</v>
      </c>
      <c r="K6">
        <v>11.1</v>
      </c>
      <c r="L6">
        <v>14.4</v>
      </c>
      <c r="M6">
        <v>1</v>
      </c>
      <c r="N6">
        <v>3</v>
      </c>
      <c r="O6" t="s">
        <v>906</v>
      </c>
      <c r="P6" t="s">
        <v>916</v>
      </c>
      <c r="Q6" t="s">
        <v>919</v>
      </c>
      <c r="R6" t="s">
        <v>920</v>
      </c>
    </row>
    <row r="7" spans="1:18" x14ac:dyDescent="0.2">
      <c r="A7" t="s">
        <v>921</v>
      </c>
      <c r="B7" t="s">
        <v>902</v>
      </c>
      <c r="C7">
        <v>46</v>
      </c>
      <c r="D7">
        <v>3</v>
      </c>
      <c r="E7">
        <v>598</v>
      </c>
      <c r="F7">
        <v>17</v>
      </c>
      <c r="G7">
        <v>8</v>
      </c>
      <c r="H7">
        <v>70</v>
      </c>
      <c r="I7">
        <v>14.5</v>
      </c>
      <c r="J7">
        <v>10.3</v>
      </c>
      <c r="K7">
        <v>14.5</v>
      </c>
      <c r="L7">
        <v>20.100000000000001</v>
      </c>
      <c r="M7">
        <v>1</v>
      </c>
      <c r="N7">
        <v>3</v>
      </c>
      <c r="O7" t="s">
        <v>906</v>
      </c>
      <c r="P7" t="s">
        <v>916</v>
      </c>
      <c r="Q7" t="s">
        <v>922</v>
      </c>
      <c r="R7" t="s">
        <v>923</v>
      </c>
    </row>
    <row r="8" spans="1:18" x14ac:dyDescent="0.2">
      <c r="A8" t="s">
        <v>924</v>
      </c>
      <c r="B8" t="s">
        <v>902</v>
      </c>
      <c r="C8">
        <v>36</v>
      </c>
      <c r="D8">
        <v>2.2999999999999998</v>
      </c>
      <c r="E8">
        <v>539</v>
      </c>
      <c r="F8">
        <v>26</v>
      </c>
      <c r="G8">
        <v>2</v>
      </c>
      <c r="H8">
        <v>60</v>
      </c>
      <c r="I8">
        <v>16</v>
      </c>
      <c r="J8">
        <v>11.3</v>
      </c>
      <c r="K8">
        <v>16</v>
      </c>
      <c r="L8">
        <v>22</v>
      </c>
      <c r="M8">
        <v>1</v>
      </c>
      <c r="N8">
        <v>2</v>
      </c>
      <c r="O8" t="s">
        <v>905</v>
      </c>
      <c r="P8" t="s">
        <v>906</v>
      </c>
      <c r="Q8" t="s">
        <v>925</v>
      </c>
      <c r="R8" t="s">
        <v>926</v>
      </c>
    </row>
    <row r="9" spans="1:18" x14ac:dyDescent="0.2">
      <c r="A9" t="s">
        <v>927</v>
      </c>
      <c r="B9" t="s">
        <v>902</v>
      </c>
      <c r="C9">
        <v>36</v>
      </c>
      <c r="D9">
        <v>2.2999999999999998</v>
      </c>
      <c r="E9">
        <v>736</v>
      </c>
      <c r="F9">
        <v>14</v>
      </c>
      <c r="G9">
        <v>0</v>
      </c>
      <c r="H9">
        <v>83</v>
      </c>
      <c r="I9">
        <v>13.2</v>
      </c>
      <c r="J9">
        <v>9.5</v>
      </c>
      <c r="K9">
        <v>13.2</v>
      </c>
      <c r="L9">
        <v>17.899999999999999</v>
      </c>
      <c r="M9">
        <v>1</v>
      </c>
      <c r="N9">
        <v>2</v>
      </c>
      <c r="O9" t="s">
        <v>905</v>
      </c>
      <c r="P9" t="s">
        <v>906</v>
      </c>
      <c r="Q9" t="s">
        <v>928</v>
      </c>
      <c r="R9" t="s">
        <v>929</v>
      </c>
    </row>
    <row r="10" spans="1:18" x14ac:dyDescent="0.2">
      <c r="A10" t="s">
        <v>930</v>
      </c>
      <c r="B10" t="s">
        <v>902</v>
      </c>
      <c r="C10">
        <v>34</v>
      </c>
      <c r="D10">
        <v>2.2000000000000002</v>
      </c>
      <c r="E10">
        <v>502</v>
      </c>
      <c r="F10">
        <v>25</v>
      </c>
      <c r="G10">
        <v>1</v>
      </c>
      <c r="H10">
        <v>42</v>
      </c>
      <c r="I10">
        <v>13.3</v>
      </c>
      <c r="J10">
        <v>9</v>
      </c>
      <c r="K10">
        <v>13.3</v>
      </c>
      <c r="L10">
        <v>19.3</v>
      </c>
      <c r="M10">
        <v>1</v>
      </c>
      <c r="N10">
        <v>3</v>
      </c>
      <c r="O10" t="s">
        <v>906</v>
      </c>
      <c r="P10" t="s">
        <v>916</v>
      </c>
      <c r="Q10" t="s">
        <v>931</v>
      </c>
      <c r="R10" t="s">
        <v>932</v>
      </c>
    </row>
    <row r="11" spans="1:18" x14ac:dyDescent="0.2">
      <c r="A11" t="s">
        <v>933</v>
      </c>
      <c r="B11" t="s">
        <v>902</v>
      </c>
      <c r="C11">
        <v>31</v>
      </c>
      <c r="D11">
        <v>2</v>
      </c>
      <c r="E11">
        <v>402</v>
      </c>
      <c r="F11">
        <v>15</v>
      </c>
      <c r="G11">
        <v>0</v>
      </c>
      <c r="H11">
        <v>34</v>
      </c>
      <c r="I11">
        <v>12.2</v>
      </c>
      <c r="J11">
        <v>7.7</v>
      </c>
      <c r="K11">
        <v>12.2</v>
      </c>
      <c r="L11">
        <v>18.8</v>
      </c>
      <c r="M11">
        <v>1</v>
      </c>
      <c r="N11">
        <v>3</v>
      </c>
      <c r="O11" t="s">
        <v>906</v>
      </c>
      <c r="P11" t="s">
        <v>916</v>
      </c>
      <c r="Q11" t="s">
        <v>934</v>
      </c>
      <c r="R11" t="s">
        <v>935</v>
      </c>
    </row>
    <row r="12" spans="1:18" x14ac:dyDescent="0.2">
      <c r="A12" t="s">
        <v>936</v>
      </c>
      <c r="B12" t="s">
        <v>902</v>
      </c>
      <c r="C12">
        <v>27</v>
      </c>
      <c r="D12">
        <v>1.8</v>
      </c>
      <c r="E12">
        <v>715</v>
      </c>
      <c r="F12">
        <v>32</v>
      </c>
      <c r="G12">
        <v>1</v>
      </c>
      <c r="H12">
        <v>52</v>
      </c>
      <c r="I12">
        <v>11.7</v>
      </c>
      <c r="J12">
        <v>8.3000000000000007</v>
      </c>
      <c r="K12">
        <v>11.7</v>
      </c>
      <c r="L12">
        <v>16.399999999999999</v>
      </c>
      <c r="M12">
        <v>1</v>
      </c>
      <c r="N12">
        <v>3</v>
      </c>
      <c r="O12" t="s">
        <v>906</v>
      </c>
      <c r="P12" t="s">
        <v>916</v>
      </c>
      <c r="Q12" t="s">
        <v>937</v>
      </c>
      <c r="R12" t="s">
        <v>938</v>
      </c>
    </row>
    <row r="13" spans="1:18" x14ac:dyDescent="0.2">
      <c r="A13" t="s">
        <v>939</v>
      </c>
      <c r="B13" t="s">
        <v>902</v>
      </c>
      <c r="C13">
        <v>23</v>
      </c>
      <c r="D13">
        <v>1.5</v>
      </c>
      <c r="E13">
        <v>215</v>
      </c>
      <c r="F13">
        <v>9</v>
      </c>
      <c r="G13">
        <v>3</v>
      </c>
      <c r="H13">
        <v>49</v>
      </c>
      <c r="I13">
        <v>27</v>
      </c>
      <c r="J13">
        <v>18.100000000000001</v>
      </c>
      <c r="K13">
        <v>27</v>
      </c>
      <c r="L13">
        <v>38.200000000000003</v>
      </c>
      <c r="M13">
        <v>1</v>
      </c>
      <c r="N13">
        <v>1</v>
      </c>
      <c r="O13" t="s">
        <v>916</v>
      </c>
      <c r="P13" t="s">
        <v>906</v>
      </c>
      <c r="Q13" t="s">
        <v>939</v>
      </c>
      <c r="R13" t="s">
        <v>940</v>
      </c>
    </row>
    <row r="14" spans="1:18" x14ac:dyDescent="0.2">
      <c r="A14" t="s">
        <v>941</v>
      </c>
      <c r="B14" t="s">
        <v>902</v>
      </c>
      <c r="C14">
        <v>23</v>
      </c>
      <c r="D14">
        <v>1.5</v>
      </c>
      <c r="E14">
        <v>565</v>
      </c>
      <c r="F14">
        <v>33</v>
      </c>
      <c r="G14">
        <v>5</v>
      </c>
      <c r="H14">
        <v>39</v>
      </c>
      <c r="I14">
        <v>12.7</v>
      </c>
      <c r="J14">
        <v>8.6999999999999993</v>
      </c>
      <c r="K14">
        <v>12.7</v>
      </c>
      <c r="L14">
        <v>18.2</v>
      </c>
      <c r="M14">
        <v>1</v>
      </c>
      <c r="N14">
        <v>3</v>
      </c>
      <c r="O14" t="s">
        <v>906</v>
      </c>
      <c r="P14" t="s">
        <v>916</v>
      </c>
      <c r="Q14" t="s">
        <v>942</v>
      </c>
      <c r="R14" t="s">
        <v>943</v>
      </c>
    </row>
    <row r="15" spans="1:18" x14ac:dyDescent="0.2">
      <c r="A15" t="s">
        <v>944</v>
      </c>
      <c r="B15" t="s">
        <v>902</v>
      </c>
      <c r="C15">
        <v>21</v>
      </c>
      <c r="D15">
        <v>1.4</v>
      </c>
      <c r="E15">
        <v>391</v>
      </c>
      <c r="F15">
        <v>13</v>
      </c>
      <c r="G15">
        <v>1</v>
      </c>
      <c r="H15">
        <v>46</v>
      </c>
      <c r="I15">
        <v>15.1</v>
      </c>
      <c r="J15">
        <v>10</v>
      </c>
      <c r="K15">
        <v>15.1</v>
      </c>
      <c r="L15">
        <v>22.2</v>
      </c>
      <c r="M15">
        <v>1</v>
      </c>
      <c r="N15">
        <v>3</v>
      </c>
      <c r="O15" t="s">
        <v>906</v>
      </c>
      <c r="P15" t="s">
        <v>916</v>
      </c>
      <c r="Q15" t="s">
        <v>945</v>
      </c>
      <c r="R15" t="s">
        <v>946</v>
      </c>
    </row>
    <row r="16" spans="1:18" x14ac:dyDescent="0.2">
      <c r="A16" t="s">
        <v>947</v>
      </c>
      <c r="B16" t="s">
        <v>902</v>
      </c>
      <c r="C16">
        <v>20</v>
      </c>
      <c r="D16">
        <v>1.3</v>
      </c>
      <c r="E16">
        <v>565</v>
      </c>
      <c r="F16">
        <v>22</v>
      </c>
      <c r="G16">
        <v>0</v>
      </c>
      <c r="H16">
        <v>56</v>
      </c>
      <c r="I16">
        <v>13.8</v>
      </c>
      <c r="J16">
        <v>9.6</v>
      </c>
      <c r="K16">
        <v>13.8</v>
      </c>
      <c r="L16">
        <v>19.399999999999999</v>
      </c>
      <c r="M16">
        <v>1</v>
      </c>
      <c r="N16">
        <v>3</v>
      </c>
      <c r="O16" t="s">
        <v>906</v>
      </c>
      <c r="P16" t="s">
        <v>916</v>
      </c>
      <c r="Q16" t="s">
        <v>948</v>
      </c>
      <c r="R16" t="s">
        <v>949</v>
      </c>
    </row>
    <row r="17" spans="1:18" x14ac:dyDescent="0.2">
      <c r="A17" t="s">
        <v>950</v>
      </c>
      <c r="B17" t="s">
        <v>902</v>
      </c>
      <c r="C17">
        <v>19</v>
      </c>
      <c r="D17">
        <v>1.2</v>
      </c>
      <c r="E17">
        <v>425</v>
      </c>
      <c r="F17">
        <v>22</v>
      </c>
      <c r="G17">
        <v>0</v>
      </c>
      <c r="H17">
        <v>17</v>
      </c>
      <c r="I17">
        <v>9.1999999999999993</v>
      </c>
      <c r="J17">
        <v>5.4</v>
      </c>
      <c r="K17">
        <v>9.1999999999999993</v>
      </c>
      <c r="L17">
        <v>15.1</v>
      </c>
      <c r="M17">
        <v>1</v>
      </c>
      <c r="N17">
        <v>3</v>
      </c>
      <c r="O17" t="s">
        <v>906</v>
      </c>
      <c r="P17" t="s">
        <v>916</v>
      </c>
      <c r="Q17" t="s">
        <v>951</v>
      </c>
      <c r="R17" t="s">
        <v>952</v>
      </c>
    </row>
    <row r="18" spans="1:18" x14ac:dyDescent="0.2">
      <c r="A18" t="s">
        <v>953</v>
      </c>
      <c r="B18" t="s">
        <v>902</v>
      </c>
      <c r="C18">
        <v>18</v>
      </c>
      <c r="D18">
        <v>1.2</v>
      </c>
      <c r="E18">
        <v>509</v>
      </c>
      <c r="F18">
        <v>20</v>
      </c>
      <c r="G18">
        <v>8</v>
      </c>
      <c r="H18">
        <v>26</v>
      </c>
      <c r="I18">
        <v>9</v>
      </c>
      <c r="J18">
        <v>5.6</v>
      </c>
      <c r="K18">
        <v>9</v>
      </c>
      <c r="L18">
        <v>14.3</v>
      </c>
      <c r="M18">
        <v>1</v>
      </c>
      <c r="N18">
        <v>3</v>
      </c>
      <c r="O18" t="s">
        <v>906</v>
      </c>
      <c r="P18" t="s">
        <v>916</v>
      </c>
      <c r="Q18" t="s">
        <v>954</v>
      </c>
      <c r="R18" t="s">
        <v>955</v>
      </c>
    </row>
    <row r="19" spans="1:18" x14ac:dyDescent="0.2">
      <c r="A19" t="s">
        <v>956</v>
      </c>
      <c r="B19" t="s">
        <v>902</v>
      </c>
      <c r="C19">
        <v>17</v>
      </c>
      <c r="D19">
        <v>1.1000000000000001</v>
      </c>
      <c r="E19">
        <v>261</v>
      </c>
      <c r="F19">
        <v>13</v>
      </c>
      <c r="G19">
        <v>0</v>
      </c>
      <c r="H19">
        <v>23</v>
      </c>
      <c r="I19">
        <v>13.8</v>
      </c>
      <c r="J19">
        <v>8.1</v>
      </c>
      <c r="K19">
        <v>13.8</v>
      </c>
      <c r="L19">
        <v>22.6</v>
      </c>
      <c r="M19">
        <v>1</v>
      </c>
      <c r="N19">
        <v>3</v>
      </c>
      <c r="O19" t="s">
        <v>906</v>
      </c>
      <c r="P19" t="s">
        <v>916</v>
      </c>
      <c r="Q19" t="s">
        <v>957</v>
      </c>
      <c r="R19" t="s">
        <v>958</v>
      </c>
    </row>
    <row r="20" spans="1:18" x14ac:dyDescent="0.2">
      <c r="A20" t="s">
        <v>959</v>
      </c>
      <c r="B20" t="s">
        <v>902</v>
      </c>
      <c r="C20">
        <v>16</v>
      </c>
      <c r="D20">
        <v>1</v>
      </c>
      <c r="E20">
        <v>172</v>
      </c>
      <c r="F20">
        <v>7</v>
      </c>
      <c r="G20">
        <v>1</v>
      </c>
      <c r="H20">
        <v>19</v>
      </c>
      <c r="I20">
        <v>15.1</v>
      </c>
      <c r="J20">
        <v>8</v>
      </c>
      <c r="K20">
        <v>15.1</v>
      </c>
      <c r="L20">
        <v>26.7</v>
      </c>
      <c r="M20">
        <v>1</v>
      </c>
      <c r="N20">
        <v>3</v>
      </c>
      <c r="O20" t="s">
        <v>906</v>
      </c>
      <c r="P20" t="s">
        <v>916</v>
      </c>
      <c r="Q20" t="s">
        <v>960</v>
      </c>
      <c r="R20" t="s">
        <v>961</v>
      </c>
    </row>
    <row r="21" spans="1:18" x14ac:dyDescent="0.2">
      <c r="A21" t="s">
        <v>962</v>
      </c>
      <c r="B21" t="s">
        <v>902</v>
      </c>
      <c r="C21">
        <v>14</v>
      </c>
      <c r="D21">
        <v>0.9</v>
      </c>
      <c r="E21">
        <v>167</v>
      </c>
      <c r="F21">
        <v>9</v>
      </c>
      <c r="G21">
        <v>0</v>
      </c>
      <c r="H21">
        <v>14</v>
      </c>
      <c r="I21">
        <v>13.8</v>
      </c>
      <c r="J21">
        <v>7</v>
      </c>
      <c r="K21">
        <v>13.8</v>
      </c>
      <c r="L21">
        <v>25.3</v>
      </c>
      <c r="M21">
        <v>1</v>
      </c>
      <c r="N21">
        <v>2</v>
      </c>
      <c r="O21" t="s">
        <v>905</v>
      </c>
      <c r="P21" t="s">
        <v>906</v>
      </c>
      <c r="Q21" t="s">
        <v>963</v>
      </c>
      <c r="R21" t="s">
        <v>964</v>
      </c>
    </row>
    <row r="22" spans="1:18" x14ac:dyDescent="0.2">
      <c r="A22" t="s">
        <v>965</v>
      </c>
      <c r="B22" t="s">
        <v>902</v>
      </c>
      <c r="C22">
        <v>14</v>
      </c>
      <c r="D22">
        <v>0.9</v>
      </c>
      <c r="E22">
        <v>860</v>
      </c>
      <c r="F22">
        <v>39</v>
      </c>
      <c r="G22">
        <v>2</v>
      </c>
      <c r="H22">
        <v>53</v>
      </c>
      <c r="I22">
        <v>10.7</v>
      </c>
      <c r="J22">
        <v>7.6</v>
      </c>
      <c r="K22">
        <v>10.7</v>
      </c>
      <c r="L22">
        <v>14.8</v>
      </c>
      <c r="M22">
        <v>1</v>
      </c>
      <c r="N22">
        <v>3</v>
      </c>
      <c r="O22" t="s">
        <v>906</v>
      </c>
      <c r="P22" t="s">
        <v>916</v>
      </c>
      <c r="Q22" t="s">
        <v>966</v>
      </c>
      <c r="R22" t="s">
        <v>967</v>
      </c>
    </row>
    <row r="23" spans="1:18" x14ac:dyDescent="0.2">
      <c r="A23" t="s">
        <v>968</v>
      </c>
      <c r="B23" t="s">
        <v>902</v>
      </c>
      <c r="C23">
        <v>14</v>
      </c>
      <c r="D23">
        <v>0.9</v>
      </c>
      <c r="E23">
        <v>124</v>
      </c>
      <c r="F23">
        <v>10</v>
      </c>
      <c r="G23">
        <v>3</v>
      </c>
      <c r="H23">
        <v>11</v>
      </c>
      <c r="I23">
        <v>16.899999999999999</v>
      </c>
      <c r="J23">
        <v>8.4</v>
      </c>
      <c r="K23">
        <v>16.899999999999999</v>
      </c>
      <c r="L23">
        <v>31.3</v>
      </c>
      <c r="M23">
        <v>1</v>
      </c>
      <c r="N23">
        <v>2</v>
      </c>
      <c r="O23" t="s">
        <v>905</v>
      </c>
      <c r="P23" t="s">
        <v>906</v>
      </c>
      <c r="Q23" t="s">
        <v>969</v>
      </c>
      <c r="R23" t="s">
        <v>970</v>
      </c>
    </row>
    <row r="24" spans="1:18" x14ac:dyDescent="0.2">
      <c r="A24" t="s">
        <v>971</v>
      </c>
      <c r="B24" t="s">
        <v>902</v>
      </c>
      <c r="C24">
        <v>13</v>
      </c>
      <c r="D24">
        <v>0.8</v>
      </c>
      <c r="E24">
        <v>260</v>
      </c>
      <c r="F24">
        <v>17</v>
      </c>
      <c r="G24">
        <v>2</v>
      </c>
      <c r="H24">
        <v>10</v>
      </c>
      <c r="I24">
        <v>10.4</v>
      </c>
      <c r="J24">
        <v>5.5</v>
      </c>
      <c r="K24">
        <v>10.4</v>
      </c>
      <c r="L24">
        <v>18.600000000000001</v>
      </c>
      <c r="M24">
        <v>1</v>
      </c>
      <c r="N24">
        <v>3</v>
      </c>
      <c r="O24" t="s">
        <v>906</v>
      </c>
      <c r="P24" t="s">
        <v>916</v>
      </c>
      <c r="Q24" t="s">
        <v>972</v>
      </c>
      <c r="R24" t="s">
        <v>973</v>
      </c>
    </row>
    <row r="25" spans="1:18" x14ac:dyDescent="0.2">
      <c r="A25" t="s">
        <v>974</v>
      </c>
      <c r="B25" t="s">
        <v>902</v>
      </c>
      <c r="C25">
        <v>10</v>
      </c>
      <c r="D25">
        <v>0.6</v>
      </c>
      <c r="E25">
        <v>442</v>
      </c>
      <c r="F25">
        <v>25</v>
      </c>
      <c r="G25">
        <v>0</v>
      </c>
      <c r="H25">
        <v>18</v>
      </c>
      <c r="I25">
        <v>9.6999999999999993</v>
      </c>
      <c r="J25">
        <v>5.9</v>
      </c>
      <c r="K25">
        <v>9.6999999999999993</v>
      </c>
      <c r="L25">
        <v>15.6</v>
      </c>
      <c r="M25">
        <v>1</v>
      </c>
      <c r="N25">
        <v>4</v>
      </c>
      <c r="O25" t="s">
        <v>975</v>
      </c>
      <c r="P25" t="s">
        <v>975</v>
      </c>
      <c r="Q25" t="s">
        <v>976</v>
      </c>
      <c r="R25" t="s">
        <v>977</v>
      </c>
    </row>
    <row r="26" spans="1:18" x14ac:dyDescent="0.2">
      <c r="A26" t="s">
        <v>978</v>
      </c>
      <c r="B26" t="s">
        <v>902</v>
      </c>
      <c r="C26">
        <v>10</v>
      </c>
      <c r="D26">
        <v>0.6</v>
      </c>
      <c r="E26">
        <v>341</v>
      </c>
      <c r="F26">
        <v>10</v>
      </c>
      <c r="G26">
        <v>2</v>
      </c>
      <c r="H26">
        <v>28</v>
      </c>
      <c r="I26">
        <v>11.1</v>
      </c>
      <c r="J26">
        <v>6.6</v>
      </c>
      <c r="K26">
        <v>11.1</v>
      </c>
      <c r="L26">
        <v>18.3</v>
      </c>
      <c r="M26">
        <v>1</v>
      </c>
      <c r="N26">
        <v>4</v>
      </c>
      <c r="O26" t="s">
        <v>975</v>
      </c>
      <c r="P26" t="s">
        <v>975</v>
      </c>
      <c r="Q26" t="s">
        <v>979</v>
      </c>
      <c r="R26" t="s">
        <v>980</v>
      </c>
    </row>
    <row r="27" spans="1:18" x14ac:dyDescent="0.2">
      <c r="A27" t="s">
        <v>981</v>
      </c>
      <c r="B27" t="s">
        <v>902</v>
      </c>
      <c r="C27">
        <v>9</v>
      </c>
      <c r="D27">
        <v>0.6</v>
      </c>
      <c r="E27">
        <v>74</v>
      </c>
      <c r="F27">
        <v>0</v>
      </c>
      <c r="G27">
        <v>0</v>
      </c>
      <c r="H27">
        <v>14</v>
      </c>
      <c r="I27">
        <v>18.899999999999999</v>
      </c>
      <c r="J27">
        <v>7.9</v>
      </c>
      <c r="K27">
        <v>18.899999999999999</v>
      </c>
      <c r="L27">
        <v>38.700000000000003</v>
      </c>
      <c r="M27">
        <v>1</v>
      </c>
      <c r="N27">
        <v>2</v>
      </c>
      <c r="O27" t="s">
        <v>905</v>
      </c>
      <c r="P27" t="s">
        <v>906</v>
      </c>
      <c r="Q27" t="s">
        <v>982</v>
      </c>
      <c r="R27" t="s">
        <v>983</v>
      </c>
    </row>
    <row r="28" spans="1:18" x14ac:dyDescent="0.2">
      <c r="A28" t="s">
        <v>984</v>
      </c>
      <c r="B28" t="s">
        <v>902</v>
      </c>
      <c r="C28">
        <v>9</v>
      </c>
      <c r="D28">
        <v>0.6</v>
      </c>
      <c r="E28">
        <v>313</v>
      </c>
      <c r="F28">
        <v>11</v>
      </c>
      <c r="G28">
        <v>1</v>
      </c>
      <c r="H28">
        <v>43</v>
      </c>
      <c r="I28">
        <v>17.3</v>
      </c>
      <c r="J28">
        <v>11.2</v>
      </c>
      <c r="K28">
        <v>17.3</v>
      </c>
      <c r="L28">
        <v>25.6</v>
      </c>
      <c r="M28">
        <v>1</v>
      </c>
      <c r="N28">
        <v>2</v>
      </c>
      <c r="O28" t="s">
        <v>905</v>
      </c>
      <c r="P28" t="s">
        <v>906</v>
      </c>
      <c r="Q28" t="s">
        <v>985</v>
      </c>
      <c r="R28" t="s">
        <v>986</v>
      </c>
    </row>
    <row r="29" spans="1:18" x14ac:dyDescent="0.2">
      <c r="A29" t="s">
        <v>987</v>
      </c>
      <c r="B29" t="s">
        <v>902</v>
      </c>
      <c r="C29">
        <v>9</v>
      </c>
      <c r="D29">
        <v>0.6</v>
      </c>
      <c r="E29">
        <v>93</v>
      </c>
      <c r="F29">
        <v>2</v>
      </c>
      <c r="G29">
        <v>0</v>
      </c>
      <c r="H29">
        <v>5</v>
      </c>
      <c r="I29">
        <v>7.5</v>
      </c>
      <c r="J29">
        <v>2.1</v>
      </c>
      <c r="K29">
        <v>7.5</v>
      </c>
      <c r="L29">
        <v>23.3</v>
      </c>
      <c r="M29">
        <v>1</v>
      </c>
      <c r="N29">
        <v>2</v>
      </c>
      <c r="O29" t="s">
        <v>905</v>
      </c>
      <c r="P29" t="s">
        <v>906</v>
      </c>
      <c r="Q29" t="s">
        <v>988</v>
      </c>
      <c r="R29" t="s">
        <v>989</v>
      </c>
    </row>
    <row r="30" spans="1:18" x14ac:dyDescent="0.2">
      <c r="A30" t="s">
        <v>990</v>
      </c>
      <c r="B30" t="s">
        <v>902</v>
      </c>
      <c r="C30">
        <v>9</v>
      </c>
      <c r="D30">
        <v>0.6</v>
      </c>
      <c r="E30">
        <v>143</v>
      </c>
      <c r="F30">
        <v>3</v>
      </c>
      <c r="G30">
        <v>3</v>
      </c>
      <c r="H30">
        <v>9</v>
      </c>
      <c r="I30">
        <v>8.4</v>
      </c>
      <c r="J30">
        <v>3.2</v>
      </c>
      <c r="K30">
        <v>8.4</v>
      </c>
      <c r="L30">
        <v>20.100000000000001</v>
      </c>
      <c r="M30">
        <v>1</v>
      </c>
      <c r="N30">
        <v>3</v>
      </c>
      <c r="O30" t="s">
        <v>906</v>
      </c>
      <c r="P30" t="s">
        <v>916</v>
      </c>
      <c r="Q30" t="s">
        <v>991</v>
      </c>
      <c r="R30" t="s">
        <v>992</v>
      </c>
    </row>
    <row r="31" spans="1:18" x14ac:dyDescent="0.2">
      <c r="A31" t="s">
        <v>993</v>
      </c>
      <c r="B31" t="s">
        <v>902</v>
      </c>
      <c r="C31">
        <v>9</v>
      </c>
      <c r="D31">
        <v>0.6</v>
      </c>
      <c r="E31">
        <v>700</v>
      </c>
      <c r="F31">
        <v>33</v>
      </c>
      <c r="G31">
        <v>5</v>
      </c>
      <c r="H31">
        <v>27</v>
      </c>
      <c r="I31">
        <v>8.6</v>
      </c>
      <c r="J31">
        <v>5.6</v>
      </c>
      <c r="K31">
        <v>8.6</v>
      </c>
      <c r="L31">
        <v>12.8</v>
      </c>
      <c r="M31">
        <v>1</v>
      </c>
      <c r="N31">
        <v>3</v>
      </c>
      <c r="O31" t="s">
        <v>906</v>
      </c>
      <c r="P31" t="s">
        <v>916</v>
      </c>
      <c r="Q31" t="s">
        <v>994</v>
      </c>
      <c r="R31" t="s">
        <v>995</v>
      </c>
    </row>
    <row r="32" spans="1:18" x14ac:dyDescent="0.2">
      <c r="A32" t="s">
        <v>996</v>
      </c>
      <c r="B32" t="s">
        <v>902</v>
      </c>
      <c r="C32">
        <v>9</v>
      </c>
      <c r="D32">
        <v>0.6</v>
      </c>
      <c r="E32">
        <v>183</v>
      </c>
      <c r="F32">
        <v>3</v>
      </c>
      <c r="G32">
        <v>0</v>
      </c>
      <c r="H32">
        <v>10</v>
      </c>
      <c r="I32">
        <v>7.1</v>
      </c>
      <c r="J32">
        <v>2.8</v>
      </c>
      <c r="K32">
        <v>7.1</v>
      </c>
      <c r="L32">
        <v>16.7</v>
      </c>
      <c r="M32">
        <v>1</v>
      </c>
      <c r="N32">
        <v>2</v>
      </c>
      <c r="O32" t="s">
        <v>905</v>
      </c>
      <c r="P32" t="s">
        <v>906</v>
      </c>
      <c r="Q32" t="s">
        <v>997</v>
      </c>
      <c r="R32" t="s">
        <v>998</v>
      </c>
    </row>
    <row r="33" spans="1:18" x14ac:dyDescent="0.2">
      <c r="A33" t="s">
        <v>999</v>
      </c>
      <c r="B33" t="s">
        <v>902</v>
      </c>
      <c r="C33">
        <v>9</v>
      </c>
      <c r="D33">
        <v>0.6</v>
      </c>
      <c r="E33">
        <v>93</v>
      </c>
      <c r="F33">
        <v>1</v>
      </c>
      <c r="G33">
        <v>0</v>
      </c>
      <c r="H33">
        <v>11</v>
      </c>
      <c r="I33">
        <v>12.9</v>
      </c>
      <c r="J33">
        <v>5</v>
      </c>
      <c r="K33">
        <v>12.9</v>
      </c>
      <c r="L33">
        <v>29.5</v>
      </c>
      <c r="M33">
        <v>1</v>
      </c>
      <c r="N33">
        <v>1</v>
      </c>
      <c r="O33" t="s">
        <v>916</v>
      </c>
      <c r="P33" t="s">
        <v>906</v>
      </c>
      <c r="Q33" t="s">
        <v>999</v>
      </c>
      <c r="R33" t="s">
        <v>1000</v>
      </c>
    </row>
    <row r="34" spans="1:18" x14ac:dyDescent="0.2">
      <c r="A34" t="s">
        <v>1001</v>
      </c>
      <c r="B34" t="s">
        <v>902</v>
      </c>
      <c r="C34">
        <v>8</v>
      </c>
      <c r="D34">
        <v>0.5</v>
      </c>
      <c r="E34">
        <v>92</v>
      </c>
      <c r="F34">
        <v>5</v>
      </c>
      <c r="G34">
        <v>0</v>
      </c>
      <c r="H34">
        <v>10</v>
      </c>
      <c r="I34">
        <v>16.3</v>
      </c>
      <c r="J34">
        <v>7</v>
      </c>
      <c r="K34">
        <v>16.3</v>
      </c>
      <c r="L34">
        <v>33.4</v>
      </c>
      <c r="M34">
        <v>1</v>
      </c>
      <c r="N34">
        <v>4</v>
      </c>
      <c r="O34" t="s">
        <v>975</v>
      </c>
      <c r="P34" t="s">
        <v>975</v>
      </c>
      <c r="Q34" t="s">
        <v>1002</v>
      </c>
      <c r="R34" t="s">
        <v>1003</v>
      </c>
    </row>
    <row r="35" spans="1:18" x14ac:dyDescent="0.2">
      <c r="A35" t="s">
        <v>1004</v>
      </c>
      <c r="B35" t="s">
        <v>902</v>
      </c>
      <c r="C35">
        <v>8</v>
      </c>
      <c r="D35">
        <v>0.5</v>
      </c>
      <c r="E35">
        <v>260</v>
      </c>
      <c r="F35">
        <v>11</v>
      </c>
      <c r="G35">
        <v>3</v>
      </c>
      <c r="H35">
        <v>21</v>
      </c>
      <c r="I35">
        <v>12.3</v>
      </c>
      <c r="J35">
        <v>6.9</v>
      </c>
      <c r="K35">
        <v>12.3</v>
      </c>
      <c r="L35">
        <v>20.9</v>
      </c>
      <c r="M35">
        <v>1</v>
      </c>
      <c r="N35">
        <v>4</v>
      </c>
      <c r="O35" t="s">
        <v>975</v>
      </c>
      <c r="P35" t="s">
        <v>975</v>
      </c>
      <c r="Q35" t="s">
        <v>1005</v>
      </c>
      <c r="R35" t="s">
        <v>1006</v>
      </c>
    </row>
    <row r="36" spans="1:18" x14ac:dyDescent="0.2">
      <c r="A36" t="s">
        <v>1007</v>
      </c>
      <c r="B36" t="s">
        <v>902</v>
      </c>
      <c r="C36">
        <v>8</v>
      </c>
      <c r="D36">
        <v>0.5</v>
      </c>
      <c r="E36">
        <v>58</v>
      </c>
      <c r="F36">
        <v>3</v>
      </c>
      <c r="G36">
        <v>1</v>
      </c>
      <c r="H36">
        <v>11</v>
      </c>
      <c r="I36">
        <v>24.1</v>
      </c>
      <c r="J36">
        <v>10.199999999999999</v>
      </c>
      <c r="K36">
        <v>24.1</v>
      </c>
      <c r="L36">
        <v>47.1</v>
      </c>
      <c r="M36">
        <v>1</v>
      </c>
      <c r="N36">
        <v>3</v>
      </c>
      <c r="O36" t="s">
        <v>906</v>
      </c>
      <c r="P36" t="s">
        <v>916</v>
      </c>
      <c r="Q36" t="s">
        <v>1008</v>
      </c>
      <c r="R36" t="s">
        <v>1009</v>
      </c>
    </row>
    <row r="37" spans="1:18" x14ac:dyDescent="0.2">
      <c r="A37" t="s">
        <v>1010</v>
      </c>
      <c r="B37" t="s">
        <v>902</v>
      </c>
      <c r="C37">
        <v>8</v>
      </c>
      <c r="D37">
        <v>0.5</v>
      </c>
      <c r="E37">
        <v>70</v>
      </c>
      <c r="F37">
        <v>2</v>
      </c>
      <c r="G37">
        <v>1</v>
      </c>
      <c r="H37">
        <v>12</v>
      </c>
      <c r="I37">
        <v>20</v>
      </c>
      <c r="J37">
        <v>8.4</v>
      </c>
      <c r="K37">
        <v>20</v>
      </c>
      <c r="L37">
        <v>40.5</v>
      </c>
      <c r="M37">
        <v>1</v>
      </c>
      <c r="N37">
        <v>2</v>
      </c>
      <c r="O37" t="s">
        <v>905</v>
      </c>
      <c r="P37" t="s">
        <v>906</v>
      </c>
      <c r="Q37" t="s">
        <v>1011</v>
      </c>
      <c r="R37" t="s">
        <v>1012</v>
      </c>
    </row>
    <row r="38" spans="1:18" x14ac:dyDescent="0.2">
      <c r="A38" t="s">
        <v>1013</v>
      </c>
      <c r="B38" t="s">
        <v>902</v>
      </c>
      <c r="C38">
        <v>7</v>
      </c>
      <c r="D38">
        <v>0.5</v>
      </c>
      <c r="E38">
        <v>155</v>
      </c>
      <c r="F38">
        <v>8</v>
      </c>
      <c r="G38">
        <v>3</v>
      </c>
      <c r="H38">
        <v>8</v>
      </c>
      <c r="I38">
        <v>10.3</v>
      </c>
      <c r="J38">
        <v>4.5</v>
      </c>
      <c r="K38">
        <v>10.3</v>
      </c>
      <c r="L38">
        <v>21.8</v>
      </c>
      <c r="M38">
        <v>1</v>
      </c>
      <c r="N38">
        <v>4</v>
      </c>
      <c r="O38" t="s">
        <v>975</v>
      </c>
      <c r="P38" t="s">
        <v>975</v>
      </c>
      <c r="Q38" t="s">
        <v>1014</v>
      </c>
      <c r="R38" t="s">
        <v>1015</v>
      </c>
    </row>
    <row r="39" spans="1:18" x14ac:dyDescent="0.2">
      <c r="A39" t="s">
        <v>1016</v>
      </c>
      <c r="B39" t="s">
        <v>902</v>
      </c>
      <c r="C39">
        <v>7</v>
      </c>
      <c r="D39">
        <v>0.5</v>
      </c>
      <c r="E39">
        <v>190</v>
      </c>
      <c r="F39">
        <v>8</v>
      </c>
      <c r="G39">
        <v>0</v>
      </c>
      <c r="H39">
        <v>42</v>
      </c>
      <c r="I39">
        <v>26.3</v>
      </c>
      <c r="J39">
        <v>17.100000000000001</v>
      </c>
      <c r="K39">
        <v>26.3</v>
      </c>
      <c r="L39">
        <v>38.299999999999997</v>
      </c>
      <c r="M39">
        <v>1</v>
      </c>
      <c r="N39">
        <v>4</v>
      </c>
      <c r="O39" t="s">
        <v>975</v>
      </c>
      <c r="P39" t="s">
        <v>975</v>
      </c>
      <c r="Q39" t="s">
        <v>1017</v>
      </c>
      <c r="R39" t="s">
        <v>1018</v>
      </c>
    </row>
    <row r="40" spans="1:18" x14ac:dyDescent="0.2">
      <c r="A40" t="s">
        <v>1019</v>
      </c>
      <c r="B40" t="s">
        <v>902</v>
      </c>
      <c r="C40">
        <v>7</v>
      </c>
      <c r="D40">
        <v>0.5</v>
      </c>
      <c r="E40">
        <v>92</v>
      </c>
      <c r="F40">
        <v>4</v>
      </c>
      <c r="G40">
        <v>0</v>
      </c>
      <c r="H40">
        <v>20</v>
      </c>
      <c r="I40">
        <v>26.1</v>
      </c>
      <c r="J40">
        <v>13.7</v>
      </c>
      <c r="K40">
        <v>26.1</v>
      </c>
      <c r="L40">
        <v>43.9</v>
      </c>
      <c r="M40">
        <v>1</v>
      </c>
      <c r="N40">
        <v>3</v>
      </c>
      <c r="O40" t="s">
        <v>906</v>
      </c>
      <c r="P40" t="s">
        <v>916</v>
      </c>
      <c r="Q40" t="s">
        <v>1020</v>
      </c>
      <c r="R40" t="s">
        <v>1021</v>
      </c>
    </row>
    <row r="41" spans="1:18" x14ac:dyDescent="0.2">
      <c r="A41" t="s">
        <v>1022</v>
      </c>
      <c r="B41" t="s">
        <v>902</v>
      </c>
      <c r="C41">
        <v>7</v>
      </c>
      <c r="D41">
        <v>0.5</v>
      </c>
      <c r="E41">
        <v>76</v>
      </c>
      <c r="F41">
        <v>0</v>
      </c>
      <c r="G41">
        <v>0</v>
      </c>
      <c r="H41">
        <v>14</v>
      </c>
      <c r="I41">
        <v>18.399999999999999</v>
      </c>
      <c r="J41">
        <v>7.7</v>
      </c>
      <c r="K41">
        <v>18.399999999999999</v>
      </c>
      <c r="L41">
        <v>37.799999999999997</v>
      </c>
      <c r="M41">
        <v>1</v>
      </c>
      <c r="N41">
        <v>2</v>
      </c>
      <c r="O41" t="s">
        <v>905</v>
      </c>
      <c r="P41" t="s">
        <v>906</v>
      </c>
      <c r="Q41" t="s">
        <v>1023</v>
      </c>
      <c r="R41" t="s">
        <v>1024</v>
      </c>
    </row>
    <row r="42" spans="1:18" x14ac:dyDescent="0.2">
      <c r="A42" t="s">
        <v>1025</v>
      </c>
      <c r="B42" t="s">
        <v>902</v>
      </c>
      <c r="C42">
        <v>7</v>
      </c>
      <c r="D42">
        <v>0.5</v>
      </c>
      <c r="E42">
        <v>91</v>
      </c>
      <c r="F42">
        <v>1</v>
      </c>
      <c r="G42">
        <v>0</v>
      </c>
      <c r="H42">
        <v>9</v>
      </c>
      <c r="I42">
        <v>11</v>
      </c>
      <c r="J42">
        <v>3.9</v>
      </c>
      <c r="K42">
        <v>11</v>
      </c>
      <c r="L42">
        <v>27.5</v>
      </c>
      <c r="M42">
        <v>1</v>
      </c>
      <c r="N42">
        <v>2</v>
      </c>
      <c r="O42" t="s">
        <v>905</v>
      </c>
      <c r="P42" t="s">
        <v>906</v>
      </c>
      <c r="Q42" t="s">
        <v>1026</v>
      </c>
      <c r="R42" t="s">
        <v>1027</v>
      </c>
    </row>
    <row r="43" spans="1:18" x14ac:dyDescent="0.2">
      <c r="A43" t="s">
        <v>1028</v>
      </c>
      <c r="B43" t="s">
        <v>902</v>
      </c>
      <c r="C43">
        <v>6</v>
      </c>
      <c r="D43">
        <v>0.4</v>
      </c>
      <c r="E43">
        <v>68</v>
      </c>
      <c r="F43">
        <v>3</v>
      </c>
      <c r="G43">
        <v>0</v>
      </c>
      <c r="H43">
        <v>16</v>
      </c>
      <c r="I43">
        <v>27.9</v>
      </c>
      <c r="J43">
        <v>13.5</v>
      </c>
      <c r="K43">
        <v>27.9</v>
      </c>
      <c r="L43">
        <v>49</v>
      </c>
      <c r="M43">
        <v>1</v>
      </c>
      <c r="N43">
        <v>3</v>
      </c>
      <c r="O43" t="s">
        <v>906</v>
      </c>
      <c r="P43" t="s">
        <v>916</v>
      </c>
      <c r="Q43" t="s">
        <v>1029</v>
      </c>
      <c r="R43" t="s">
        <v>1030</v>
      </c>
    </row>
    <row r="44" spans="1:18" x14ac:dyDescent="0.2">
      <c r="A44" t="s">
        <v>1031</v>
      </c>
      <c r="B44" t="s">
        <v>902</v>
      </c>
      <c r="C44">
        <v>6</v>
      </c>
      <c r="D44">
        <v>0.4</v>
      </c>
      <c r="E44">
        <v>180</v>
      </c>
      <c r="F44">
        <v>4</v>
      </c>
      <c r="G44">
        <v>0</v>
      </c>
      <c r="H44">
        <v>6</v>
      </c>
      <c r="I44">
        <v>5.6</v>
      </c>
      <c r="J44">
        <v>1.9</v>
      </c>
      <c r="K44">
        <v>5.6</v>
      </c>
      <c r="L44">
        <v>14.9</v>
      </c>
      <c r="M44">
        <v>1</v>
      </c>
      <c r="N44">
        <v>4</v>
      </c>
      <c r="O44" t="s">
        <v>975</v>
      </c>
      <c r="P44" t="s">
        <v>975</v>
      </c>
      <c r="Q44" t="s">
        <v>1032</v>
      </c>
      <c r="R44" t="s">
        <v>1033</v>
      </c>
    </row>
    <row r="45" spans="1:18" x14ac:dyDescent="0.2">
      <c r="A45" t="s">
        <v>1034</v>
      </c>
      <c r="B45" t="s">
        <v>902</v>
      </c>
      <c r="C45">
        <v>6</v>
      </c>
      <c r="D45">
        <v>0.4</v>
      </c>
      <c r="E45">
        <v>297</v>
      </c>
      <c r="F45">
        <v>7</v>
      </c>
      <c r="G45">
        <v>0</v>
      </c>
      <c r="H45">
        <v>16</v>
      </c>
      <c r="I45">
        <v>7.7</v>
      </c>
      <c r="J45">
        <v>3.9</v>
      </c>
      <c r="K45">
        <v>7.7</v>
      </c>
      <c r="L45">
        <v>14.8</v>
      </c>
      <c r="M45">
        <v>1</v>
      </c>
      <c r="N45">
        <v>4</v>
      </c>
      <c r="O45" t="s">
        <v>975</v>
      </c>
      <c r="P45" t="s">
        <v>975</v>
      </c>
      <c r="Q45" t="s">
        <v>1035</v>
      </c>
      <c r="R45" t="s">
        <v>1036</v>
      </c>
    </row>
    <row r="46" spans="1:18" x14ac:dyDescent="0.2">
      <c r="A46" t="s">
        <v>1037</v>
      </c>
      <c r="B46" t="s">
        <v>902</v>
      </c>
      <c r="C46">
        <v>6</v>
      </c>
      <c r="D46">
        <v>0.4</v>
      </c>
      <c r="E46">
        <v>132</v>
      </c>
      <c r="F46">
        <v>7</v>
      </c>
      <c r="G46">
        <v>2</v>
      </c>
      <c r="H46">
        <v>2</v>
      </c>
      <c r="I46">
        <v>6.8</v>
      </c>
      <c r="J46">
        <v>2.2000000000000002</v>
      </c>
      <c r="K46">
        <v>6.8</v>
      </c>
      <c r="L46">
        <v>18.899999999999999</v>
      </c>
      <c r="M46">
        <v>1</v>
      </c>
      <c r="N46">
        <v>3</v>
      </c>
      <c r="O46" t="s">
        <v>906</v>
      </c>
      <c r="P46" t="s">
        <v>916</v>
      </c>
      <c r="Q46" t="s">
        <v>1038</v>
      </c>
      <c r="R46" t="s">
        <v>1039</v>
      </c>
    </row>
    <row r="47" spans="1:18" x14ac:dyDescent="0.2">
      <c r="A47" t="s">
        <v>1040</v>
      </c>
      <c r="B47" t="s">
        <v>902</v>
      </c>
      <c r="C47">
        <v>6</v>
      </c>
      <c r="D47">
        <v>0.4</v>
      </c>
      <c r="E47">
        <v>66</v>
      </c>
      <c r="F47">
        <v>3</v>
      </c>
      <c r="G47">
        <v>0</v>
      </c>
      <c r="H47">
        <v>20</v>
      </c>
      <c r="I47">
        <v>34.799999999999997</v>
      </c>
      <c r="J47">
        <v>18.399999999999999</v>
      </c>
      <c r="K47">
        <v>34.799999999999997</v>
      </c>
      <c r="L47">
        <v>56</v>
      </c>
      <c r="M47">
        <v>1</v>
      </c>
      <c r="N47">
        <v>1</v>
      </c>
      <c r="O47" t="s">
        <v>916</v>
      </c>
      <c r="P47" t="s">
        <v>906</v>
      </c>
      <c r="Q47" t="s">
        <v>1040</v>
      </c>
      <c r="R47" t="s">
        <v>1041</v>
      </c>
    </row>
    <row r="48" spans="1:18" x14ac:dyDescent="0.2">
      <c r="A48" t="s">
        <v>1042</v>
      </c>
      <c r="B48" t="s">
        <v>902</v>
      </c>
      <c r="C48">
        <v>5</v>
      </c>
      <c r="D48">
        <v>0.3</v>
      </c>
      <c r="E48">
        <v>69</v>
      </c>
      <c r="F48">
        <v>1</v>
      </c>
      <c r="G48">
        <v>0</v>
      </c>
      <c r="H48">
        <v>7</v>
      </c>
      <c r="I48">
        <v>11.6</v>
      </c>
      <c r="J48">
        <v>3.6</v>
      </c>
      <c r="K48">
        <v>11.6</v>
      </c>
      <c r="L48">
        <v>31.6</v>
      </c>
      <c r="M48">
        <v>1</v>
      </c>
      <c r="N48">
        <v>3</v>
      </c>
      <c r="O48" t="s">
        <v>906</v>
      </c>
      <c r="P48" t="s">
        <v>916</v>
      </c>
      <c r="Q48" t="s">
        <v>1043</v>
      </c>
      <c r="R48" t="s">
        <v>1044</v>
      </c>
    </row>
    <row r="49" spans="1:18" x14ac:dyDescent="0.2">
      <c r="A49" t="s">
        <v>1045</v>
      </c>
      <c r="B49" t="s">
        <v>902</v>
      </c>
      <c r="C49">
        <v>5</v>
      </c>
      <c r="D49">
        <v>0.3</v>
      </c>
      <c r="E49">
        <v>688</v>
      </c>
      <c r="F49">
        <v>21</v>
      </c>
      <c r="G49">
        <v>0</v>
      </c>
      <c r="H49">
        <v>7</v>
      </c>
      <c r="I49">
        <v>4.0999999999999996</v>
      </c>
      <c r="J49">
        <v>2.2000000000000002</v>
      </c>
      <c r="K49">
        <v>4.0999999999999996</v>
      </c>
      <c r="L49">
        <v>7.5</v>
      </c>
      <c r="M49">
        <v>1</v>
      </c>
      <c r="N49">
        <v>4</v>
      </c>
      <c r="O49" t="s">
        <v>975</v>
      </c>
      <c r="P49" t="s">
        <v>975</v>
      </c>
      <c r="Q49" t="s">
        <v>1046</v>
      </c>
      <c r="R49" t="s">
        <v>1047</v>
      </c>
    </row>
    <row r="50" spans="1:18" x14ac:dyDescent="0.2">
      <c r="A50" t="s">
        <v>1048</v>
      </c>
      <c r="B50" t="s">
        <v>902</v>
      </c>
      <c r="C50">
        <v>5</v>
      </c>
      <c r="D50">
        <v>0.3</v>
      </c>
      <c r="E50">
        <v>46</v>
      </c>
      <c r="F50">
        <v>1</v>
      </c>
      <c r="G50">
        <v>0</v>
      </c>
      <c r="H50">
        <v>3</v>
      </c>
      <c r="I50">
        <v>8.6999999999999993</v>
      </c>
      <c r="J50">
        <v>1.6</v>
      </c>
      <c r="K50">
        <v>8.6999999999999993</v>
      </c>
      <c r="L50">
        <v>35.5</v>
      </c>
      <c r="M50">
        <v>1</v>
      </c>
      <c r="N50">
        <v>3</v>
      </c>
      <c r="O50" t="s">
        <v>906</v>
      </c>
      <c r="P50" t="s">
        <v>916</v>
      </c>
      <c r="Q50" t="s">
        <v>1049</v>
      </c>
      <c r="R50" t="s">
        <v>1050</v>
      </c>
    </row>
    <row r="51" spans="1:18" x14ac:dyDescent="0.2">
      <c r="A51" t="s">
        <v>1051</v>
      </c>
      <c r="B51" t="s">
        <v>902</v>
      </c>
      <c r="C51">
        <v>5</v>
      </c>
      <c r="D51">
        <v>0.3</v>
      </c>
      <c r="E51">
        <v>166</v>
      </c>
      <c r="F51">
        <v>7</v>
      </c>
      <c r="G51">
        <v>0</v>
      </c>
      <c r="H51">
        <v>21</v>
      </c>
      <c r="I51">
        <v>16.899999999999999</v>
      </c>
      <c r="J51">
        <v>9.1999999999999993</v>
      </c>
      <c r="K51">
        <v>16.899999999999999</v>
      </c>
      <c r="L51">
        <v>28.9</v>
      </c>
      <c r="M51">
        <v>1</v>
      </c>
      <c r="N51">
        <v>4</v>
      </c>
      <c r="O51" t="s">
        <v>975</v>
      </c>
      <c r="P51" t="s">
        <v>975</v>
      </c>
      <c r="Q51" t="s">
        <v>1052</v>
      </c>
      <c r="R51" t="s">
        <v>1053</v>
      </c>
    </row>
    <row r="52" spans="1:18" x14ac:dyDescent="0.2">
      <c r="A52" t="s">
        <v>1054</v>
      </c>
      <c r="B52" t="s">
        <v>902</v>
      </c>
      <c r="C52">
        <v>5</v>
      </c>
      <c r="D52">
        <v>0.3</v>
      </c>
      <c r="E52">
        <v>73</v>
      </c>
      <c r="F52">
        <v>4</v>
      </c>
      <c r="G52">
        <v>0</v>
      </c>
      <c r="H52">
        <v>17</v>
      </c>
      <c r="I52">
        <v>28.8</v>
      </c>
      <c r="J52">
        <v>14.5</v>
      </c>
      <c r="K52">
        <v>28.8</v>
      </c>
      <c r="L52">
        <v>49</v>
      </c>
      <c r="M52">
        <v>1</v>
      </c>
      <c r="N52">
        <v>2</v>
      </c>
      <c r="O52" t="s">
        <v>905</v>
      </c>
      <c r="P52" t="s">
        <v>906</v>
      </c>
      <c r="Q52" t="s">
        <v>1055</v>
      </c>
      <c r="R52" t="s">
        <v>1056</v>
      </c>
    </row>
    <row r="53" spans="1:18" x14ac:dyDescent="0.2">
      <c r="A53" t="s">
        <v>1057</v>
      </c>
      <c r="B53" t="s">
        <v>902</v>
      </c>
      <c r="C53">
        <v>5</v>
      </c>
      <c r="D53">
        <v>0.3</v>
      </c>
      <c r="E53">
        <v>380</v>
      </c>
      <c r="F53">
        <v>11</v>
      </c>
      <c r="G53">
        <v>0</v>
      </c>
      <c r="H53">
        <v>8</v>
      </c>
      <c r="I53">
        <v>5</v>
      </c>
      <c r="J53">
        <v>2.2999999999999998</v>
      </c>
      <c r="K53">
        <v>5</v>
      </c>
      <c r="L53">
        <v>10.4</v>
      </c>
      <c r="M53">
        <v>1</v>
      </c>
      <c r="N53">
        <v>2</v>
      </c>
      <c r="O53" t="s">
        <v>905</v>
      </c>
      <c r="P53" t="s">
        <v>906</v>
      </c>
      <c r="Q53" t="s">
        <v>1058</v>
      </c>
      <c r="R53" t="s">
        <v>1059</v>
      </c>
    </row>
    <row r="54" spans="1:18" x14ac:dyDescent="0.2">
      <c r="A54" t="s">
        <v>1060</v>
      </c>
      <c r="B54" t="s">
        <v>902</v>
      </c>
      <c r="C54">
        <v>5</v>
      </c>
      <c r="D54">
        <v>0.3</v>
      </c>
      <c r="E54">
        <v>53</v>
      </c>
      <c r="F54">
        <v>2</v>
      </c>
      <c r="G54">
        <v>3</v>
      </c>
      <c r="H54">
        <v>5</v>
      </c>
      <c r="I54">
        <v>13.2</v>
      </c>
      <c r="J54">
        <v>3.8</v>
      </c>
      <c r="K54">
        <v>13.2</v>
      </c>
      <c r="L54">
        <v>37.200000000000003</v>
      </c>
      <c r="M54">
        <v>1</v>
      </c>
      <c r="N54">
        <v>3</v>
      </c>
      <c r="O54" t="s">
        <v>906</v>
      </c>
      <c r="P54" t="s">
        <v>916</v>
      </c>
      <c r="Q54" t="s">
        <v>1061</v>
      </c>
      <c r="R54" t="s">
        <v>1062</v>
      </c>
    </row>
    <row r="55" spans="1:18" x14ac:dyDescent="0.2">
      <c r="A55" t="s">
        <v>1063</v>
      </c>
      <c r="B55" t="s">
        <v>902</v>
      </c>
      <c r="C55">
        <v>4</v>
      </c>
      <c r="D55">
        <v>0.3</v>
      </c>
      <c r="E55">
        <v>148</v>
      </c>
      <c r="F55">
        <v>7</v>
      </c>
      <c r="G55">
        <v>1</v>
      </c>
      <c r="H55">
        <v>5</v>
      </c>
      <c r="I55">
        <v>8.1</v>
      </c>
      <c r="J55">
        <v>3.1</v>
      </c>
      <c r="K55">
        <v>8.1</v>
      </c>
      <c r="L55">
        <v>19.5</v>
      </c>
      <c r="M55">
        <v>1</v>
      </c>
      <c r="N55">
        <v>4</v>
      </c>
      <c r="O55" t="s">
        <v>975</v>
      </c>
      <c r="P55" t="s">
        <v>975</v>
      </c>
      <c r="Q55" t="s">
        <v>1064</v>
      </c>
      <c r="R55" t="s">
        <v>1065</v>
      </c>
    </row>
    <row r="56" spans="1:18" x14ac:dyDescent="0.2">
      <c r="A56" t="s">
        <v>1066</v>
      </c>
      <c r="B56" t="s">
        <v>902</v>
      </c>
      <c r="C56">
        <v>4</v>
      </c>
      <c r="D56">
        <v>0.3</v>
      </c>
      <c r="E56">
        <v>43</v>
      </c>
      <c r="F56">
        <v>0</v>
      </c>
      <c r="G56">
        <v>0</v>
      </c>
      <c r="H56">
        <v>6</v>
      </c>
      <c r="I56">
        <v>14</v>
      </c>
      <c r="J56">
        <v>3.6</v>
      </c>
      <c r="K56">
        <v>14</v>
      </c>
      <c r="L56">
        <v>41.5</v>
      </c>
      <c r="M56">
        <v>1</v>
      </c>
      <c r="N56">
        <v>2</v>
      </c>
      <c r="O56" t="s">
        <v>905</v>
      </c>
      <c r="P56" t="s">
        <v>906</v>
      </c>
      <c r="Q56" t="s">
        <v>1067</v>
      </c>
      <c r="R56" t="s">
        <v>1068</v>
      </c>
    </row>
    <row r="57" spans="1:18" x14ac:dyDescent="0.2">
      <c r="A57" t="s">
        <v>1069</v>
      </c>
      <c r="B57" t="s">
        <v>902</v>
      </c>
      <c r="C57">
        <v>4</v>
      </c>
      <c r="D57">
        <v>0.3</v>
      </c>
      <c r="E57">
        <v>151</v>
      </c>
      <c r="F57">
        <v>9</v>
      </c>
      <c r="G57">
        <v>0</v>
      </c>
      <c r="H57">
        <v>6</v>
      </c>
      <c r="I57">
        <v>9.9</v>
      </c>
      <c r="J57">
        <v>4.2</v>
      </c>
      <c r="K57">
        <v>9.9</v>
      </c>
      <c r="L57">
        <v>21.5</v>
      </c>
      <c r="M57">
        <v>1</v>
      </c>
      <c r="N57">
        <v>5</v>
      </c>
      <c r="O57" t="s">
        <v>975</v>
      </c>
      <c r="P57" t="s">
        <v>975</v>
      </c>
      <c r="Q57" t="s">
        <v>1070</v>
      </c>
      <c r="R57" t="s">
        <v>1071</v>
      </c>
    </row>
    <row r="58" spans="1:18" x14ac:dyDescent="0.2">
      <c r="A58" t="s">
        <v>1072</v>
      </c>
      <c r="B58" t="s">
        <v>902</v>
      </c>
      <c r="C58">
        <v>4</v>
      </c>
      <c r="D58">
        <v>0.3</v>
      </c>
      <c r="E58">
        <v>123</v>
      </c>
      <c r="F58">
        <v>10</v>
      </c>
      <c r="G58">
        <v>0</v>
      </c>
      <c r="H58">
        <v>14</v>
      </c>
      <c r="I58">
        <v>19.5</v>
      </c>
      <c r="J58">
        <v>10.199999999999999</v>
      </c>
      <c r="K58">
        <v>19.5</v>
      </c>
      <c r="L58">
        <v>34.200000000000003</v>
      </c>
      <c r="M58">
        <v>1</v>
      </c>
      <c r="N58">
        <v>4</v>
      </c>
      <c r="O58" t="s">
        <v>975</v>
      </c>
      <c r="P58" t="s">
        <v>975</v>
      </c>
      <c r="Q58" t="s">
        <v>1073</v>
      </c>
      <c r="R58" t="s">
        <v>1074</v>
      </c>
    </row>
    <row r="59" spans="1:18" x14ac:dyDescent="0.2">
      <c r="A59" t="s">
        <v>1075</v>
      </c>
      <c r="B59" t="s">
        <v>902</v>
      </c>
      <c r="C59">
        <v>4</v>
      </c>
      <c r="D59">
        <v>0.3</v>
      </c>
      <c r="E59">
        <v>92</v>
      </c>
      <c r="F59">
        <v>4</v>
      </c>
      <c r="G59">
        <v>0</v>
      </c>
      <c r="H59">
        <v>7</v>
      </c>
      <c r="I59">
        <v>12</v>
      </c>
      <c r="J59">
        <v>4.4000000000000004</v>
      </c>
      <c r="K59">
        <v>12</v>
      </c>
      <c r="L59">
        <v>28.5</v>
      </c>
      <c r="M59">
        <v>1</v>
      </c>
      <c r="N59">
        <v>3</v>
      </c>
      <c r="O59" t="s">
        <v>906</v>
      </c>
      <c r="P59" t="s">
        <v>916</v>
      </c>
      <c r="Q59" t="s">
        <v>1076</v>
      </c>
      <c r="R59" t="s">
        <v>1077</v>
      </c>
    </row>
    <row r="60" spans="1:18" x14ac:dyDescent="0.2">
      <c r="A60" t="s">
        <v>1078</v>
      </c>
      <c r="B60" t="s">
        <v>902</v>
      </c>
      <c r="C60">
        <v>4</v>
      </c>
      <c r="D60">
        <v>0.3</v>
      </c>
      <c r="E60">
        <v>132</v>
      </c>
      <c r="F60">
        <v>2</v>
      </c>
      <c r="G60">
        <v>0</v>
      </c>
      <c r="H60">
        <v>25</v>
      </c>
      <c r="I60">
        <v>20.5</v>
      </c>
      <c r="J60">
        <v>11.1</v>
      </c>
      <c r="K60">
        <v>20.5</v>
      </c>
      <c r="L60">
        <v>34.6</v>
      </c>
      <c r="M60">
        <v>1</v>
      </c>
      <c r="N60">
        <v>4</v>
      </c>
      <c r="O60" t="s">
        <v>975</v>
      </c>
      <c r="P60" t="s">
        <v>975</v>
      </c>
      <c r="Q60" t="s">
        <v>1079</v>
      </c>
      <c r="R60" t="s">
        <v>1080</v>
      </c>
    </row>
    <row r="61" spans="1:18" x14ac:dyDescent="0.2">
      <c r="A61" t="s">
        <v>1081</v>
      </c>
      <c r="B61" t="s">
        <v>902</v>
      </c>
      <c r="C61">
        <v>4</v>
      </c>
      <c r="D61">
        <v>0.3</v>
      </c>
      <c r="E61">
        <v>25</v>
      </c>
      <c r="F61">
        <v>2</v>
      </c>
      <c r="G61">
        <v>0</v>
      </c>
      <c r="H61">
        <v>3</v>
      </c>
      <c r="I61">
        <v>20</v>
      </c>
      <c r="J61">
        <v>4.5</v>
      </c>
      <c r="K61">
        <v>20</v>
      </c>
      <c r="L61">
        <v>57.2</v>
      </c>
      <c r="M61">
        <v>1</v>
      </c>
      <c r="N61">
        <v>1</v>
      </c>
      <c r="O61" t="s">
        <v>916</v>
      </c>
      <c r="P61" t="s">
        <v>906</v>
      </c>
      <c r="Q61" t="s">
        <v>1081</v>
      </c>
      <c r="R61" t="s">
        <v>1082</v>
      </c>
    </row>
    <row r="62" spans="1:18" x14ac:dyDescent="0.2">
      <c r="A62" t="s">
        <v>1083</v>
      </c>
      <c r="B62" t="s">
        <v>902</v>
      </c>
      <c r="C62">
        <v>4</v>
      </c>
      <c r="D62">
        <v>0.3</v>
      </c>
      <c r="E62">
        <v>199</v>
      </c>
      <c r="F62">
        <v>3</v>
      </c>
      <c r="G62">
        <v>0</v>
      </c>
      <c r="H62">
        <v>5</v>
      </c>
      <c r="I62">
        <v>4</v>
      </c>
      <c r="J62">
        <v>1.2</v>
      </c>
      <c r="K62">
        <v>4</v>
      </c>
      <c r="L62">
        <v>12.3</v>
      </c>
      <c r="M62">
        <v>1</v>
      </c>
      <c r="N62">
        <v>2</v>
      </c>
      <c r="O62" t="s">
        <v>905</v>
      </c>
      <c r="P62" t="s">
        <v>906</v>
      </c>
      <c r="Q62" t="s">
        <v>1084</v>
      </c>
      <c r="R62" t="s">
        <v>1085</v>
      </c>
    </row>
    <row r="63" spans="1:18" x14ac:dyDescent="0.2">
      <c r="A63" t="s">
        <v>1086</v>
      </c>
      <c r="B63" t="s">
        <v>902</v>
      </c>
      <c r="C63">
        <v>4</v>
      </c>
      <c r="D63">
        <v>0.3</v>
      </c>
      <c r="E63">
        <v>18</v>
      </c>
      <c r="F63">
        <v>2</v>
      </c>
      <c r="G63">
        <v>0</v>
      </c>
      <c r="H63">
        <v>4</v>
      </c>
      <c r="I63">
        <v>33.299999999999997</v>
      </c>
      <c r="J63">
        <v>8.6</v>
      </c>
      <c r="K63">
        <v>33.299999999999997</v>
      </c>
      <c r="L63">
        <v>72.8</v>
      </c>
      <c r="M63">
        <v>1</v>
      </c>
      <c r="N63">
        <v>2</v>
      </c>
      <c r="O63" t="s">
        <v>905</v>
      </c>
      <c r="P63" t="s">
        <v>906</v>
      </c>
      <c r="Q63" t="s">
        <v>1087</v>
      </c>
      <c r="R63" t="s">
        <v>1088</v>
      </c>
    </row>
    <row r="64" spans="1:18" x14ac:dyDescent="0.2">
      <c r="A64" t="s">
        <v>1089</v>
      </c>
      <c r="B64" t="s">
        <v>902</v>
      </c>
      <c r="C64">
        <v>4</v>
      </c>
      <c r="D64">
        <v>0.3</v>
      </c>
      <c r="E64">
        <v>26</v>
      </c>
      <c r="F64">
        <v>2</v>
      </c>
      <c r="G64">
        <v>0</v>
      </c>
      <c r="H64">
        <v>7</v>
      </c>
      <c r="I64">
        <v>34.6</v>
      </c>
      <c r="J64">
        <v>11.7</v>
      </c>
      <c r="K64">
        <v>34.6</v>
      </c>
      <c r="L64">
        <v>67.8</v>
      </c>
      <c r="M64">
        <v>1</v>
      </c>
      <c r="N64">
        <v>2</v>
      </c>
      <c r="O64" t="s">
        <v>905</v>
      </c>
      <c r="P64" t="s">
        <v>906</v>
      </c>
      <c r="Q64" t="s">
        <v>1090</v>
      </c>
      <c r="R64" t="s">
        <v>1091</v>
      </c>
    </row>
    <row r="65" spans="1:18" x14ac:dyDescent="0.2">
      <c r="A65" t="s">
        <v>1092</v>
      </c>
      <c r="B65" t="s">
        <v>902</v>
      </c>
      <c r="C65">
        <v>4</v>
      </c>
      <c r="D65">
        <v>0.3</v>
      </c>
      <c r="E65">
        <v>13</v>
      </c>
      <c r="F65">
        <v>3</v>
      </c>
      <c r="G65">
        <v>0</v>
      </c>
      <c r="H65">
        <v>2</v>
      </c>
      <c r="I65">
        <v>38.5</v>
      </c>
      <c r="J65">
        <v>8.5</v>
      </c>
      <c r="K65">
        <v>38.5</v>
      </c>
      <c r="L65">
        <v>80.900000000000006</v>
      </c>
      <c r="M65">
        <v>1</v>
      </c>
      <c r="N65">
        <v>1</v>
      </c>
      <c r="O65" t="s">
        <v>916</v>
      </c>
      <c r="P65" t="s">
        <v>906</v>
      </c>
      <c r="Q65" t="s">
        <v>1092</v>
      </c>
      <c r="R65" t="s">
        <v>1093</v>
      </c>
    </row>
    <row r="66" spans="1:18" x14ac:dyDescent="0.2">
      <c r="A66" t="s">
        <v>1094</v>
      </c>
      <c r="B66" t="s">
        <v>902</v>
      </c>
      <c r="C66">
        <v>3</v>
      </c>
      <c r="D66">
        <v>0.2</v>
      </c>
      <c r="E66">
        <v>32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100</v>
      </c>
      <c r="M66">
        <v>1</v>
      </c>
      <c r="N66">
        <v>4</v>
      </c>
      <c r="O66" t="s">
        <v>975</v>
      </c>
      <c r="P66" t="s">
        <v>975</v>
      </c>
      <c r="Q66" t="s">
        <v>1095</v>
      </c>
      <c r="R66" t="s">
        <v>1096</v>
      </c>
    </row>
    <row r="67" spans="1:18" x14ac:dyDescent="0.2">
      <c r="A67" t="s">
        <v>1097</v>
      </c>
      <c r="B67" t="s">
        <v>902</v>
      </c>
      <c r="C67">
        <v>3</v>
      </c>
      <c r="D67">
        <v>0.2</v>
      </c>
      <c r="E67">
        <v>51</v>
      </c>
      <c r="F67">
        <v>2</v>
      </c>
      <c r="G67">
        <v>0</v>
      </c>
      <c r="H67">
        <v>1</v>
      </c>
      <c r="I67">
        <v>5.9</v>
      </c>
      <c r="J67">
        <v>0.8</v>
      </c>
      <c r="K67">
        <v>5.9</v>
      </c>
      <c r="L67">
        <v>31.5</v>
      </c>
      <c r="M67">
        <v>1</v>
      </c>
      <c r="N67">
        <v>3</v>
      </c>
      <c r="O67" t="s">
        <v>906</v>
      </c>
      <c r="P67" t="s">
        <v>916</v>
      </c>
      <c r="Q67" t="s">
        <v>1098</v>
      </c>
      <c r="R67" t="s">
        <v>1099</v>
      </c>
    </row>
    <row r="68" spans="1:18" x14ac:dyDescent="0.2">
      <c r="A68" t="s">
        <v>1100</v>
      </c>
      <c r="B68" t="s">
        <v>902</v>
      </c>
      <c r="C68">
        <v>3</v>
      </c>
      <c r="D68">
        <v>0.2</v>
      </c>
      <c r="E68">
        <v>59</v>
      </c>
      <c r="F68">
        <v>3</v>
      </c>
      <c r="G68">
        <v>0</v>
      </c>
      <c r="H68">
        <v>4</v>
      </c>
      <c r="I68">
        <v>11.9</v>
      </c>
      <c r="J68">
        <v>3.4</v>
      </c>
      <c r="K68">
        <v>11.9</v>
      </c>
      <c r="L68">
        <v>34.200000000000003</v>
      </c>
      <c r="M68">
        <v>1</v>
      </c>
      <c r="N68">
        <v>4</v>
      </c>
      <c r="O68" t="s">
        <v>975</v>
      </c>
      <c r="P68" t="s">
        <v>975</v>
      </c>
      <c r="Q68" t="s">
        <v>1101</v>
      </c>
      <c r="R68" t="s">
        <v>1102</v>
      </c>
    </row>
    <row r="69" spans="1:18" x14ac:dyDescent="0.2">
      <c r="A69" t="s">
        <v>1103</v>
      </c>
      <c r="B69" t="s">
        <v>902</v>
      </c>
      <c r="C69">
        <v>3</v>
      </c>
      <c r="D69">
        <v>0.2</v>
      </c>
      <c r="E69">
        <v>79</v>
      </c>
      <c r="F69">
        <v>2</v>
      </c>
      <c r="G69">
        <v>0</v>
      </c>
      <c r="H69">
        <v>1</v>
      </c>
      <c r="I69">
        <v>3.8</v>
      </c>
      <c r="J69">
        <v>0.5</v>
      </c>
      <c r="K69">
        <v>3.8</v>
      </c>
      <c r="L69">
        <v>22.1</v>
      </c>
      <c r="M69">
        <v>1</v>
      </c>
      <c r="N69">
        <v>5</v>
      </c>
      <c r="O69" t="s">
        <v>975</v>
      </c>
      <c r="P69" t="s">
        <v>975</v>
      </c>
      <c r="Q69" t="s">
        <v>1104</v>
      </c>
      <c r="R69" t="s">
        <v>1105</v>
      </c>
    </row>
    <row r="70" spans="1:18" x14ac:dyDescent="0.2">
      <c r="A70" t="s">
        <v>1106</v>
      </c>
      <c r="B70" t="s">
        <v>902</v>
      </c>
      <c r="C70">
        <v>3</v>
      </c>
      <c r="D70">
        <v>0.2</v>
      </c>
      <c r="E70">
        <v>87</v>
      </c>
      <c r="F70">
        <v>10</v>
      </c>
      <c r="G70">
        <v>0</v>
      </c>
      <c r="H70">
        <v>9</v>
      </c>
      <c r="I70">
        <v>21.8</v>
      </c>
      <c r="J70">
        <v>10.5</v>
      </c>
      <c r="K70">
        <v>21.8</v>
      </c>
      <c r="L70">
        <v>40</v>
      </c>
      <c r="M70">
        <v>1</v>
      </c>
      <c r="N70">
        <v>4</v>
      </c>
      <c r="O70" t="s">
        <v>975</v>
      </c>
      <c r="P70" t="s">
        <v>975</v>
      </c>
      <c r="Q70" t="s">
        <v>1107</v>
      </c>
      <c r="R70" t="s">
        <v>1108</v>
      </c>
    </row>
    <row r="71" spans="1:18" x14ac:dyDescent="0.2">
      <c r="A71" t="s">
        <v>1109</v>
      </c>
      <c r="B71" t="s">
        <v>902</v>
      </c>
      <c r="C71">
        <v>3</v>
      </c>
      <c r="D71">
        <v>0.2</v>
      </c>
      <c r="E71">
        <v>13</v>
      </c>
      <c r="F71">
        <v>2</v>
      </c>
      <c r="G71">
        <v>0</v>
      </c>
      <c r="H71">
        <v>4</v>
      </c>
      <c r="I71">
        <v>46.2</v>
      </c>
      <c r="J71">
        <v>11.7</v>
      </c>
      <c r="K71">
        <v>46.2</v>
      </c>
      <c r="L71">
        <v>84.7</v>
      </c>
      <c r="M71">
        <v>1</v>
      </c>
      <c r="N71">
        <v>2</v>
      </c>
      <c r="O71" t="s">
        <v>905</v>
      </c>
      <c r="P71" t="s">
        <v>906</v>
      </c>
      <c r="Q71" t="s">
        <v>1110</v>
      </c>
      <c r="R71" t="s">
        <v>1111</v>
      </c>
    </row>
    <row r="72" spans="1:18" x14ac:dyDescent="0.2">
      <c r="A72" t="s">
        <v>1112</v>
      </c>
      <c r="B72" t="s">
        <v>902</v>
      </c>
      <c r="C72">
        <v>3</v>
      </c>
      <c r="D72">
        <v>0.2</v>
      </c>
      <c r="E72">
        <v>23</v>
      </c>
      <c r="F72">
        <v>1</v>
      </c>
      <c r="G72">
        <v>0</v>
      </c>
      <c r="H72">
        <v>0</v>
      </c>
      <c r="I72">
        <v>4.3</v>
      </c>
      <c r="J72">
        <v>0.1</v>
      </c>
      <c r="K72">
        <v>4.3</v>
      </c>
      <c r="L72">
        <v>58.4</v>
      </c>
      <c r="M72">
        <v>1</v>
      </c>
      <c r="N72">
        <v>3</v>
      </c>
      <c r="O72" t="s">
        <v>906</v>
      </c>
      <c r="P72" t="s">
        <v>916</v>
      </c>
      <c r="Q72" t="s">
        <v>1113</v>
      </c>
      <c r="R72" t="s">
        <v>1114</v>
      </c>
    </row>
    <row r="73" spans="1:18" x14ac:dyDescent="0.2">
      <c r="A73" t="s">
        <v>1115</v>
      </c>
      <c r="B73" t="s">
        <v>902</v>
      </c>
      <c r="C73">
        <v>3</v>
      </c>
      <c r="D73">
        <v>0.2</v>
      </c>
      <c r="E73">
        <v>55</v>
      </c>
      <c r="F73">
        <v>4</v>
      </c>
      <c r="G73">
        <v>0</v>
      </c>
      <c r="H73">
        <v>1</v>
      </c>
      <c r="I73">
        <v>9.1</v>
      </c>
      <c r="J73">
        <v>2</v>
      </c>
      <c r="K73">
        <v>9.1</v>
      </c>
      <c r="L73">
        <v>32.5</v>
      </c>
      <c r="M73">
        <v>1</v>
      </c>
      <c r="N73">
        <v>2</v>
      </c>
      <c r="O73" t="s">
        <v>905</v>
      </c>
      <c r="P73" t="s">
        <v>906</v>
      </c>
      <c r="Q73" t="s">
        <v>1116</v>
      </c>
      <c r="R73" t="s">
        <v>1117</v>
      </c>
    </row>
    <row r="74" spans="1:18" x14ac:dyDescent="0.2">
      <c r="A74" t="s">
        <v>1118</v>
      </c>
      <c r="B74" t="s">
        <v>902</v>
      </c>
      <c r="C74">
        <v>3</v>
      </c>
      <c r="D74">
        <v>0.2</v>
      </c>
      <c r="E74">
        <v>191</v>
      </c>
      <c r="F74">
        <v>11</v>
      </c>
      <c r="G74">
        <v>0</v>
      </c>
      <c r="H74">
        <v>11</v>
      </c>
      <c r="I74">
        <v>11.5</v>
      </c>
      <c r="J74">
        <v>5.7</v>
      </c>
      <c r="K74">
        <v>11.5</v>
      </c>
      <c r="L74">
        <v>21.8</v>
      </c>
      <c r="M74">
        <v>1</v>
      </c>
      <c r="N74">
        <v>3</v>
      </c>
      <c r="O74" t="s">
        <v>906</v>
      </c>
      <c r="P74" t="s">
        <v>916</v>
      </c>
      <c r="Q74" t="s">
        <v>1119</v>
      </c>
      <c r="R74" t="s">
        <v>1120</v>
      </c>
    </row>
    <row r="75" spans="1:18" x14ac:dyDescent="0.2">
      <c r="A75" t="s">
        <v>1121</v>
      </c>
      <c r="B75" t="s">
        <v>902</v>
      </c>
      <c r="C75">
        <v>3</v>
      </c>
      <c r="D75">
        <v>0.2</v>
      </c>
      <c r="E75">
        <v>37</v>
      </c>
      <c r="F75">
        <v>2</v>
      </c>
      <c r="G75">
        <v>0</v>
      </c>
      <c r="H75">
        <v>1</v>
      </c>
      <c r="I75">
        <v>8.1</v>
      </c>
      <c r="J75">
        <v>1.2</v>
      </c>
      <c r="K75">
        <v>8.1</v>
      </c>
      <c r="L75">
        <v>39.9</v>
      </c>
      <c r="M75">
        <v>1</v>
      </c>
      <c r="N75">
        <v>4</v>
      </c>
      <c r="O75" t="s">
        <v>975</v>
      </c>
      <c r="P75" t="s">
        <v>975</v>
      </c>
      <c r="Q75" t="s">
        <v>1122</v>
      </c>
      <c r="R75" t="s">
        <v>1123</v>
      </c>
    </row>
    <row r="76" spans="1:18" x14ac:dyDescent="0.2">
      <c r="A76" t="s">
        <v>1124</v>
      </c>
      <c r="B76" t="s">
        <v>902</v>
      </c>
      <c r="C76">
        <v>3</v>
      </c>
      <c r="D76">
        <v>0.2</v>
      </c>
      <c r="E76">
        <v>28</v>
      </c>
      <c r="F76">
        <v>3</v>
      </c>
      <c r="G76">
        <v>0</v>
      </c>
      <c r="H76">
        <v>3</v>
      </c>
      <c r="I76">
        <v>21.4</v>
      </c>
      <c r="J76">
        <v>5.5</v>
      </c>
      <c r="K76">
        <v>21.4</v>
      </c>
      <c r="L76">
        <v>56.1</v>
      </c>
      <c r="M76">
        <v>1</v>
      </c>
      <c r="N76">
        <v>3</v>
      </c>
      <c r="O76" t="s">
        <v>906</v>
      </c>
      <c r="P76" t="s">
        <v>916</v>
      </c>
      <c r="Q76" t="s">
        <v>1125</v>
      </c>
      <c r="R76" t="s">
        <v>1126</v>
      </c>
    </row>
    <row r="77" spans="1:18" x14ac:dyDescent="0.2">
      <c r="A77" t="s">
        <v>1127</v>
      </c>
      <c r="B77" t="s">
        <v>902</v>
      </c>
      <c r="C77">
        <v>3</v>
      </c>
      <c r="D77">
        <v>0.2</v>
      </c>
      <c r="E77">
        <v>23</v>
      </c>
      <c r="F77">
        <v>1</v>
      </c>
      <c r="G77">
        <v>0</v>
      </c>
      <c r="H77">
        <v>4</v>
      </c>
      <c r="I77">
        <v>21.7</v>
      </c>
      <c r="J77">
        <v>4.9000000000000004</v>
      </c>
      <c r="K77">
        <v>21.7</v>
      </c>
      <c r="L77">
        <v>60.2</v>
      </c>
      <c r="M77">
        <v>1</v>
      </c>
      <c r="N77">
        <v>2</v>
      </c>
      <c r="O77" t="s">
        <v>905</v>
      </c>
      <c r="P77" t="s">
        <v>906</v>
      </c>
      <c r="Q77" t="s">
        <v>1128</v>
      </c>
      <c r="R77" t="s">
        <v>1129</v>
      </c>
    </row>
    <row r="78" spans="1:18" x14ac:dyDescent="0.2">
      <c r="A78" t="s">
        <v>1130</v>
      </c>
      <c r="B78" t="s">
        <v>902</v>
      </c>
      <c r="C78">
        <v>3</v>
      </c>
      <c r="D78">
        <v>0.2</v>
      </c>
      <c r="E78">
        <v>30</v>
      </c>
      <c r="F78">
        <v>3</v>
      </c>
      <c r="G78">
        <v>0</v>
      </c>
      <c r="H78">
        <v>1</v>
      </c>
      <c r="I78">
        <v>13.3</v>
      </c>
      <c r="J78">
        <v>2.5</v>
      </c>
      <c r="K78">
        <v>13.3</v>
      </c>
      <c r="L78">
        <v>48.2</v>
      </c>
      <c r="M78">
        <v>1</v>
      </c>
      <c r="N78">
        <v>2</v>
      </c>
      <c r="O78" t="s">
        <v>905</v>
      </c>
      <c r="P78" t="s">
        <v>906</v>
      </c>
      <c r="Q78" t="s">
        <v>1131</v>
      </c>
      <c r="R78" t="s">
        <v>1132</v>
      </c>
    </row>
    <row r="79" spans="1:18" x14ac:dyDescent="0.2">
      <c r="A79" t="s">
        <v>1133</v>
      </c>
      <c r="B79" t="s">
        <v>902</v>
      </c>
      <c r="C79">
        <v>3</v>
      </c>
      <c r="D79">
        <v>0.2</v>
      </c>
      <c r="E79">
        <v>132</v>
      </c>
      <c r="F79">
        <v>5</v>
      </c>
      <c r="G79">
        <v>10</v>
      </c>
      <c r="H79">
        <v>5</v>
      </c>
      <c r="I79">
        <v>7.6</v>
      </c>
      <c r="J79">
        <v>2.6</v>
      </c>
      <c r="K79">
        <v>7.6</v>
      </c>
      <c r="L79">
        <v>19.8</v>
      </c>
      <c r="M79">
        <v>1</v>
      </c>
      <c r="N79">
        <v>3</v>
      </c>
      <c r="O79" t="s">
        <v>906</v>
      </c>
      <c r="P79" t="s">
        <v>916</v>
      </c>
      <c r="Q79" t="s">
        <v>1134</v>
      </c>
      <c r="R79" t="s">
        <v>1135</v>
      </c>
    </row>
    <row r="80" spans="1:18" x14ac:dyDescent="0.2">
      <c r="A80" t="s">
        <v>1136</v>
      </c>
      <c r="B80" t="s">
        <v>902</v>
      </c>
      <c r="C80">
        <v>3</v>
      </c>
      <c r="D80">
        <v>0.2</v>
      </c>
      <c r="E80">
        <v>75</v>
      </c>
      <c r="F80">
        <v>5</v>
      </c>
      <c r="G80">
        <v>0</v>
      </c>
      <c r="H80">
        <v>12</v>
      </c>
      <c r="I80">
        <v>22.7</v>
      </c>
      <c r="J80">
        <v>10.4</v>
      </c>
      <c r="K80">
        <v>22.7</v>
      </c>
      <c r="L80">
        <v>42.5</v>
      </c>
      <c r="M80">
        <v>1</v>
      </c>
      <c r="N80">
        <v>5</v>
      </c>
      <c r="O80" t="s">
        <v>975</v>
      </c>
      <c r="P80" t="s">
        <v>975</v>
      </c>
      <c r="Q80" t="s">
        <v>1137</v>
      </c>
      <c r="R80" t="s">
        <v>1138</v>
      </c>
    </row>
    <row r="81" spans="1:18" x14ac:dyDescent="0.2">
      <c r="A81" t="s">
        <v>1139</v>
      </c>
      <c r="B81" t="s">
        <v>902</v>
      </c>
      <c r="C81">
        <v>3</v>
      </c>
      <c r="D81">
        <v>0.2</v>
      </c>
      <c r="E81">
        <v>59</v>
      </c>
      <c r="F81">
        <v>4</v>
      </c>
      <c r="G81">
        <v>0</v>
      </c>
      <c r="H81">
        <v>1</v>
      </c>
      <c r="I81">
        <v>8.5</v>
      </c>
      <c r="J81">
        <v>1.9</v>
      </c>
      <c r="K81">
        <v>8.5</v>
      </c>
      <c r="L81">
        <v>30.7</v>
      </c>
      <c r="M81">
        <v>1</v>
      </c>
      <c r="N81">
        <v>3</v>
      </c>
      <c r="O81" t="s">
        <v>906</v>
      </c>
      <c r="P81" t="s">
        <v>916</v>
      </c>
      <c r="Q81" t="s">
        <v>1140</v>
      </c>
      <c r="R81" t="s">
        <v>1141</v>
      </c>
    </row>
    <row r="82" spans="1:18" x14ac:dyDescent="0.2">
      <c r="A82" t="s">
        <v>1142</v>
      </c>
      <c r="B82" t="s">
        <v>902</v>
      </c>
      <c r="C82">
        <v>3</v>
      </c>
      <c r="D82">
        <v>0.2</v>
      </c>
      <c r="E82">
        <v>101</v>
      </c>
      <c r="F82">
        <v>6</v>
      </c>
      <c r="G82">
        <v>15</v>
      </c>
      <c r="H82">
        <v>6</v>
      </c>
      <c r="I82">
        <v>11.9</v>
      </c>
      <c r="J82">
        <v>4.5999999999999996</v>
      </c>
      <c r="K82">
        <v>11.9</v>
      </c>
      <c r="L82">
        <v>27.4</v>
      </c>
      <c r="M82">
        <v>1</v>
      </c>
      <c r="N82">
        <v>5</v>
      </c>
      <c r="O82" t="s">
        <v>975</v>
      </c>
      <c r="P82" t="s">
        <v>975</v>
      </c>
      <c r="Q82" t="s">
        <v>1143</v>
      </c>
      <c r="R82" t="s">
        <v>1144</v>
      </c>
    </row>
    <row r="83" spans="1:18" x14ac:dyDescent="0.2">
      <c r="A83" t="s">
        <v>1145</v>
      </c>
      <c r="B83" t="s">
        <v>902</v>
      </c>
      <c r="C83">
        <v>3</v>
      </c>
      <c r="D83">
        <v>0.2</v>
      </c>
      <c r="E83">
        <v>143</v>
      </c>
      <c r="F83">
        <v>18</v>
      </c>
      <c r="G83">
        <v>0</v>
      </c>
      <c r="H83">
        <v>6</v>
      </c>
      <c r="I83">
        <v>16.8</v>
      </c>
      <c r="J83">
        <v>8.6999999999999993</v>
      </c>
      <c r="K83">
        <v>16.8</v>
      </c>
      <c r="L83">
        <v>29.9</v>
      </c>
      <c r="M83">
        <v>1</v>
      </c>
      <c r="N83">
        <v>4</v>
      </c>
      <c r="O83" t="s">
        <v>975</v>
      </c>
      <c r="P83" t="s">
        <v>975</v>
      </c>
      <c r="Q83" t="s">
        <v>1146</v>
      </c>
      <c r="R83" t="s">
        <v>1147</v>
      </c>
    </row>
    <row r="84" spans="1:18" x14ac:dyDescent="0.2">
      <c r="A84" t="s">
        <v>1148</v>
      </c>
      <c r="B84" t="s">
        <v>902</v>
      </c>
      <c r="C84">
        <v>3</v>
      </c>
      <c r="D84">
        <v>0.2</v>
      </c>
      <c r="E84">
        <v>198</v>
      </c>
      <c r="F84">
        <v>5</v>
      </c>
      <c r="G84">
        <v>2</v>
      </c>
      <c r="H84">
        <v>4</v>
      </c>
      <c r="I84">
        <v>4.5</v>
      </c>
      <c r="J84">
        <v>1.5</v>
      </c>
      <c r="K84">
        <v>4.5</v>
      </c>
      <c r="L84">
        <v>13</v>
      </c>
      <c r="M84">
        <v>1</v>
      </c>
      <c r="N84">
        <v>4</v>
      </c>
      <c r="O84" t="s">
        <v>975</v>
      </c>
      <c r="P84" t="s">
        <v>975</v>
      </c>
      <c r="Q84" t="s">
        <v>1149</v>
      </c>
      <c r="R84" t="s">
        <v>1150</v>
      </c>
    </row>
    <row r="85" spans="1:18" x14ac:dyDescent="0.2">
      <c r="A85" t="s">
        <v>1151</v>
      </c>
      <c r="B85" t="s">
        <v>902</v>
      </c>
      <c r="C85">
        <v>3</v>
      </c>
      <c r="D85">
        <v>0.2</v>
      </c>
      <c r="E85">
        <v>26</v>
      </c>
      <c r="F85">
        <v>2</v>
      </c>
      <c r="G85">
        <v>0</v>
      </c>
      <c r="H85">
        <v>0</v>
      </c>
      <c r="I85">
        <v>7.7</v>
      </c>
      <c r="J85">
        <v>0.7</v>
      </c>
      <c r="K85">
        <v>7.7</v>
      </c>
      <c r="L85">
        <v>49.6</v>
      </c>
      <c r="M85">
        <v>1</v>
      </c>
      <c r="N85">
        <v>2</v>
      </c>
      <c r="O85" t="s">
        <v>905</v>
      </c>
      <c r="P85" t="s">
        <v>906</v>
      </c>
      <c r="Q85" t="s">
        <v>1152</v>
      </c>
      <c r="R85" t="s">
        <v>1153</v>
      </c>
    </row>
    <row r="86" spans="1:18" x14ac:dyDescent="0.2">
      <c r="A86" t="s">
        <v>1154</v>
      </c>
      <c r="B86" t="s">
        <v>902</v>
      </c>
      <c r="C86">
        <v>3</v>
      </c>
      <c r="D86">
        <v>0.2</v>
      </c>
      <c r="E86">
        <v>24</v>
      </c>
      <c r="F86">
        <v>4</v>
      </c>
      <c r="G86">
        <v>0</v>
      </c>
      <c r="H86">
        <v>10</v>
      </c>
      <c r="I86">
        <v>58.3</v>
      </c>
      <c r="J86">
        <v>25.9</v>
      </c>
      <c r="K86">
        <v>58.3</v>
      </c>
      <c r="L86">
        <v>84.9</v>
      </c>
      <c r="M86">
        <v>1</v>
      </c>
      <c r="N86">
        <v>2</v>
      </c>
      <c r="O86" t="s">
        <v>905</v>
      </c>
      <c r="P86" t="s">
        <v>906</v>
      </c>
      <c r="Q86" t="s">
        <v>1155</v>
      </c>
      <c r="R86" t="s">
        <v>1156</v>
      </c>
    </row>
    <row r="87" spans="1:18" x14ac:dyDescent="0.2">
      <c r="A87" t="s">
        <v>1157</v>
      </c>
      <c r="B87" t="s">
        <v>902</v>
      </c>
      <c r="C87">
        <v>2</v>
      </c>
      <c r="D87">
        <v>0.1</v>
      </c>
      <c r="E87">
        <v>145</v>
      </c>
      <c r="F87">
        <v>4</v>
      </c>
      <c r="G87">
        <v>0</v>
      </c>
      <c r="H87">
        <v>3</v>
      </c>
      <c r="I87">
        <v>4.8</v>
      </c>
      <c r="J87">
        <v>1.4</v>
      </c>
      <c r="K87">
        <v>4.8</v>
      </c>
      <c r="L87">
        <v>15.7</v>
      </c>
      <c r="M87">
        <v>1</v>
      </c>
      <c r="N87">
        <v>5</v>
      </c>
      <c r="O87" t="s">
        <v>975</v>
      </c>
      <c r="P87" t="s">
        <v>975</v>
      </c>
      <c r="Q87" t="s">
        <v>1158</v>
      </c>
      <c r="R87" t="s">
        <v>1159</v>
      </c>
    </row>
    <row r="88" spans="1:18" x14ac:dyDescent="0.2">
      <c r="A88" t="s">
        <v>1160</v>
      </c>
      <c r="B88" t="s">
        <v>902</v>
      </c>
      <c r="C88">
        <v>2</v>
      </c>
      <c r="D88">
        <v>0.1</v>
      </c>
      <c r="E88">
        <v>105</v>
      </c>
      <c r="F88">
        <v>9</v>
      </c>
      <c r="G88">
        <v>0</v>
      </c>
      <c r="H88">
        <v>29</v>
      </c>
      <c r="I88">
        <v>36.200000000000003</v>
      </c>
      <c r="J88">
        <v>22.3</v>
      </c>
      <c r="K88">
        <v>36.200000000000003</v>
      </c>
      <c r="L88">
        <v>52.8</v>
      </c>
      <c r="M88">
        <v>1</v>
      </c>
      <c r="N88">
        <v>3</v>
      </c>
      <c r="O88" t="s">
        <v>906</v>
      </c>
      <c r="P88" t="s">
        <v>916</v>
      </c>
      <c r="Q88" t="s">
        <v>1161</v>
      </c>
      <c r="R88" t="s">
        <v>1162</v>
      </c>
    </row>
    <row r="89" spans="1:18" x14ac:dyDescent="0.2">
      <c r="A89" t="s">
        <v>1163</v>
      </c>
      <c r="B89" t="s">
        <v>902</v>
      </c>
      <c r="C89">
        <v>2</v>
      </c>
      <c r="D89">
        <v>0.1</v>
      </c>
      <c r="E89">
        <v>16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100</v>
      </c>
      <c r="M89">
        <v>1</v>
      </c>
      <c r="N89">
        <v>3</v>
      </c>
      <c r="O89" t="s">
        <v>906</v>
      </c>
      <c r="P89" t="s">
        <v>916</v>
      </c>
      <c r="Q89" t="s">
        <v>1164</v>
      </c>
      <c r="R89" t="s">
        <v>1096</v>
      </c>
    </row>
    <row r="90" spans="1:18" x14ac:dyDescent="0.2">
      <c r="A90" t="s">
        <v>1165</v>
      </c>
      <c r="B90" t="s">
        <v>902</v>
      </c>
      <c r="C90">
        <v>2</v>
      </c>
      <c r="D90">
        <v>0.1</v>
      </c>
      <c r="E90">
        <v>19</v>
      </c>
      <c r="F90">
        <v>2</v>
      </c>
      <c r="G90">
        <v>0</v>
      </c>
      <c r="H90">
        <v>0</v>
      </c>
      <c r="I90">
        <v>10.5</v>
      </c>
      <c r="J90">
        <v>1</v>
      </c>
      <c r="K90">
        <v>10.5</v>
      </c>
      <c r="L90">
        <v>59.1</v>
      </c>
      <c r="M90">
        <v>1</v>
      </c>
      <c r="N90">
        <v>3</v>
      </c>
      <c r="O90" t="s">
        <v>906</v>
      </c>
      <c r="P90" t="s">
        <v>916</v>
      </c>
      <c r="Q90" t="s">
        <v>1166</v>
      </c>
      <c r="R90" t="s">
        <v>1167</v>
      </c>
    </row>
    <row r="91" spans="1:18" x14ac:dyDescent="0.2">
      <c r="A91" t="s">
        <v>1168</v>
      </c>
      <c r="B91" t="s">
        <v>902</v>
      </c>
      <c r="C91">
        <v>2</v>
      </c>
      <c r="D91">
        <v>0.1</v>
      </c>
      <c r="E91">
        <v>283</v>
      </c>
      <c r="F91">
        <v>15</v>
      </c>
      <c r="G91">
        <v>8</v>
      </c>
      <c r="H91">
        <v>25</v>
      </c>
      <c r="I91">
        <v>14.1</v>
      </c>
      <c r="J91">
        <v>8.5</v>
      </c>
      <c r="K91">
        <v>14.1</v>
      </c>
      <c r="L91">
        <v>22.6</v>
      </c>
      <c r="M91">
        <v>1</v>
      </c>
      <c r="N91">
        <v>4</v>
      </c>
      <c r="O91" t="s">
        <v>975</v>
      </c>
      <c r="P91" t="s">
        <v>975</v>
      </c>
      <c r="Q91" t="s">
        <v>1169</v>
      </c>
      <c r="R91" t="s">
        <v>1170</v>
      </c>
    </row>
    <row r="92" spans="1:18" x14ac:dyDescent="0.2">
      <c r="A92" t="s">
        <v>1171</v>
      </c>
      <c r="B92" t="s">
        <v>902</v>
      </c>
      <c r="C92">
        <v>2</v>
      </c>
      <c r="D92">
        <v>0.1</v>
      </c>
      <c r="E92">
        <v>138</v>
      </c>
      <c r="F92">
        <v>2</v>
      </c>
      <c r="G92">
        <v>2</v>
      </c>
      <c r="H92">
        <v>1</v>
      </c>
      <c r="I92">
        <v>2.2000000000000002</v>
      </c>
      <c r="J92">
        <v>0.3</v>
      </c>
      <c r="K92">
        <v>2.2000000000000002</v>
      </c>
      <c r="L92">
        <v>13.6</v>
      </c>
      <c r="M92">
        <v>1</v>
      </c>
      <c r="N92">
        <v>4</v>
      </c>
      <c r="O92" t="s">
        <v>975</v>
      </c>
      <c r="P92" t="s">
        <v>975</v>
      </c>
      <c r="Q92" t="s">
        <v>1172</v>
      </c>
      <c r="R92" t="s">
        <v>1173</v>
      </c>
    </row>
    <row r="93" spans="1:18" x14ac:dyDescent="0.2">
      <c r="A93" t="s">
        <v>1174</v>
      </c>
      <c r="B93" t="s">
        <v>902</v>
      </c>
      <c r="C93">
        <v>2</v>
      </c>
      <c r="D93">
        <v>0.1</v>
      </c>
      <c r="E93">
        <v>22</v>
      </c>
      <c r="F93">
        <v>3</v>
      </c>
      <c r="G93">
        <v>0</v>
      </c>
      <c r="H93">
        <v>8</v>
      </c>
      <c r="I93">
        <v>50</v>
      </c>
      <c r="J93">
        <v>19.3</v>
      </c>
      <c r="K93">
        <v>50</v>
      </c>
      <c r="L93">
        <v>80.7</v>
      </c>
      <c r="M93">
        <v>1</v>
      </c>
      <c r="N93">
        <v>3</v>
      </c>
      <c r="O93" t="s">
        <v>906</v>
      </c>
      <c r="P93" t="s">
        <v>916</v>
      </c>
      <c r="Q93" t="s">
        <v>1175</v>
      </c>
      <c r="R93" t="s">
        <v>1176</v>
      </c>
    </row>
    <row r="94" spans="1:18" x14ac:dyDescent="0.2">
      <c r="A94" t="s">
        <v>1177</v>
      </c>
      <c r="B94" t="s">
        <v>902</v>
      </c>
      <c r="C94">
        <v>2</v>
      </c>
      <c r="D94">
        <v>0.1</v>
      </c>
      <c r="E94">
        <v>87</v>
      </c>
      <c r="F94">
        <v>2</v>
      </c>
      <c r="G94">
        <v>28</v>
      </c>
      <c r="H94">
        <v>3</v>
      </c>
      <c r="I94">
        <v>5.7</v>
      </c>
      <c r="J94">
        <v>1.3</v>
      </c>
      <c r="K94">
        <v>5.7</v>
      </c>
      <c r="L94">
        <v>22.2</v>
      </c>
      <c r="M94">
        <v>1</v>
      </c>
      <c r="N94">
        <v>2</v>
      </c>
      <c r="O94" t="s">
        <v>905</v>
      </c>
      <c r="P94" t="s">
        <v>906</v>
      </c>
      <c r="Q94" t="s">
        <v>1178</v>
      </c>
      <c r="R94" t="s">
        <v>1179</v>
      </c>
    </row>
    <row r="95" spans="1:18" x14ac:dyDescent="0.2">
      <c r="A95" t="s">
        <v>1180</v>
      </c>
      <c r="B95" t="s">
        <v>902</v>
      </c>
      <c r="C95">
        <v>2</v>
      </c>
      <c r="D95">
        <v>0.1</v>
      </c>
      <c r="E95">
        <v>66</v>
      </c>
      <c r="F95">
        <v>3</v>
      </c>
      <c r="G95">
        <v>0</v>
      </c>
      <c r="H95">
        <v>1</v>
      </c>
      <c r="I95">
        <v>6.1</v>
      </c>
      <c r="J95">
        <v>1.1000000000000001</v>
      </c>
      <c r="K95">
        <v>6.1</v>
      </c>
      <c r="L95">
        <v>26.7</v>
      </c>
      <c r="M95">
        <v>1</v>
      </c>
      <c r="N95">
        <v>5</v>
      </c>
      <c r="O95" t="s">
        <v>975</v>
      </c>
      <c r="P95" t="s">
        <v>975</v>
      </c>
      <c r="Q95" t="s">
        <v>1181</v>
      </c>
      <c r="R95" t="s">
        <v>1182</v>
      </c>
    </row>
    <row r="96" spans="1:18" x14ac:dyDescent="0.2">
      <c r="A96" t="s">
        <v>1183</v>
      </c>
      <c r="B96" t="s">
        <v>902</v>
      </c>
      <c r="C96">
        <v>2</v>
      </c>
      <c r="D96">
        <v>0.1</v>
      </c>
      <c r="E96">
        <v>29</v>
      </c>
      <c r="F96">
        <v>4</v>
      </c>
      <c r="G96">
        <v>0</v>
      </c>
      <c r="H96">
        <v>2</v>
      </c>
      <c r="I96">
        <v>20.7</v>
      </c>
      <c r="J96">
        <v>5.3</v>
      </c>
      <c r="K96">
        <v>20.7</v>
      </c>
      <c r="L96">
        <v>54.8</v>
      </c>
      <c r="M96">
        <v>1</v>
      </c>
      <c r="N96">
        <v>4</v>
      </c>
      <c r="O96" t="s">
        <v>975</v>
      </c>
      <c r="P96" t="s">
        <v>975</v>
      </c>
      <c r="Q96" t="s">
        <v>1184</v>
      </c>
      <c r="R96" t="s">
        <v>1185</v>
      </c>
    </row>
    <row r="97" spans="1:18" x14ac:dyDescent="0.2">
      <c r="A97" t="s">
        <v>1186</v>
      </c>
      <c r="B97" t="s">
        <v>902</v>
      </c>
      <c r="C97">
        <v>2</v>
      </c>
      <c r="D97">
        <v>0.1</v>
      </c>
      <c r="E97">
        <v>63</v>
      </c>
      <c r="F97">
        <v>7</v>
      </c>
      <c r="G97">
        <v>3</v>
      </c>
      <c r="H97">
        <v>6</v>
      </c>
      <c r="I97">
        <v>20.6</v>
      </c>
      <c r="J97">
        <v>8.4</v>
      </c>
      <c r="K97">
        <v>20.6</v>
      </c>
      <c r="L97">
        <v>42.5</v>
      </c>
      <c r="M97">
        <v>1</v>
      </c>
      <c r="N97">
        <v>3</v>
      </c>
      <c r="O97" t="s">
        <v>906</v>
      </c>
      <c r="P97" t="s">
        <v>916</v>
      </c>
      <c r="Q97" t="s">
        <v>1187</v>
      </c>
      <c r="R97" t="s">
        <v>1188</v>
      </c>
    </row>
    <row r="98" spans="1:18" x14ac:dyDescent="0.2">
      <c r="A98" t="s">
        <v>1189</v>
      </c>
      <c r="B98" t="s">
        <v>902</v>
      </c>
      <c r="C98">
        <v>2</v>
      </c>
      <c r="D98">
        <v>0.1</v>
      </c>
      <c r="E98">
        <v>32</v>
      </c>
      <c r="F98">
        <v>0</v>
      </c>
      <c r="G98">
        <v>0</v>
      </c>
      <c r="H98">
        <v>3</v>
      </c>
      <c r="I98">
        <v>9.4</v>
      </c>
      <c r="J98">
        <v>1.3</v>
      </c>
      <c r="K98">
        <v>9.4</v>
      </c>
      <c r="L98">
        <v>44.1</v>
      </c>
      <c r="M98">
        <v>1</v>
      </c>
      <c r="N98">
        <v>4</v>
      </c>
      <c r="O98" t="s">
        <v>975</v>
      </c>
      <c r="P98" t="s">
        <v>975</v>
      </c>
      <c r="Q98" t="s">
        <v>1190</v>
      </c>
      <c r="R98" t="s">
        <v>1191</v>
      </c>
    </row>
    <row r="99" spans="1:18" x14ac:dyDescent="0.2">
      <c r="A99" t="s">
        <v>1192</v>
      </c>
      <c r="B99" t="s">
        <v>902</v>
      </c>
      <c r="C99">
        <v>2</v>
      </c>
      <c r="D99">
        <v>0.1</v>
      </c>
      <c r="E99">
        <v>6</v>
      </c>
      <c r="F99">
        <v>0</v>
      </c>
      <c r="G99">
        <v>0</v>
      </c>
      <c r="H99">
        <v>3</v>
      </c>
      <c r="I99">
        <v>50</v>
      </c>
      <c r="J99">
        <v>6.1</v>
      </c>
      <c r="K99">
        <v>50</v>
      </c>
      <c r="L99">
        <v>93.9</v>
      </c>
      <c r="M99">
        <v>1</v>
      </c>
      <c r="N99">
        <v>2</v>
      </c>
      <c r="O99" t="s">
        <v>905</v>
      </c>
      <c r="P99" t="s">
        <v>906</v>
      </c>
      <c r="Q99" t="s">
        <v>1193</v>
      </c>
      <c r="R99" t="s">
        <v>1194</v>
      </c>
    </row>
    <row r="100" spans="1:18" x14ac:dyDescent="0.2">
      <c r="A100" t="s">
        <v>1195</v>
      </c>
      <c r="B100" t="s">
        <v>902</v>
      </c>
      <c r="C100">
        <v>2</v>
      </c>
      <c r="D100">
        <v>0.1</v>
      </c>
      <c r="E100">
        <v>16</v>
      </c>
      <c r="F100">
        <v>0</v>
      </c>
      <c r="G100">
        <v>0</v>
      </c>
      <c r="H100">
        <v>9</v>
      </c>
      <c r="I100">
        <v>56.2</v>
      </c>
      <c r="J100">
        <v>19.2</v>
      </c>
      <c r="K100">
        <v>56.3</v>
      </c>
      <c r="L100">
        <v>87.4</v>
      </c>
      <c r="M100">
        <v>1</v>
      </c>
      <c r="N100">
        <v>3</v>
      </c>
      <c r="O100" t="s">
        <v>906</v>
      </c>
      <c r="P100" t="s">
        <v>916</v>
      </c>
      <c r="Q100" t="s">
        <v>1196</v>
      </c>
      <c r="R100" t="s">
        <v>1197</v>
      </c>
    </row>
    <row r="101" spans="1:18" x14ac:dyDescent="0.2">
      <c r="A101" t="s">
        <v>1198</v>
      </c>
      <c r="B101" t="s">
        <v>902</v>
      </c>
      <c r="C101">
        <v>2</v>
      </c>
      <c r="D101">
        <v>0.1</v>
      </c>
      <c r="E101">
        <v>15</v>
      </c>
      <c r="F101">
        <v>0</v>
      </c>
      <c r="G101">
        <v>0</v>
      </c>
      <c r="H101">
        <v>6</v>
      </c>
      <c r="I101">
        <v>40</v>
      </c>
      <c r="J101">
        <v>10.199999999999999</v>
      </c>
      <c r="K101">
        <v>40</v>
      </c>
      <c r="L101">
        <v>79.599999999999994</v>
      </c>
      <c r="M101">
        <v>1</v>
      </c>
      <c r="N101">
        <v>4</v>
      </c>
      <c r="O101" t="s">
        <v>975</v>
      </c>
      <c r="P101" t="s">
        <v>975</v>
      </c>
      <c r="Q101" t="s">
        <v>1199</v>
      </c>
      <c r="R101" t="s">
        <v>1200</v>
      </c>
    </row>
    <row r="102" spans="1:18" x14ac:dyDescent="0.2">
      <c r="A102" t="s">
        <v>1201</v>
      </c>
      <c r="B102" t="s">
        <v>902</v>
      </c>
      <c r="C102">
        <v>2</v>
      </c>
      <c r="D102">
        <v>0.1</v>
      </c>
      <c r="E102">
        <v>17</v>
      </c>
      <c r="F102">
        <v>1</v>
      </c>
      <c r="G102">
        <v>0</v>
      </c>
      <c r="H102">
        <v>5</v>
      </c>
      <c r="I102">
        <v>35.299999999999997</v>
      </c>
      <c r="J102">
        <v>9</v>
      </c>
      <c r="K102">
        <v>35.299999999999997</v>
      </c>
      <c r="L102">
        <v>74.900000000000006</v>
      </c>
      <c r="M102">
        <v>1</v>
      </c>
      <c r="N102">
        <v>3</v>
      </c>
      <c r="O102" t="s">
        <v>906</v>
      </c>
      <c r="P102" t="s">
        <v>916</v>
      </c>
      <c r="Q102" t="s">
        <v>1202</v>
      </c>
      <c r="R102" t="s">
        <v>1203</v>
      </c>
    </row>
    <row r="103" spans="1:18" x14ac:dyDescent="0.2">
      <c r="A103" t="s">
        <v>1204</v>
      </c>
      <c r="B103" t="s">
        <v>902</v>
      </c>
      <c r="C103">
        <v>2</v>
      </c>
      <c r="D103">
        <v>0.1</v>
      </c>
      <c r="E103">
        <v>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100</v>
      </c>
      <c r="M103">
        <v>1</v>
      </c>
      <c r="N103">
        <v>2</v>
      </c>
      <c r="O103" t="s">
        <v>905</v>
      </c>
      <c r="P103" t="s">
        <v>906</v>
      </c>
      <c r="Q103" t="s">
        <v>1205</v>
      </c>
      <c r="R103" t="s">
        <v>1096</v>
      </c>
    </row>
    <row r="104" spans="1:18" x14ac:dyDescent="0.2">
      <c r="A104" t="s">
        <v>1206</v>
      </c>
      <c r="B104" t="s">
        <v>902</v>
      </c>
      <c r="C104">
        <v>2</v>
      </c>
      <c r="D104">
        <v>0.1</v>
      </c>
      <c r="E104">
        <v>16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100</v>
      </c>
      <c r="M104">
        <v>1</v>
      </c>
      <c r="N104">
        <v>2</v>
      </c>
      <c r="O104" t="s">
        <v>905</v>
      </c>
      <c r="P104" t="s">
        <v>906</v>
      </c>
      <c r="Q104" t="s">
        <v>1207</v>
      </c>
      <c r="R104" t="s">
        <v>1096</v>
      </c>
    </row>
    <row r="105" spans="1:18" x14ac:dyDescent="0.2">
      <c r="A105" t="s">
        <v>1208</v>
      </c>
      <c r="B105" t="s">
        <v>902</v>
      </c>
      <c r="C105">
        <v>2</v>
      </c>
      <c r="D105">
        <v>0.1</v>
      </c>
      <c r="E105">
        <v>47</v>
      </c>
      <c r="F105">
        <v>3</v>
      </c>
      <c r="G105">
        <v>2</v>
      </c>
      <c r="H105">
        <v>1</v>
      </c>
      <c r="I105">
        <v>8.5</v>
      </c>
      <c r="J105">
        <v>1.6</v>
      </c>
      <c r="K105">
        <v>8.5</v>
      </c>
      <c r="L105">
        <v>34.9</v>
      </c>
      <c r="M105">
        <v>1</v>
      </c>
      <c r="N105">
        <v>4</v>
      </c>
      <c r="O105" t="s">
        <v>975</v>
      </c>
      <c r="P105" t="s">
        <v>975</v>
      </c>
      <c r="Q105" t="s">
        <v>1209</v>
      </c>
      <c r="R105" t="s">
        <v>1210</v>
      </c>
    </row>
    <row r="106" spans="1:18" x14ac:dyDescent="0.2">
      <c r="A106" t="s">
        <v>1211</v>
      </c>
      <c r="B106" t="s">
        <v>902</v>
      </c>
      <c r="C106">
        <v>2</v>
      </c>
      <c r="D106">
        <v>0.1</v>
      </c>
      <c r="E106">
        <v>69</v>
      </c>
      <c r="F106">
        <v>3</v>
      </c>
      <c r="G106">
        <v>1</v>
      </c>
      <c r="H106">
        <v>6</v>
      </c>
      <c r="I106">
        <v>13</v>
      </c>
      <c r="J106">
        <v>4.3</v>
      </c>
      <c r="K106">
        <v>13</v>
      </c>
      <c r="L106">
        <v>33.200000000000003</v>
      </c>
      <c r="M106">
        <v>1</v>
      </c>
      <c r="N106">
        <v>3</v>
      </c>
      <c r="O106" t="s">
        <v>906</v>
      </c>
      <c r="P106" t="s">
        <v>916</v>
      </c>
      <c r="Q106" t="s">
        <v>1212</v>
      </c>
      <c r="R106" t="s">
        <v>1213</v>
      </c>
    </row>
    <row r="107" spans="1:18" x14ac:dyDescent="0.2">
      <c r="A107" t="s">
        <v>1214</v>
      </c>
      <c r="B107" t="s">
        <v>902</v>
      </c>
      <c r="C107">
        <v>2</v>
      </c>
      <c r="D107">
        <v>0.1</v>
      </c>
      <c r="E107">
        <v>54</v>
      </c>
      <c r="F107">
        <v>8</v>
      </c>
      <c r="G107">
        <v>0</v>
      </c>
      <c r="H107">
        <v>3</v>
      </c>
      <c r="I107">
        <v>20.399999999999999</v>
      </c>
      <c r="J107">
        <v>7.6</v>
      </c>
      <c r="K107">
        <v>20.399999999999999</v>
      </c>
      <c r="L107">
        <v>44.3</v>
      </c>
      <c r="M107">
        <v>1</v>
      </c>
      <c r="N107">
        <v>2</v>
      </c>
      <c r="O107" t="s">
        <v>905</v>
      </c>
      <c r="P107" t="s">
        <v>906</v>
      </c>
      <c r="Q107" t="s">
        <v>1215</v>
      </c>
      <c r="R107" t="s">
        <v>1216</v>
      </c>
    </row>
    <row r="108" spans="1:18" x14ac:dyDescent="0.2">
      <c r="A108" t="s">
        <v>1217</v>
      </c>
      <c r="B108" t="s">
        <v>902</v>
      </c>
      <c r="C108">
        <v>2</v>
      </c>
      <c r="D108">
        <v>0.1</v>
      </c>
      <c r="E108">
        <v>13</v>
      </c>
      <c r="F108">
        <v>0</v>
      </c>
      <c r="G108">
        <v>0</v>
      </c>
      <c r="H108">
        <v>2</v>
      </c>
      <c r="I108">
        <v>15.4</v>
      </c>
      <c r="J108">
        <v>1.4</v>
      </c>
      <c r="K108">
        <v>15.4</v>
      </c>
      <c r="L108">
        <v>70.5</v>
      </c>
      <c r="M108">
        <v>1</v>
      </c>
      <c r="N108">
        <v>4</v>
      </c>
      <c r="O108" t="s">
        <v>975</v>
      </c>
      <c r="P108" t="s">
        <v>975</v>
      </c>
      <c r="Q108" t="s">
        <v>1218</v>
      </c>
      <c r="R108" t="s">
        <v>1219</v>
      </c>
    </row>
    <row r="109" spans="1:18" x14ac:dyDescent="0.2">
      <c r="A109" t="s">
        <v>1220</v>
      </c>
      <c r="B109" t="s">
        <v>902</v>
      </c>
      <c r="C109">
        <v>2</v>
      </c>
      <c r="D109">
        <v>0.1</v>
      </c>
      <c r="E109">
        <v>10</v>
      </c>
      <c r="F109">
        <v>0</v>
      </c>
      <c r="G109">
        <v>0</v>
      </c>
      <c r="H109">
        <v>1</v>
      </c>
      <c r="I109">
        <v>10</v>
      </c>
      <c r="J109">
        <v>0.3</v>
      </c>
      <c r="K109">
        <v>10</v>
      </c>
      <c r="L109">
        <v>79.2</v>
      </c>
      <c r="M109">
        <v>1</v>
      </c>
      <c r="N109">
        <v>4</v>
      </c>
      <c r="O109" t="s">
        <v>975</v>
      </c>
      <c r="P109" t="s">
        <v>975</v>
      </c>
      <c r="Q109" t="s">
        <v>1221</v>
      </c>
      <c r="R109" t="s">
        <v>1222</v>
      </c>
    </row>
    <row r="110" spans="1:18" x14ac:dyDescent="0.2">
      <c r="A110" t="s">
        <v>1223</v>
      </c>
      <c r="B110" t="s">
        <v>902</v>
      </c>
      <c r="C110">
        <v>2</v>
      </c>
      <c r="D110">
        <v>0.1</v>
      </c>
      <c r="E110">
        <v>43</v>
      </c>
      <c r="F110">
        <v>5</v>
      </c>
      <c r="G110">
        <v>0</v>
      </c>
      <c r="H110">
        <v>6</v>
      </c>
      <c r="I110">
        <v>25.6</v>
      </c>
      <c r="J110">
        <v>9.6</v>
      </c>
      <c r="K110">
        <v>25.6</v>
      </c>
      <c r="L110">
        <v>52.6</v>
      </c>
      <c r="M110">
        <v>1</v>
      </c>
      <c r="N110">
        <v>4</v>
      </c>
      <c r="O110" t="s">
        <v>975</v>
      </c>
      <c r="P110" t="s">
        <v>975</v>
      </c>
      <c r="Q110" t="s">
        <v>1224</v>
      </c>
      <c r="R110" t="s">
        <v>1225</v>
      </c>
    </row>
    <row r="111" spans="1:18" x14ac:dyDescent="0.2">
      <c r="A111" t="s">
        <v>1226</v>
      </c>
      <c r="B111" t="s">
        <v>902</v>
      </c>
      <c r="C111">
        <v>2</v>
      </c>
      <c r="D111">
        <v>0.1</v>
      </c>
      <c r="E111">
        <v>18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100</v>
      </c>
      <c r="M111">
        <v>1</v>
      </c>
      <c r="N111">
        <v>4</v>
      </c>
      <c r="O111" t="s">
        <v>975</v>
      </c>
      <c r="P111" t="s">
        <v>975</v>
      </c>
      <c r="Q111" t="s">
        <v>1227</v>
      </c>
      <c r="R111" t="s">
        <v>1096</v>
      </c>
    </row>
    <row r="112" spans="1:18" x14ac:dyDescent="0.2">
      <c r="A112" t="s">
        <v>1228</v>
      </c>
      <c r="B112" t="s">
        <v>902</v>
      </c>
      <c r="C112">
        <v>2</v>
      </c>
      <c r="D112">
        <v>0.1</v>
      </c>
      <c r="E112">
        <v>37</v>
      </c>
      <c r="F112">
        <v>1</v>
      </c>
      <c r="G112">
        <v>10</v>
      </c>
      <c r="H112">
        <v>6</v>
      </c>
      <c r="I112">
        <v>18.899999999999999</v>
      </c>
      <c r="J112">
        <v>5.4</v>
      </c>
      <c r="K112">
        <v>18.899999999999999</v>
      </c>
      <c r="L112">
        <v>48.8</v>
      </c>
      <c r="M112">
        <v>1</v>
      </c>
      <c r="N112">
        <v>4</v>
      </c>
      <c r="O112" t="s">
        <v>975</v>
      </c>
      <c r="P112" t="s">
        <v>975</v>
      </c>
      <c r="Q112" t="s">
        <v>1229</v>
      </c>
      <c r="R112" t="s">
        <v>1230</v>
      </c>
    </row>
    <row r="113" spans="1:18" x14ac:dyDescent="0.2">
      <c r="A113" t="s">
        <v>1231</v>
      </c>
      <c r="B113" t="s">
        <v>902</v>
      </c>
      <c r="C113">
        <v>2</v>
      </c>
      <c r="D113">
        <v>0.1</v>
      </c>
      <c r="E113">
        <v>49</v>
      </c>
      <c r="F113">
        <v>2</v>
      </c>
      <c r="G113">
        <v>0</v>
      </c>
      <c r="H113">
        <v>3</v>
      </c>
      <c r="I113">
        <v>10.199999999999999</v>
      </c>
      <c r="J113">
        <v>2.2999999999999998</v>
      </c>
      <c r="K113">
        <v>10.199999999999999</v>
      </c>
      <c r="L113">
        <v>35.6</v>
      </c>
      <c r="M113">
        <v>1</v>
      </c>
      <c r="N113">
        <v>3</v>
      </c>
      <c r="O113" t="s">
        <v>906</v>
      </c>
      <c r="P113" t="s">
        <v>916</v>
      </c>
      <c r="Q113" t="s">
        <v>1232</v>
      </c>
      <c r="R113" t="s">
        <v>1233</v>
      </c>
    </row>
    <row r="114" spans="1:18" x14ac:dyDescent="0.2">
      <c r="A114" t="s">
        <v>1234</v>
      </c>
      <c r="B114" t="s">
        <v>902</v>
      </c>
      <c r="C114">
        <v>2</v>
      </c>
      <c r="D114">
        <v>0.1</v>
      </c>
      <c r="E114">
        <v>16</v>
      </c>
      <c r="F114">
        <v>2</v>
      </c>
      <c r="G114">
        <v>0</v>
      </c>
      <c r="H114">
        <v>0</v>
      </c>
      <c r="I114">
        <v>12.5</v>
      </c>
      <c r="J114">
        <v>1.1000000000000001</v>
      </c>
      <c r="K114">
        <v>12.5</v>
      </c>
      <c r="L114">
        <v>64.3</v>
      </c>
      <c r="M114">
        <v>1</v>
      </c>
      <c r="N114">
        <v>4</v>
      </c>
      <c r="O114" t="s">
        <v>975</v>
      </c>
      <c r="P114" t="s">
        <v>975</v>
      </c>
      <c r="Q114" t="s">
        <v>1235</v>
      </c>
      <c r="R114" t="s">
        <v>1236</v>
      </c>
    </row>
    <row r="115" spans="1:18" x14ac:dyDescent="0.2">
      <c r="A115" t="s">
        <v>1237</v>
      </c>
      <c r="B115" t="s">
        <v>902</v>
      </c>
      <c r="C115">
        <v>2</v>
      </c>
      <c r="D115">
        <v>0.1</v>
      </c>
      <c r="E115">
        <v>25</v>
      </c>
      <c r="F115">
        <v>2</v>
      </c>
      <c r="G115">
        <v>0</v>
      </c>
      <c r="H115">
        <v>3</v>
      </c>
      <c r="I115">
        <v>20</v>
      </c>
      <c r="J115">
        <v>4.5</v>
      </c>
      <c r="K115">
        <v>20</v>
      </c>
      <c r="L115">
        <v>57.2</v>
      </c>
      <c r="M115">
        <v>1</v>
      </c>
      <c r="N115">
        <v>3</v>
      </c>
      <c r="O115" t="s">
        <v>906</v>
      </c>
      <c r="P115" t="s">
        <v>916</v>
      </c>
      <c r="Q115" t="s">
        <v>1238</v>
      </c>
      <c r="R115" t="s">
        <v>1082</v>
      </c>
    </row>
    <row r="116" spans="1:18" x14ac:dyDescent="0.2">
      <c r="A116" t="s">
        <v>1239</v>
      </c>
      <c r="B116" t="s">
        <v>902</v>
      </c>
      <c r="C116">
        <v>2</v>
      </c>
      <c r="D116">
        <v>0.1</v>
      </c>
      <c r="E116">
        <v>79</v>
      </c>
      <c r="F116">
        <v>0</v>
      </c>
      <c r="G116">
        <v>0</v>
      </c>
      <c r="H116">
        <v>4</v>
      </c>
      <c r="I116">
        <v>5.0999999999999996</v>
      </c>
      <c r="J116">
        <v>0.9</v>
      </c>
      <c r="K116">
        <v>5.0999999999999996</v>
      </c>
      <c r="L116">
        <v>23</v>
      </c>
      <c r="M116">
        <v>1</v>
      </c>
      <c r="N116">
        <v>3</v>
      </c>
      <c r="O116" t="s">
        <v>906</v>
      </c>
      <c r="P116" t="s">
        <v>916</v>
      </c>
      <c r="Q116" t="s">
        <v>1240</v>
      </c>
      <c r="R116" t="s">
        <v>1241</v>
      </c>
    </row>
    <row r="117" spans="1:18" x14ac:dyDescent="0.2">
      <c r="A117" t="s">
        <v>1242</v>
      </c>
      <c r="B117" t="s">
        <v>902</v>
      </c>
      <c r="C117">
        <v>2</v>
      </c>
      <c r="D117">
        <v>0.1</v>
      </c>
      <c r="E117">
        <v>23</v>
      </c>
      <c r="F117">
        <v>2</v>
      </c>
      <c r="G117">
        <v>0</v>
      </c>
      <c r="H117">
        <v>2</v>
      </c>
      <c r="I117">
        <v>17.399999999999999</v>
      </c>
      <c r="J117">
        <v>3.2</v>
      </c>
      <c r="K117">
        <v>17.399999999999999</v>
      </c>
      <c r="L117">
        <v>57.1</v>
      </c>
      <c r="M117">
        <v>1</v>
      </c>
      <c r="N117">
        <v>4</v>
      </c>
      <c r="O117" t="s">
        <v>975</v>
      </c>
      <c r="P117" t="s">
        <v>975</v>
      </c>
      <c r="Q117" t="s">
        <v>1243</v>
      </c>
      <c r="R117" t="s">
        <v>1244</v>
      </c>
    </row>
    <row r="118" spans="1:18" x14ac:dyDescent="0.2">
      <c r="A118" t="s">
        <v>1245</v>
      </c>
      <c r="B118" t="s">
        <v>902</v>
      </c>
      <c r="C118">
        <v>2</v>
      </c>
      <c r="D118">
        <v>0.1</v>
      </c>
      <c r="E118">
        <v>26</v>
      </c>
      <c r="F118">
        <v>1</v>
      </c>
      <c r="G118">
        <v>0</v>
      </c>
      <c r="H118">
        <v>4</v>
      </c>
      <c r="I118">
        <v>19.2</v>
      </c>
      <c r="J118">
        <v>4.3</v>
      </c>
      <c r="K118">
        <v>19.2</v>
      </c>
      <c r="L118">
        <v>55.8</v>
      </c>
      <c r="M118">
        <v>1</v>
      </c>
      <c r="N118">
        <v>3</v>
      </c>
      <c r="O118" t="s">
        <v>906</v>
      </c>
      <c r="P118" t="s">
        <v>916</v>
      </c>
      <c r="Q118" t="s">
        <v>1246</v>
      </c>
      <c r="R118" t="s">
        <v>1247</v>
      </c>
    </row>
    <row r="119" spans="1:18" x14ac:dyDescent="0.2">
      <c r="A119" t="s">
        <v>1248</v>
      </c>
      <c r="B119" t="s">
        <v>902</v>
      </c>
      <c r="C119">
        <v>2</v>
      </c>
      <c r="D119">
        <v>0.1</v>
      </c>
      <c r="E119">
        <v>46</v>
      </c>
      <c r="F119">
        <v>3</v>
      </c>
      <c r="G119">
        <v>0</v>
      </c>
      <c r="H119">
        <v>0</v>
      </c>
      <c r="I119">
        <v>6.5</v>
      </c>
      <c r="J119">
        <v>0.9</v>
      </c>
      <c r="K119">
        <v>6.5</v>
      </c>
      <c r="L119">
        <v>34.1</v>
      </c>
      <c r="M119">
        <v>1</v>
      </c>
      <c r="N119">
        <v>2</v>
      </c>
      <c r="O119" t="s">
        <v>905</v>
      </c>
      <c r="P119" t="s">
        <v>906</v>
      </c>
      <c r="Q119" t="s">
        <v>1249</v>
      </c>
      <c r="R119" t="s">
        <v>1250</v>
      </c>
    </row>
    <row r="120" spans="1:18" x14ac:dyDescent="0.2">
      <c r="A120" t="s">
        <v>1251</v>
      </c>
      <c r="B120" t="s">
        <v>902</v>
      </c>
      <c r="C120">
        <v>2</v>
      </c>
      <c r="D120">
        <v>0.1</v>
      </c>
      <c r="E120">
        <v>32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100</v>
      </c>
      <c r="M120">
        <v>1</v>
      </c>
      <c r="N120">
        <v>2</v>
      </c>
      <c r="O120" t="s">
        <v>905</v>
      </c>
      <c r="P120" t="s">
        <v>906</v>
      </c>
      <c r="Q120" t="s">
        <v>1252</v>
      </c>
      <c r="R120" t="s">
        <v>1096</v>
      </c>
    </row>
    <row r="121" spans="1:18" x14ac:dyDescent="0.2">
      <c r="A121" t="s">
        <v>1253</v>
      </c>
      <c r="B121" t="s">
        <v>902</v>
      </c>
      <c r="C121">
        <v>2</v>
      </c>
      <c r="D121">
        <v>0.1</v>
      </c>
      <c r="E121">
        <v>47</v>
      </c>
      <c r="F121">
        <v>2</v>
      </c>
      <c r="G121">
        <v>0</v>
      </c>
      <c r="H121">
        <v>0</v>
      </c>
      <c r="I121">
        <v>4.3</v>
      </c>
      <c r="J121">
        <v>0.4</v>
      </c>
      <c r="K121">
        <v>4.3</v>
      </c>
      <c r="L121">
        <v>33.4</v>
      </c>
      <c r="M121">
        <v>1</v>
      </c>
      <c r="N121">
        <v>4</v>
      </c>
      <c r="O121" t="s">
        <v>975</v>
      </c>
      <c r="P121" t="s">
        <v>975</v>
      </c>
      <c r="Q121" t="s">
        <v>1254</v>
      </c>
      <c r="R121" t="s">
        <v>1255</v>
      </c>
    </row>
    <row r="122" spans="1:18" x14ac:dyDescent="0.2">
      <c r="A122" t="s">
        <v>1256</v>
      </c>
      <c r="B122" t="s">
        <v>902</v>
      </c>
      <c r="C122">
        <v>2</v>
      </c>
      <c r="D122">
        <v>0.1</v>
      </c>
      <c r="E122">
        <v>25</v>
      </c>
      <c r="F122">
        <v>0</v>
      </c>
      <c r="G122">
        <v>0</v>
      </c>
      <c r="H122">
        <v>1</v>
      </c>
      <c r="I122">
        <v>4</v>
      </c>
      <c r="J122">
        <v>0.1</v>
      </c>
      <c r="K122">
        <v>4</v>
      </c>
      <c r="L122">
        <v>56.1</v>
      </c>
      <c r="M122">
        <v>1</v>
      </c>
      <c r="N122">
        <v>3</v>
      </c>
      <c r="O122" t="s">
        <v>906</v>
      </c>
      <c r="P122" t="s">
        <v>916</v>
      </c>
      <c r="Q122" t="s">
        <v>1257</v>
      </c>
      <c r="R122" t="s">
        <v>1258</v>
      </c>
    </row>
    <row r="123" spans="1:18" x14ac:dyDescent="0.2">
      <c r="A123" t="s">
        <v>1259</v>
      </c>
      <c r="B123" t="s">
        <v>902</v>
      </c>
      <c r="C123">
        <v>2</v>
      </c>
      <c r="D123">
        <v>0.1</v>
      </c>
      <c r="E123">
        <v>34</v>
      </c>
      <c r="F123">
        <v>0</v>
      </c>
      <c r="G123">
        <v>0</v>
      </c>
      <c r="H123">
        <v>1</v>
      </c>
      <c r="I123">
        <v>2.9</v>
      </c>
      <c r="J123">
        <v>0.1</v>
      </c>
      <c r="K123">
        <v>2.9</v>
      </c>
      <c r="L123">
        <v>47.7</v>
      </c>
      <c r="M123">
        <v>1</v>
      </c>
      <c r="N123">
        <v>2</v>
      </c>
      <c r="O123" t="s">
        <v>905</v>
      </c>
      <c r="P123" t="s">
        <v>906</v>
      </c>
      <c r="Q123" t="s">
        <v>1260</v>
      </c>
      <c r="R123" t="s">
        <v>1261</v>
      </c>
    </row>
    <row r="124" spans="1:18" x14ac:dyDescent="0.2">
      <c r="A124" t="s">
        <v>1262</v>
      </c>
      <c r="B124" t="s">
        <v>902</v>
      </c>
      <c r="C124">
        <v>2</v>
      </c>
      <c r="D124">
        <v>0.1</v>
      </c>
      <c r="E124">
        <v>17</v>
      </c>
      <c r="F124">
        <v>1</v>
      </c>
      <c r="G124">
        <v>0</v>
      </c>
      <c r="H124">
        <v>0</v>
      </c>
      <c r="I124">
        <v>5.9</v>
      </c>
      <c r="J124">
        <v>0.2</v>
      </c>
      <c r="K124">
        <v>5.9</v>
      </c>
      <c r="L124">
        <v>66.5</v>
      </c>
      <c r="M124">
        <v>1</v>
      </c>
      <c r="N124">
        <v>3</v>
      </c>
      <c r="O124" t="s">
        <v>906</v>
      </c>
      <c r="P124" t="s">
        <v>916</v>
      </c>
      <c r="Q124" t="s">
        <v>1263</v>
      </c>
      <c r="R124" t="s">
        <v>1264</v>
      </c>
    </row>
    <row r="125" spans="1:18" x14ac:dyDescent="0.2">
      <c r="A125" t="s">
        <v>1265</v>
      </c>
      <c r="B125" t="s">
        <v>902</v>
      </c>
      <c r="C125">
        <v>2</v>
      </c>
      <c r="D125">
        <v>0.1</v>
      </c>
      <c r="E125">
        <v>23</v>
      </c>
      <c r="F125">
        <v>4</v>
      </c>
      <c r="G125">
        <v>0</v>
      </c>
      <c r="H125">
        <v>0</v>
      </c>
      <c r="I125">
        <v>17.399999999999999</v>
      </c>
      <c r="J125">
        <v>3.2</v>
      </c>
      <c r="K125">
        <v>17.399999999999999</v>
      </c>
      <c r="L125">
        <v>57.1</v>
      </c>
      <c r="M125">
        <v>1</v>
      </c>
      <c r="N125">
        <v>2</v>
      </c>
      <c r="O125" t="s">
        <v>905</v>
      </c>
      <c r="P125" t="s">
        <v>906</v>
      </c>
      <c r="Q125" t="s">
        <v>1266</v>
      </c>
      <c r="R125" t="s">
        <v>1244</v>
      </c>
    </row>
    <row r="126" spans="1:18" x14ac:dyDescent="0.2">
      <c r="A126" t="s">
        <v>1267</v>
      </c>
      <c r="B126" t="s">
        <v>902</v>
      </c>
      <c r="C126">
        <v>2</v>
      </c>
      <c r="D126">
        <v>0.1</v>
      </c>
      <c r="E126">
        <v>91</v>
      </c>
      <c r="F126">
        <v>3</v>
      </c>
      <c r="G126">
        <v>0</v>
      </c>
      <c r="H126">
        <v>1</v>
      </c>
      <c r="I126">
        <v>4.4000000000000004</v>
      </c>
      <c r="J126">
        <v>0.8</v>
      </c>
      <c r="K126">
        <v>4.4000000000000004</v>
      </c>
      <c r="L126">
        <v>20.3</v>
      </c>
      <c r="M126">
        <v>1</v>
      </c>
      <c r="N126">
        <v>3</v>
      </c>
      <c r="O126" t="s">
        <v>906</v>
      </c>
      <c r="P126" t="s">
        <v>916</v>
      </c>
      <c r="Q126" t="s">
        <v>1268</v>
      </c>
      <c r="R126" t="s">
        <v>1269</v>
      </c>
    </row>
    <row r="127" spans="1:18" x14ac:dyDescent="0.2">
      <c r="A127" t="s">
        <v>1270</v>
      </c>
      <c r="B127" t="s">
        <v>902</v>
      </c>
      <c r="C127">
        <v>2</v>
      </c>
      <c r="D127">
        <v>0.1</v>
      </c>
      <c r="E127">
        <v>33</v>
      </c>
      <c r="F127">
        <v>2</v>
      </c>
      <c r="G127">
        <v>0</v>
      </c>
      <c r="H127">
        <v>1</v>
      </c>
      <c r="I127">
        <v>9.1</v>
      </c>
      <c r="J127">
        <v>1.3</v>
      </c>
      <c r="K127">
        <v>9.1</v>
      </c>
      <c r="L127">
        <v>43.2</v>
      </c>
      <c r="M127">
        <v>1</v>
      </c>
      <c r="N127">
        <v>4</v>
      </c>
      <c r="O127" t="s">
        <v>975</v>
      </c>
      <c r="P127" t="s">
        <v>975</v>
      </c>
      <c r="Q127" t="s">
        <v>1271</v>
      </c>
      <c r="R127" t="s">
        <v>1272</v>
      </c>
    </row>
    <row r="128" spans="1:18" x14ac:dyDescent="0.2">
      <c r="A128" t="s">
        <v>1273</v>
      </c>
      <c r="B128" t="s">
        <v>902</v>
      </c>
      <c r="C128">
        <v>2</v>
      </c>
      <c r="D128">
        <v>0.1</v>
      </c>
      <c r="E128">
        <v>26</v>
      </c>
      <c r="F128">
        <v>1</v>
      </c>
      <c r="G128">
        <v>0</v>
      </c>
      <c r="H128">
        <v>0</v>
      </c>
      <c r="I128">
        <v>3.8</v>
      </c>
      <c r="J128">
        <v>0.1</v>
      </c>
      <c r="K128">
        <v>3.8</v>
      </c>
      <c r="L128">
        <v>55</v>
      </c>
      <c r="M128">
        <v>1</v>
      </c>
      <c r="N128">
        <v>2</v>
      </c>
      <c r="O128" t="s">
        <v>905</v>
      </c>
      <c r="P128" t="s">
        <v>906</v>
      </c>
      <c r="Q128" t="s">
        <v>1274</v>
      </c>
      <c r="R128" t="s">
        <v>1275</v>
      </c>
    </row>
    <row r="129" spans="1:18" x14ac:dyDescent="0.2">
      <c r="A129" t="s">
        <v>1276</v>
      </c>
      <c r="B129" t="s">
        <v>902</v>
      </c>
      <c r="C129">
        <v>2</v>
      </c>
      <c r="D129">
        <v>0.1</v>
      </c>
      <c r="E129">
        <v>52</v>
      </c>
      <c r="F129">
        <v>5</v>
      </c>
      <c r="G129">
        <v>0</v>
      </c>
      <c r="H129">
        <v>7</v>
      </c>
      <c r="I129">
        <v>23.1</v>
      </c>
      <c r="J129">
        <v>9</v>
      </c>
      <c r="K129">
        <v>23.1</v>
      </c>
      <c r="L129">
        <v>47.5</v>
      </c>
      <c r="M129">
        <v>1</v>
      </c>
      <c r="N129">
        <v>3</v>
      </c>
      <c r="O129" t="s">
        <v>906</v>
      </c>
      <c r="P129" t="s">
        <v>916</v>
      </c>
      <c r="Q129" t="s">
        <v>1277</v>
      </c>
      <c r="R129" t="s">
        <v>1278</v>
      </c>
    </row>
    <row r="130" spans="1:18" x14ac:dyDescent="0.2">
      <c r="A130" t="s">
        <v>1279</v>
      </c>
      <c r="B130" t="s">
        <v>902</v>
      </c>
      <c r="C130">
        <v>2</v>
      </c>
      <c r="D130">
        <v>0.1</v>
      </c>
      <c r="E130">
        <v>10</v>
      </c>
      <c r="F130">
        <v>0</v>
      </c>
      <c r="G130">
        <v>0</v>
      </c>
      <c r="H130">
        <v>2</v>
      </c>
      <c r="I130">
        <v>20</v>
      </c>
      <c r="J130">
        <v>1.7</v>
      </c>
      <c r="K130">
        <v>20</v>
      </c>
      <c r="L130">
        <v>78</v>
      </c>
      <c r="M130">
        <v>1</v>
      </c>
      <c r="N130">
        <v>3</v>
      </c>
      <c r="O130" t="s">
        <v>906</v>
      </c>
      <c r="P130" t="s">
        <v>916</v>
      </c>
      <c r="Q130" t="s">
        <v>1280</v>
      </c>
      <c r="R130" t="s">
        <v>1281</v>
      </c>
    </row>
    <row r="131" spans="1:18" x14ac:dyDescent="0.2">
      <c r="A131" t="s">
        <v>1282</v>
      </c>
      <c r="B131" t="s">
        <v>902</v>
      </c>
      <c r="C131">
        <v>2</v>
      </c>
      <c r="D131">
        <v>0.1</v>
      </c>
      <c r="E131">
        <v>37</v>
      </c>
      <c r="F131">
        <v>1</v>
      </c>
      <c r="G131">
        <v>0</v>
      </c>
      <c r="H131">
        <v>0</v>
      </c>
      <c r="I131">
        <v>2.7</v>
      </c>
      <c r="J131">
        <v>0.1</v>
      </c>
      <c r="K131">
        <v>2.7</v>
      </c>
      <c r="L131">
        <v>45.4</v>
      </c>
      <c r="M131">
        <v>1</v>
      </c>
      <c r="N131">
        <v>2</v>
      </c>
      <c r="O131" t="s">
        <v>905</v>
      </c>
      <c r="P131" t="s">
        <v>906</v>
      </c>
      <c r="Q131" t="s">
        <v>1283</v>
      </c>
      <c r="R131" t="s">
        <v>1284</v>
      </c>
    </row>
    <row r="132" spans="1:18" x14ac:dyDescent="0.2">
      <c r="A132" t="s">
        <v>1285</v>
      </c>
      <c r="B132" t="s">
        <v>902</v>
      </c>
      <c r="C132">
        <v>2</v>
      </c>
      <c r="D132">
        <v>0.1</v>
      </c>
      <c r="E132">
        <v>11</v>
      </c>
      <c r="F132">
        <v>1</v>
      </c>
      <c r="G132">
        <v>0</v>
      </c>
      <c r="H132">
        <v>4</v>
      </c>
      <c r="I132">
        <v>45.5</v>
      </c>
      <c r="J132">
        <v>9.9</v>
      </c>
      <c r="K132">
        <v>45.5</v>
      </c>
      <c r="L132">
        <v>86.4</v>
      </c>
      <c r="M132">
        <v>1</v>
      </c>
      <c r="N132">
        <v>1</v>
      </c>
      <c r="O132" t="s">
        <v>916</v>
      </c>
      <c r="P132" t="s">
        <v>906</v>
      </c>
      <c r="Q132" t="s">
        <v>1285</v>
      </c>
      <c r="R132" t="s">
        <v>1286</v>
      </c>
    </row>
    <row r="133" spans="1:18" x14ac:dyDescent="0.2">
      <c r="A133" t="s">
        <v>1287</v>
      </c>
      <c r="B133" t="s">
        <v>902</v>
      </c>
      <c r="C133">
        <v>1</v>
      </c>
      <c r="D133">
        <v>0.1</v>
      </c>
      <c r="E133">
        <v>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100</v>
      </c>
      <c r="M133">
        <v>1</v>
      </c>
      <c r="N133">
        <v>4</v>
      </c>
      <c r="O133" t="s">
        <v>975</v>
      </c>
      <c r="P133" t="s">
        <v>975</v>
      </c>
      <c r="Q133" t="s">
        <v>1288</v>
      </c>
      <c r="R133" t="s">
        <v>1096</v>
      </c>
    </row>
    <row r="134" spans="1:18" x14ac:dyDescent="0.2">
      <c r="A134" t="s">
        <v>1289</v>
      </c>
      <c r="B134" t="s">
        <v>902</v>
      </c>
      <c r="C134">
        <v>1</v>
      </c>
      <c r="D134">
        <v>0.1</v>
      </c>
      <c r="E134">
        <v>3</v>
      </c>
      <c r="F134">
        <v>1</v>
      </c>
      <c r="G134">
        <v>0</v>
      </c>
      <c r="H134">
        <v>0</v>
      </c>
      <c r="I134">
        <v>33.299999999999997</v>
      </c>
      <c r="J134">
        <v>0.8</v>
      </c>
      <c r="K134">
        <v>33.299999999999997</v>
      </c>
      <c r="L134">
        <v>96.8</v>
      </c>
      <c r="M134">
        <v>1</v>
      </c>
      <c r="N134">
        <v>2</v>
      </c>
      <c r="O134" t="s">
        <v>905</v>
      </c>
      <c r="P134" t="s">
        <v>906</v>
      </c>
      <c r="Q134" t="s">
        <v>1290</v>
      </c>
      <c r="R134" t="s">
        <v>1291</v>
      </c>
    </row>
    <row r="135" spans="1:18" x14ac:dyDescent="0.2">
      <c r="A135" t="s">
        <v>1292</v>
      </c>
      <c r="B135" t="s">
        <v>902</v>
      </c>
      <c r="C135">
        <v>1</v>
      </c>
      <c r="D135">
        <v>0.1</v>
      </c>
      <c r="E135">
        <v>6</v>
      </c>
      <c r="F135">
        <v>1</v>
      </c>
      <c r="G135">
        <v>0</v>
      </c>
      <c r="H135">
        <v>0</v>
      </c>
      <c r="I135">
        <v>16.7</v>
      </c>
      <c r="J135">
        <v>0.5</v>
      </c>
      <c r="K135">
        <v>16.7</v>
      </c>
      <c r="L135">
        <v>88.7</v>
      </c>
      <c r="M135">
        <v>1</v>
      </c>
      <c r="N135">
        <v>1</v>
      </c>
      <c r="O135" t="s">
        <v>916</v>
      </c>
      <c r="P135" t="s">
        <v>906</v>
      </c>
      <c r="Q135" t="s">
        <v>1292</v>
      </c>
      <c r="R135" t="s">
        <v>1293</v>
      </c>
    </row>
    <row r="136" spans="1:18" x14ac:dyDescent="0.2">
      <c r="A136" t="s">
        <v>1294</v>
      </c>
      <c r="B136" t="s">
        <v>902</v>
      </c>
      <c r="C136">
        <v>1</v>
      </c>
      <c r="D136">
        <v>0.1</v>
      </c>
      <c r="E136">
        <v>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100</v>
      </c>
      <c r="M136">
        <v>1</v>
      </c>
      <c r="N136">
        <v>4</v>
      </c>
      <c r="O136" t="s">
        <v>975</v>
      </c>
      <c r="P136" t="s">
        <v>975</v>
      </c>
      <c r="Q136" t="s">
        <v>1295</v>
      </c>
      <c r="R136" t="s">
        <v>1096</v>
      </c>
    </row>
    <row r="137" spans="1:18" x14ac:dyDescent="0.2">
      <c r="A137" t="s">
        <v>1296</v>
      </c>
      <c r="B137" t="s">
        <v>902</v>
      </c>
      <c r="C137">
        <v>1</v>
      </c>
      <c r="D137">
        <v>0.1</v>
      </c>
      <c r="E137">
        <v>40</v>
      </c>
      <c r="F137">
        <v>3</v>
      </c>
      <c r="G137">
        <v>0</v>
      </c>
      <c r="H137">
        <v>9</v>
      </c>
      <c r="I137">
        <v>30</v>
      </c>
      <c r="J137">
        <v>11.9</v>
      </c>
      <c r="K137">
        <v>30</v>
      </c>
      <c r="L137">
        <v>57.7</v>
      </c>
      <c r="M137">
        <v>1</v>
      </c>
      <c r="N137">
        <v>6</v>
      </c>
      <c r="O137" t="s">
        <v>975</v>
      </c>
      <c r="P137" t="s">
        <v>975</v>
      </c>
      <c r="Q137" t="s">
        <v>1297</v>
      </c>
      <c r="R137" t="s">
        <v>1298</v>
      </c>
    </row>
    <row r="138" spans="1:18" x14ac:dyDescent="0.2">
      <c r="A138" t="s">
        <v>1299</v>
      </c>
      <c r="B138" t="s">
        <v>902</v>
      </c>
      <c r="C138">
        <v>1</v>
      </c>
      <c r="D138">
        <v>0.1</v>
      </c>
      <c r="E138">
        <v>5</v>
      </c>
      <c r="F138">
        <v>0</v>
      </c>
      <c r="G138">
        <v>0</v>
      </c>
      <c r="H138">
        <v>1</v>
      </c>
      <c r="I138">
        <v>20</v>
      </c>
      <c r="J138">
        <v>0.6</v>
      </c>
      <c r="K138">
        <v>20</v>
      </c>
      <c r="L138">
        <v>91.4</v>
      </c>
      <c r="M138">
        <v>1</v>
      </c>
      <c r="N138">
        <v>2</v>
      </c>
      <c r="O138" t="s">
        <v>905</v>
      </c>
      <c r="P138" t="s">
        <v>906</v>
      </c>
      <c r="Q138" t="s">
        <v>1300</v>
      </c>
      <c r="R138" t="s">
        <v>1301</v>
      </c>
    </row>
    <row r="139" spans="1:18" x14ac:dyDescent="0.2">
      <c r="A139" t="s">
        <v>1302</v>
      </c>
      <c r="B139" t="s">
        <v>902</v>
      </c>
      <c r="C139">
        <v>1</v>
      </c>
      <c r="D139">
        <v>0.1</v>
      </c>
      <c r="E139">
        <v>4</v>
      </c>
      <c r="F139">
        <v>0</v>
      </c>
      <c r="G139">
        <v>0</v>
      </c>
      <c r="H139">
        <v>1</v>
      </c>
      <c r="I139">
        <v>25</v>
      </c>
      <c r="J139">
        <v>0.7</v>
      </c>
      <c r="K139">
        <v>25</v>
      </c>
      <c r="L139">
        <v>94.1</v>
      </c>
      <c r="M139">
        <v>1</v>
      </c>
      <c r="N139">
        <v>4</v>
      </c>
      <c r="O139" t="s">
        <v>975</v>
      </c>
      <c r="P139" t="s">
        <v>975</v>
      </c>
      <c r="Q139" t="s">
        <v>1303</v>
      </c>
      <c r="R139" t="s">
        <v>1304</v>
      </c>
    </row>
    <row r="140" spans="1:18" x14ac:dyDescent="0.2">
      <c r="A140" t="s">
        <v>1305</v>
      </c>
      <c r="B140" t="s">
        <v>902</v>
      </c>
      <c r="C140">
        <v>1</v>
      </c>
      <c r="D140">
        <v>0.1</v>
      </c>
      <c r="E140">
        <v>3</v>
      </c>
      <c r="F140">
        <v>0</v>
      </c>
      <c r="G140">
        <v>0</v>
      </c>
      <c r="H140">
        <v>1</v>
      </c>
      <c r="I140">
        <v>33.299999999999997</v>
      </c>
      <c r="J140">
        <v>0.8</v>
      </c>
      <c r="K140">
        <v>33.299999999999997</v>
      </c>
      <c r="L140">
        <v>96.8</v>
      </c>
      <c r="M140">
        <v>1</v>
      </c>
      <c r="N140">
        <v>2</v>
      </c>
      <c r="O140" t="s">
        <v>905</v>
      </c>
      <c r="P140" t="s">
        <v>906</v>
      </c>
      <c r="Q140" t="s">
        <v>1306</v>
      </c>
      <c r="R140" t="s">
        <v>1291</v>
      </c>
    </row>
    <row r="141" spans="1:18" x14ac:dyDescent="0.2">
      <c r="A141" t="s">
        <v>1307</v>
      </c>
      <c r="B141" t="s">
        <v>902</v>
      </c>
      <c r="C141">
        <v>1</v>
      </c>
      <c r="D141">
        <v>0.1</v>
      </c>
      <c r="E141">
        <v>8</v>
      </c>
      <c r="F141">
        <v>0</v>
      </c>
      <c r="G141">
        <v>0</v>
      </c>
      <c r="H141">
        <v>5</v>
      </c>
      <c r="I141">
        <v>62.5</v>
      </c>
      <c r="J141">
        <v>12.6</v>
      </c>
      <c r="K141">
        <v>62.5</v>
      </c>
      <c r="L141">
        <v>95.1</v>
      </c>
      <c r="M141">
        <v>1</v>
      </c>
      <c r="N141">
        <v>3</v>
      </c>
      <c r="O141" t="s">
        <v>906</v>
      </c>
      <c r="P141" t="s">
        <v>916</v>
      </c>
      <c r="Q141" t="s">
        <v>1308</v>
      </c>
      <c r="R141" t="s">
        <v>1309</v>
      </c>
    </row>
    <row r="142" spans="1:18" x14ac:dyDescent="0.2">
      <c r="A142" t="s">
        <v>1310</v>
      </c>
      <c r="B142" t="s">
        <v>902</v>
      </c>
      <c r="C142">
        <v>1</v>
      </c>
      <c r="D142">
        <v>0.1</v>
      </c>
      <c r="E142">
        <v>8</v>
      </c>
      <c r="F142">
        <v>0</v>
      </c>
      <c r="G142">
        <v>0</v>
      </c>
      <c r="H142">
        <v>4</v>
      </c>
      <c r="I142">
        <v>50</v>
      </c>
      <c r="J142">
        <v>8.5</v>
      </c>
      <c r="K142">
        <v>50</v>
      </c>
      <c r="L142">
        <v>91.5</v>
      </c>
      <c r="M142">
        <v>1</v>
      </c>
      <c r="N142">
        <v>2</v>
      </c>
      <c r="O142" t="s">
        <v>905</v>
      </c>
      <c r="P142" t="s">
        <v>906</v>
      </c>
      <c r="Q142" t="s">
        <v>1311</v>
      </c>
      <c r="R142" t="s">
        <v>1312</v>
      </c>
    </row>
    <row r="143" spans="1:18" x14ac:dyDescent="0.2">
      <c r="A143" t="s">
        <v>1313</v>
      </c>
      <c r="B143" t="s">
        <v>902</v>
      </c>
      <c r="C143">
        <v>1</v>
      </c>
      <c r="D143">
        <v>0.1</v>
      </c>
      <c r="E143">
        <v>4</v>
      </c>
      <c r="F143">
        <v>0</v>
      </c>
      <c r="G143">
        <v>0</v>
      </c>
      <c r="H143">
        <v>1</v>
      </c>
      <c r="I143">
        <v>25</v>
      </c>
      <c r="J143">
        <v>0.7</v>
      </c>
      <c r="K143">
        <v>25</v>
      </c>
      <c r="L143">
        <v>94.1</v>
      </c>
      <c r="M143">
        <v>1</v>
      </c>
      <c r="N143">
        <v>3</v>
      </c>
      <c r="O143" t="s">
        <v>906</v>
      </c>
      <c r="P143" t="s">
        <v>916</v>
      </c>
      <c r="Q143" t="s">
        <v>1314</v>
      </c>
      <c r="R143" t="s">
        <v>1304</v>
      </c>
    </row>
    <row r="144" spans="1:18" x14ac:dyDescent="0.2">
      <c r="A144" t="s">
        <v>1315</v>
      </c>
      <c r="B144" t="s">
        <v>902</v>
      </c>
      <c r="C144">
        <v>1</v>
      </c>
      <c r="D144">
        <v>0.1</v>
      </c>
      <c r="E144">
        <v>17</v>
      </c>
      <c r="F144">
        <v>2</v>
      </c>
      <c r="G144">
        <v>1</v>
      </c>
      <c r="H144">
        <v>2</v>
      </c>
      <c r="I144">
        <v>23.5</v>
      </c>
      <c r="J144">
        <v>4.3</v>
      </c>
      <c r="K144">
        <v>23.5</v>
      </c>
      <c r="L144">
        <v>67.7</v>
      </c>
      <c r="M144">
        <v>1</v>
      </c>
      <c r="N144">
        <v>5</v>
      </c>
      <c r="O144" t="s">
        <v>975</v>
      </c>
      <c r="P144" t="s">
        <v>975</v>
      </c>
      <c r="Q144" t="s">
        <v>1316</v>
      </c>
      <c r="R144" t="s">
        <v>1317</v>
      </c>
    </row>
    <row r="145" spans="1:18" x14ac:dyDescent="0.2">
      <c r="A145" t="s">
        <v>1318</v>
      </c>
      <c r="B145" t="s">
        <v>902</v>
      </c>
      <c r="C145">
        <v>1</v>
      </c>
      <c r="D145">
        <v>0.1</v>
      </c>
      <c r="E145">
        <v>8</v>
      </c>
      <c r="F145">
        <v>0</v>
      </c>
      <c r="G145">
        <v>0</v>
      </c>
      <c r="H145">
        <v>1</v>
      </c>
      <c r="I145">
        <v>12.5</v>
      </c>
      <c r="J145">
        <v>0.4</v>
      </c>
      <c r="K145">
        <v>12.5</v>
      </c>
      <c r="L145">
        <v>83.7</v>
      </c>
      <c r="M145">
        <v>1</v>
      </c>
      <c r="N145">
        <v>3</v>
      </c>
      <c r="O145" t="s">
        <v>906</v>
      </c>
      <c r="P145" t="s">
        <v>916</v>
      </c>
      <c r="Q145" t="s">
        <v>1319</v>
      </c>
      <c r="R145" t="s">
        <v>1320</v>
      </c>
    </row>
    <row r="146" spans="1:18" x14ac:dyDescent="0.2">
      <c r="A146" t="s">
        <v>1321</v>
      </c>
      <c r="B146" t="s">
        <v>902</v>
      </c>
      <c r="C146">
        <v>1</v>
      </c>
      <c r="D146">
        <v>0.1</v>
      </c>
      <c r="E146">
        <v>27</v>
      </c>
      <c r="F146">
        <v>1</v>
      </c>
      <c r="G146">
        <v>0</v>
      </c>
      <c r="H146">
        <v>3</v>
      </c>
      <c r="I146">
        <v>14.8</v>
      </c>
      <c r="J146">
        <v>2.8</v>
      </c>
      <c r="K146">
        <v>14.8</v>
      </c>
      <c r="L146">
        <v>51.7</v>
      </c>
      <c r="M146">
        <v>1</v>
      </c>
      <c r="N146">
        <v>4</v>
      </c>
      <c r="O146" t="s">
        <v>975</v>
      </c>
      <c r="P146" t="s">
        <v>975</v>
      </c>
      <c r="Q146" t="s">
        <v>1322</v>
      </c>
      <c r="R146" t="s">
        <v>1323</v>
      </c>
    </row>
    <row r="147" spans="1:18" x14ac:dyDescent="0.2">
      <c r="A147" t="s">
        <v>1324</v>
      </c>
      <c r="B147" t="s">
        <v>902</v>
      </c>
      <c r="C147">
        <v>1</v>
      </c>
      <c r="D147">
        <v>0.1</v>
      </c>
      <c r="E147">
        <v>10</v>
      </c>
      <c r="F147">
        <v>1</v>
      </c>
      <c r="G147">
        <v>0</v>
      </c>
      <c r="H147">
        <v>1</v>
      </c>
      <c r="I147">
        <v>20</v>
      </c>
      <c r="J147">
        <v>1.7</v>
      </c>
      <c r="K147">
        <v>20</v>
      </c>
      <c r="L147">
        <v>78</v>
      </c>
      <c r="M147">
        <v>1</v>
      </c>
      <c r="N147">
        <v>4</v>
      </c>
      <c r="O147" t="s">
        <v>975</v>
      </c>
      <c r="P147" t="s">
        <v>975</v>
      </c>
      <c r="Q147" t="s">
        <v>1325</v>
      </c>
      <c r="R147" t="s">
        <v>1281</v>
      </c>
    </row>
    <row r="148" spans="1:18" x14ac:dyDescent="0.2">
      <c r="A148" t="s">
        <v>1326</v>
      </c>
      <c r="B148" t="s">
        <v>902</v>
      </c>
      <c r="C148">
        <v>1</v>
      </c>
      <c r="D148">
        <v>0.1</v>
      </c>
      <c r="E148">
        <v>15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100</v>
      </c>
      <c r="M148">
        <v>1</v>
      </c>
      <c r="N148">
        <v>3</v>
      </c>
      <c r="O148" t="s">
        <v>906</v>
      </c>
      <c r="P148" t="s">
        <v>916</v>
      </c>
      <c r="Q148" t="s">
        <v>1327</v>
      </c>
      <c r="R148" t="s">
        <v>1096</v>
      </c>
    </row>
    <row r="149" spans="1:18" x14ac:dyDescent="0.2">
      <c r="A149" t="s">
        <v>1328</v>
      </c>
      <c r="B149" t="s">
        <v>902</v>
      </c>
      <c r="C149">
        <v>1</v>
      </c>
      <c r="D149">
        <v>0.1</v>
      </c>
      <c r="E149">
        <v>11</v>
      </c>
      <c r="F149">
        <v>0</v>
      </c>
      <c r="G149">
        <v>0</v>
      </c>
      <c r="H149">
        <v>1</v>
      </c>
      <c r="I149">
        <v>9.1</v>
      </c>
      <c r="J149">
        <v>0.3</v>
      </c>
      <c r="K149">
        <v>9.1</v>
      </c>
      <c r="L149">
        <v>77.099999999999994</v>
      </c>
      <c r="M149">
        <v>1</v>
      </c>
      <c r="N149">
        <v>3</v>
      </c>
      <c r="O149" t="s">
        <v>906</v>
      </c>
      <c r="P149" t="s">
        <v>916</v>
      </c>
      <c r="Q149" t="s">
        <v>1329</v>
      </c>
      <c r="R149" t="s">
        <v>1330</v>
      </c>
    </row>
    <row r="150" spans="1:18" x14ac:dyDescent="0.2">
      <c r="A150" t="s">
        <v>1331</v>
      </c>
      <c r="B150" t="s">
        <v>902</v>
      </c>
      <c r="C150">
        <v>1</v>
      </c>
      <c r="D150">
        <v>0.1</v>
      </c>
      <c r="E150">
        <v>20</v>
      </c>
      <c r="F150">
        <v>2</v>
      </c>
      <c r="G150">
        <v>0</v>
      </c>
      <c r="H150">
        <v>3</v>
      </c>
      <c r="I150">
        <v>25</v>
      </c>
      <c r="J150">
        <v>5.6</v>
      </c>
      <c r="K150">
        <v>25</v>
      </c>
      <c r="L150">
        <v>65.3</v>
      </c>
      <c r="M150">
        <v>1</v>
      </c>
      <c r="N150">
        <v>6</v>
      </c>
      <c r="O150" t="s">
        <v>975</v>
      </c>
      <c r="P150" t="s">
        <v>975</v>
      </c>
      <c r="Q150" t="s">
        <v>1332</v>
      </c>
      <c r="R150" t="s">
        <v>1333</v>
      </c>
    </row>
    <row r="151" spans="1:18" x14ac:dyDescent="0.2">
      <c r="A151" t="s">
        <v>1334</v>
      </c>
      <c r="B151" t="s">
        <v>902</v>
      </c>
      <c r="C151">
        <v>1</v>
      </c>
      <c r="D151">
        <v>0.1</v>
      </c>
      <c r="E151">
        <v>35</v>
      </c>
      <c r="F151">
        <v>1</v>
      </c>
      <c r="G151">
        <v>0</v>
      </c>
      <c r="H151">
        <v>0</v>
      </c>
      <c r="I151">
        <v>2.9</v>
      </c>
      <c r="J151">
        <v>0.1</v>
      </c>
      <c r="K151">
        <v>2.9</v>
      </c>
      <c r="L151">
        <v>46.9</v>
      </c>
      <c r="M151">
        <v>1</v>
      </c>
      <c r="N151">
        <v>6</v>
      </c>
      <c r="O151" t="s">
        <v>975</v>
      </c>
      <c r="P151" t="s">
        <v>975</v>
      </c>
      <c r="Q151" t="s">
        <v>1335</v>
      </c>
      <c r="R151" t="s">
        <v>1336</v>
      </c>
    </row>
    <row r="152" spans="1:18" x14ac:dyDescent="0.2">
      <c r="A152" t="s">
        <v>1337</v>
      </c>
      <c r="B152" t="s">
        <v>902</v>
      </c>
      <c r="C152">
        <v>1</v>
      </c>
      <c r="D152">
        <v>0.1</v>
      </c>
      <c r="E152">
        <v>14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100</v>
      </c>
      <c r="M152">
        <v>1</v>
      </c>
      <c r="N152">
        <v>5</v>
      </c>
      <c r="O152" t="s">
        <v>975</v>
      </c>
      <c r="P152" t="s">
        <v>975</v>
      </c>
      <c r="Q152" t="s">
        <v>1338</v>
      </c>
      <c r="R152" t="s">
        <v>1096</v>
      </c>
    </row>
    <row r="153" spans="1:18" x14ac:dyDescent="0.2">
      <c r="A153" t="s">
        <v>1339</v>
      </c>
      <c r="B153" t="s">
        <v>902</v>
      </c>
      <c r="C153">
        <v>1</v>
      </c>
      <c r="D153">
        <v>0.1</v>
      </c>
      <c r="E153">
        <v>67</v>
      </c>
      <c r="F153">
        <v>5</v>
      </c>
      <c r="G153">
        <v>0</v>
      </c>
      <c r="H153">
        <v>4</v>
      </c>
      <c r="I153">
        <v>13.4</v>
      </c>
      <c r="J153">
        <v>4.5</v>
      </c>
      <c r="K153">
        <v>13.4</v>
      </c>
      <c r="L153">
        <v>34</v>
      </c>
      <c r="M153">
        <v>1</v>
      </c>
      <c r="N153">
        <v>4</v>
      </c>
      <c r="O153" t="s">
        <v>975</v>
      </c>
      <c r="P153" t="s">
        <v>975</v>
      </c>
      <c r="Q153" t="s">
        <v>1340</v>
      </c>
      <c r="R153" t="s">
        <v>1341</v>
      </c>
    </row>
    <row r="154" spans="1:18" x14ac:dyDescent="0.2">
      <c r="A154" t="s">
        <v>1342</v>
      </c>
      <c r="B154" t="s">
        <v>902</v>
      </c>
      <c r="C154">
        <v>1</v>
      </c>
      <c r="D154">
        <v>0.1</v>
      </c>
      <c r="E154">
        <v>8</v>
      </c>
      <c r="F154">
        <v>1</v>
      </c>
      <c r="G154">
        <v>0</v>
      </c>
      <c r="H154">
        <v>0</v>
      </c>
      <c r="I154">
        <v>12.5</v>
      </c>
      <c r="J154">
        <v>0.4</v>
      </c>
      <c r="K154">
        <v>12.5</v>
      </c>
      <c r="L154">
        <v>83.7</v>
      </c>
      <c r="M154">
        <v>1</v>
      </c>
      <c r="N154">
        <v>2</v>
      </c>
      <c r="O154" t="s">
        <v>905</v>
      </c>
      <c r="P154" t="s">
        <v>906</v>
      </c>
      <c r="Q154" t="s">
        <v>1343</v>
      </c>
      <c r="R154" t="s">
        <v>1320</v>
      </c>
    </row>
    <row r="155" spans="1:18" x14ac:dyDescent="0.2">
      <c r="A155" t="s">
        <v>1344</v>
      </c>
      <c r="B155" t="s">
        <v>902</v>
      </c>
      <c r="C155">
        <v>1</v>
      </c>
      <c r="D155">
        <v>0.1</v>
      </c>
      <c r="E155">
        <v>14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100</v>
      </c>
      <c r="M155">
        <v>1</v>
      </c>
      <c r="N155">
        <v>4</v>
      </c>
      <c r="O155" t="s">
        <v>975</v>
      </c>
      <c r="P155" t="s">
        <v>975</v>
      </c>
      <c r="Q155" t="s">
        <v>1345</v>
      </c>
      <c r="R155" t="s">
        <v>1096</v>
      </c>
    </row>
    <row r="156" spans="1:18" x14ac:dyDescent="0.2">
      <c r="A156" t="s">
        <v>1346</v>
      </c>
      <c r="B156" t="s">
        <v>902</v>
      </c>
      <c r="C156">
        <v>1</v>
      </c>
      <c r="D156">
        <v>0.1</v>
      </c>
      <c r="E156">
        <v>35</v>
      </c>
      <c r="F156">
        <v>1</v>
      </c>
      <c r="G156">
        <v>0</v>
      </c>
      <c r="H156">
        <v>0</v>
      </c>
      <c r="I156">
        <v>2.9</v>
      </c>
      <c r="J156">
        <v>0.1</v>
      </c>
      <c r="K156">
        <v>2.9</v>
      </c>
      <c r="L156">
        <v>46.9</v>
      </c>
      <c r="M156">
        <v>1</v>
      </c>
      <c r="N156">
        <v>5</v>
      </c>
      <c r="O156" t="s">
        <v>975</v>
      </c>
      <c r="P156" t="s">
        <v>975</v>
      </c>
      <c r="Q156" t="s">
        <v>1347</v>
      </c>
      <c r="R156" t="s">
        <v>1336</v>
      </c>
    </row>
    <row r="157" spans="1:18" x14ac:dyDescent="0.2">
      <c r="A157" t="s">
        <v>1348</v>
      </c>
      <c r="B157" t="s">
        <v>902</v>
      </c>
      <c r="C157">
        <v>1</v>
      </c>
      <c r="D157">
        <v>0.1</v>
      </c>
      <c r="E157">
        <v>20</v>
      </c>
      <c r="F157">
        <v>1</v>
      </c>
      <c r="G157">
        <v>0</v>
      </c>
      <c r="H157">
        <v>2</v>
      </c>
      <c r="I157">
        <v>15</v>
      </c>
      <c r="J157">
        <v>2.1</v>
      </c>
      <c r="K157">
        <v>15</v>
      </c>
      <c r="L157">
        <v>59</v>
      </c>
      <c r="M157">
        <v>1</v>
      </c>
      <c r="N157">
        <v>5</v>
      </c>
      <c r="O157" t="s">
        <v>975</v>
      </c>
      <c r="P157" t="s">
        <v>975</v>
      </c>
      <c r="Q157" t="s">
        <v>1349</v>
      </c>
      <c r="R157" t="s">
        <v>1350</v>
      </c>
    </row>
    <row r="158" spans="1:18" x14ac:dyDescent="0.2">
      <c r="A158" t="s">
        <v>1351</v>
      </c>
      <c r="B158" t="s">
        <v>902</v>
      </c>
      <c r="C158">
        <v>1</v>
      </c>
      <c r="D158">
        <v>0.1</v>
      </c>
      <c r="E158">
        <v>32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100</v>
      </c>
      <c r="M158">
        <v>1</v>
      </c>
      <c r="N158">
        <v>4</v>
      </c>
      <c r="O158" t="s">
        <v>975</v>
      </c>
      <c r="P158" t="s">
        <v>975</v>
      </c>
      <c r="Q158" t="s">
        <v>1352</v>
      </c>
      <c r="R158" t="s">
        <v>1096</v>
      </c>
    </row>
    <row r="159" spans="1:18" x14ac:dyDescent="0.2">
      <c r="A159" t="s">
        <v>1353</v>
      </c>
      <c r="B159" t="s">
        <v>902</v>
      </c>
      <c r="C159">
        <v>1</v>
      </c>
      <c r="D159">
        <v>0.1</v>
      </c>
      <c r="E159">
        <v>16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100</v>
      </c>
      <c r="M159">
        <v>1</v>
      </c>
      <c r="N159">
        <v>4</v>
      </c>
      <c r="O159" t="s">
        <v>975</v>
      </c>
      <c r="P159" t="s">
        <v>975</v>
      </c>
      <c r="Q159" t="s">
        <v>1354</v>
      </c>
      <c r="R159" t="s">
        <v>1096</v>
      </c>
    </row>
    <row r="160" spans="1:18" x14ac:dyDescent="0.2">
      <c r="A160" t="s">
        <v>1355</v>
      </c>
      <c r="B160" t="s">
        <v>902</v>
      </c>
      <c r="C160">
        <v>1</v>
      </c>
      <c r="D160">
        <v>0.1</v>
      </c>
      <c r="E160">
        <v>26</v>
      </c>
      <c r="F160">
        <v>1</v>
      </c>
      <c r="G160">
        <v>0</v>
      </c>
      <c r="H160">
        <v>1</v>
      </c>
      <c r="I160">
        <v>7.7</v>
      </c>
      <c r="J160">
        <v>0.7</v>
      </c>
      <c r="K160">
        <v>7.7</v>
      </c>
      <c r="L160">
        <v>49.6</v>
      </c>
      <c r="M160">
        <v>1</v>
      </c>
      <c r="N160">
        <v>4</v>
      </c>
      <c r="O160" t="s">
        <v>975</v>
      </c>
      <c r="P160" t="s">
        <v>975</v>
      </c>
      <c r="Q160" t="s">
        <v>1356</v>
      </c>
      <c r="R160" t="s">
        <v>1153</v>
      </c>
    </row>
    <row r="161" spans="1:18" x14ac:dyDescent="0.2">
      <c r="A161" t="s">
        <v>1357</v>
      </c>
      <c r="B161" t="s">
        <v>902</v>
      </c>
      <c r="C161">
        <v>1</v>
      </c>
      <c r="D161">
        <v>0.1</v>
      </c>
      <c r="E161">
        <v>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100</v>
      </c>
      <c r="M161">
        <v>1</v>
      </c>
      <c r="N161">
        <v>3</v>
      </c>
      <c r="O161" t="s">
        <v>906</v>
      </c>
      <c r="P161" t="s">
        <v>916</v>
      </c>
      <c r="Q161" t="s">
        <v>1358</v>
      </c>
      <c r="R161" t="s">
        <v>1096</v>
      </c>
    </row>
    <row r="162" spans="1:18" x14ac:dyDescent="0.2">
      <c r="A162" t="s">
        <v>1359</v>
      </c>
      <c r="B162" t="s">
        <v>902</v>
      </c>
      <c r="C162">
        <v>1</v>
      </c>
      <c r="D162">
        <v>0.1</v>
      </c>
      <c r="E162">
        <v>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100</v>
      </c>
      <c r="M162">
        <v>1</v>
      </c>
      <c r="N162">
        <v>2</v>
      </c>
      <c r="O162" t="s">
        <v>905</v>
      </c>
      <c r="P162" t="s">
        <v>906</v>
      </c>
      <c r="Q162" t="s">
        <v>1360</v>
      </c>
      <c r="R162" t="s">
        <v>1096</v>
      </c>
    </row>
    <row r="163" spans="1:18" x14ac:dyDescent="0.2">
      <c r="A163" t="s">
        <v>1361</v>
      </c>
      <c r="B163" t="s">
        <v>902</v>
      </c>
      <c r="C163">
        <v>1</v>
      </c>
      <c r="D163">
        <v>0.1</v>
      </c>
      <c r="E163">
        <v>35</v>
      </c>
      <c r="F163">
        <v>2</v>
      </c>
      <c r="G163">
        <v>1</v>
      </c>
      <c r="H163">
        <v>2</v>
      </c>
      <c r="I163">
        <v>11.4</v>
      </c>
      <c r="J163">
        <v>2.1</v>
      </c>
      <c r="K163">
        <v>11.4</v>
      </c>
      <c r="L163">
        <v>43.4</v>
      </c>
      <c r="M163">
        <v>1</v>
      </c>
      <c r="N163">
        <v>5</v>
      </c>
      <c r="O163" t="s">
        <v>975</v>
      </c>
      <c r="P163" t="s">
        <v>975</v>
      </c>
      <c r="Q163" t="s">
        <v>1362</v>
      </c>
      <c r="R163" t="s">
        <v>1363</v>
      </c>
    </row>
    <row r="164" spans="1:18" x14ac:dyDescent="0.2">
      <c r="A164" t="s">
        <v>1364</v>
      </c>
      <c r="B164" t="s">
        <v>902</v>
      </c>
      <c r="C164">
        <v>1</v>
      </c>
      <c r="D164">
        <v>0.1</v>
      </c>
      <c r="E164">
        <v>5</v>
      </c>
      <c r="F164">
        <v>0</v>
      </c>
      <c r="G164">
        <v>0</v>
      </c>
      <c r="H164">
        <v>2</v>
      </c>
      <c r="I164">
        <v>40</v>
      </c>
      <c r="J164">
        <v>3</v>
      </c>
      <c r="K164">
        <v>40</v>
      </c>
      <c r="L164">
        <v>93.4</v>
      </c>
      <c r="M164">
        <v>1</v>
      </c>
      <c r="N164">
        <v>4</v>
      </c>
      <c r="O164" t="s">
        <v>975</v>
      </c>
      <c r="P164" t="s">
        <v>975</v>
      </c>
      <c r="Q164" t="s">
        <v>1365</v>
      </c>
      <c r="R164" t="s">
        <v>1366</v>
      </c>
    </row>
    <row r="165" spans="1:18" x14ac:dyDescent="0.2">
      <c r="A165" t="s">
        <v>1367</v>
      </c>
      <c r="B165" t="s">
        <v>902</v>
      </c>
      <c r="C165">
        <v>1</v>
      </c>
      <c r="D165">
        <v>0.1</v>
      </c>
      <c r="E165">
        <v>18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100</v>
      </c>
      <c r="M165">
        <v>1</v>
      </c>
      <c r="N165">
        <v>5</v>
      </c>
      <c r="O165" t="s">
        <v>975</v>
      </c>
      <c r="P165" t="s">
        <v>975</v>
      </c>
      <c r="Q165" t="s">
        <v>1368</v>
      </c>
      <c r="R165" t="s">
        <v>1096</v>
      </c>
    </row>
    <row r="166" spans="1:18" x14ac:dyDescent="0.2">
      <c r="A166" t="s">
        <v>1369</v>
      </c>
      <c r="B166" t="s">
        <v>902</v>
      </c>
      <c r="C166">
        <v>1</v>
      </c>
      <c r="D166">
        <v>0.1</v>
      </c>
      <c r="E166">
        <v>320</v>
      </c>
      <c r="F166">
        <v>10</v>
      </c>
      <c r="G166">
        <v>0</v>
      </c>
      <c r="H166">
        <v>20</v>
      </c>
      <c r="I166">
        <v>9.4</v>
      </c>
      <c r="J166">
        <v>5.2</v>
      </c>
      <c r="K166">
        <v>9.4</v>
      </c>
      <c r="L166">
        <v>16.399999999999999</v>
      </c>
      <c r="M166">
        <v>1</v>
      </c>
      <c r="N166">
        <v>3</v>
      </c>
      <c r="O166" t="s">
        <v>906</v>
      </c>
      <c r="P166" t="s">
        <v>916</v>
      </c>
      <c r="Q166" t="s">
        <v>1370</v>
      </c>
      <c r="R166" t="s">
        <v>1371</v>
      </c>
    </row>
    <row r="167" spans="1:18" x14ac:dyDescent="0.2">
      <c r="A167" t="s">
        <v>1372</v>
      </c>
      <c r="B167" t="s">
        <v>902</v>
      </c>
      <c r="C167">
        <v>1</v>
      </c>
      <c r="D167">
        <v>0.1</v>
      </c>
      <c r="E167">
        <v>8</v>
      </c>
      <c r="F167">
        <v>1</v>
      </c>
      <c r="G167">
        <v>0</v>
      </c>
      <c r="H167">
        <v>0</v>
      </c>
      <c r="I167">
        <v>12.5</v>
      </c>
      <c r="J167">
        <v>0.4</v>
      </c>
      <c r="K167">
        <v>12.5</v>
      </c>
      <c r="L167">
        <v>83.7</v>
      </c>
      <c r="M167">
        <v>1</v>
      </c>
      <c r="N167">
        <v>5</v>
      </c>
      <c r="O167" t="s">
        <v>975</v>
      </c>
      <c r="P167" t="s">
        <v>975</v>
      </c>
      <c r="Q167" t="s">
        <v>1373</v>
      </c>
      <c r="R167" t="s">
        <v>1320</v>
      </c>
    </row>
    <row r="168" spans="1:18" x14ac:dyDescent="0.2">
      <c r="A168" t="s">
        <v>1374</v>
      </c>
      <c r="B168" t="s">
        <v>902</v>
      </c>
      <c r="C168">
        <v>1</v>
      </c>
      <c r="D168">
        <v>0.1</v>
      </c>
      <c r="E168">
        <v>12</v>
      </c>
      <c r="F168">
        <v>0</v>
      </c>
      <c r="G168">
        <v>0</v>
      </c>
      <c r="H168">
        <v>2</v>
      </c>
      <c r="I168">
        <v>16.7</v>
      </c>
      <c r="J168">
        <v>1.5</v>
      </c>
      <c r="K168">
        <v>16.7</v>
      </c>
      <c r="L168">
        <v>72.900000000000006</v>
      </c>
      <c r="M168">
        <v>1</v>
      </c>
      <c r="N168">
        <v>6</v>
      </c>
      <c r="O168" t="s">
        <v>975</v>
      </c>
      <c r="P168" t="s">
        <v>975</v>
      </c>
      <c r="Q168" t="s">
        <v>1375</v>
      </c>
      <c r="R168" t="s">
        <v>1376</v>
      </c>
    </row>
    <row r="169" spans="1:18" x14ac:dyDescent="0.2">
      <c r="A169" t="s">
        <v>1377</v>
      </c>
      <c r="B169" t="s">
        <v>902</v>
      </c>
      <c r="C169">
        <v>1</v>
      </c>
      <c r="D169">
        <v>0.1</v>
      </c>
      <c r="E169">
        <v>12</v>
      </c>
      <c r="F169">
        <v>0</v>
      </c>
      <c r="G169">
        <v>0</v>
      </c>
      <c r="H169">
        <v>1</v>
      </c>
      <c r="I169">
        <v>8.3000000000000007</v>
      </c>
      <c r="J169">
        <v>0.3</v>
      </c>
      <c r="K169">
        <v>8.3000000000000007</v>
      </c>
      <c r="L169">
        <v>75.099999999999994</v>
      </c>
      <c r="M169">
        <v>1</v>
      </c>
      <c r="N169">
        <v>4</v>
      </c>
      <c r="O169" t="s">
        <v>975</v>
      </c>
      <c r="P169" t="s">
        <v>975</v>
      </c>
      <c r="Q169" t="s">
        <v>1378</v>
      </c>
      <c r="R169" t="s">
        <v>1379</v>
      </c>
    </row>
    <row r="170" spans="1:18" x14ac:dyDescent="0.2">
      <c r="A170" t="s">
        <v>1380</v>
      </c>
      <c r="B170" t="s">
        <v>902</v>
      </c>
      <c r="C170">
        <v>1</v>
      </c>
      <c r="D170">
        <v>0.1</v>
      </c>
      <c r="E170">
        <v>15</v>
      </c>
      <c r="F170">
        <v>0</v>
      </c>
      <c r="G170">
        <v>0</v>
      </c>
      <c r="H170">
        <v>2</v>
      </c>
      <c r="I170">
        <v>13.3</v>
      </c>
      <c r="J170">
        <v>1.2</v>
      </c>
      <c r="K170">
        <v>13.3</v>
      </c>
      <c r="L170">
        <v>66.3</v>
      </c>
      <c r="M170">
        <v>1</v>
      </c>
      <c r="N170">
        <v>4</v>
      </c>
      <c r="O170" t="s">
        <v>975</v>
      </c>
      <c r="P170" t="s">
        <v>975</v>
      </c>
      <c r="Q170" t="s">
        <v>1381</v>
      </c>
      <c r="R170" t="s">
        <v>1382</v>
      </c>
    </row>
    <row r="171" spans="1:18" x14ac:dyDescent="0.2">
      <c r="A171" t="s">
        <v>1383</v>
      </c>
      <c r="B171" t="s">
        <v>902</v>
      </c>
      <c r="C171">
        <v>1</v>
      </c>
      <c r="D171">
        <v>0.1</v>
      </c>
      <c r="E171">
        <v>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100</v>
      </c>
      <c r="M171">
        <v>1</v>
      </c>
      <c r="N171">
        <v>4</v>
      </c>
      <c r="O171" t="s">
        <v>975</v>
      </c>
      <c r="P171" t="s">
        <v>975</v>
      </c>
      <c r="Q171" t="s">
        <v>1384</v>
      </c>
      <c r="R171" t="s">
        <v>1096</v>
      </c>
    </row>
    <row r="172" spans="1:18" x14ac:dyDescent="0.2">
      <c r="A172" t="s">
        <v>1385</v>
      </c>
      <c r="B172" t="s">
        <v>902</v>
      </c>
      <c r="C172">
        <v>1</v>
      </c>
      <c r="D172">
        <v>0.1</v>
      </c>
      <c r="E172">
        <v>5</v>
      </c>
      <c r="F172">
        <v>0</v>
      </c>
      <c r="G172">
        <v>0</v>
      </c>
      <c r="H172">
        <v>5</v>
      </c>
      <c r="I172">
        <v>100</v>
      </c>
      <c r="J172">
        <v>0</v>
      </c>
      <c r="K172">
        <v>100</v>
      </c>
      <c r="L172">
        <v>100</v>
      </c>
      <c r="M172">
        <v>1</v>
      </c>
      <c r="N172">
        <v>3</v>
      </c>
      <c r="O172" t="s">
        <v>906</v>
      </c>
      <c r="P172" t="s">
        <v>916</v>
      </c>
      <c r="Q172" t="s">
        <v>1386</v>
      </c>
      <c r="R172" t="s">
        <v>1387</v>
      </c>
    </row>
    <row r="173" spans="1:18" x14ac:dyDescent="0.2">
      <c r="A173" t="s">
        <v>1388</v>
      </c>
      <c r="B173" t="s">
        <v>902</v>
      </c>
      <c r="C173">
        <v>1</v>
      </c>
      <c r="D173">
        <v>0.1</v>
      </c>
      <c r="E173">
        <v>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100</v>
      </c>
      <c r="M173">
        <v>1</v>
      </c>
      <c r="N173">
        <v>4</v>
      </c>
      <c r="O173" t="s">
        <v>975</v>
      </c>
      <c r="P173" t="s">
        <v>975</v>
      </c>
      <c r="Q173" t="s">
        <v>1389</v>
      </c>
      <c r="R173" t="s">
        <v>1096</v>
      </c>
    </row>
    <row r="174" spans="1:18" x14ac:dyDescent="0.2">
      <c r="A174" t="s">
        <v>1390</v>
      </c>
      <c r="B174" t="s">
        <v>902</v>
      </c>
      <c r="C174">
        <v>1</v>
      </c>
      <c r="D174">
        <v>0.1</v>
      </c>
      <c r="E174">
        <v>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100</v>
      </c>
      <c r="M174">
        <v>1</v>
      </c>
      <c r="N174">
        <v>3</v>
      </c>
      <c r="O174" t="s">
        <v>906</v>
      </c>
      <c r="P174" t="s">
        <v>916</v>
      </c>
      <c r="Q174" t="s">
        <v>1391</v>
      </c>
      <c r="R174" t="s">
        <v>1096</v>
      </c>
    </row>
    <row r="175" spans="1:18" x14ac:dyDescent="0.2">
      <c r="A175" t="s">
        <v>1392</v>
      </c>
      <c r="B175" t="s">
        <v>902</v>
      </c>
      <c r="C175">
        <v>1</v>
      </c>
      <c r="D175">
        <v>0.1</v>
      </c>
      <c r="E175">
        <v>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100</v>
      </c>
      <c r="M175">
        <v>1</v>
      </c>
      <c r="N175">
        <v>3</v>
      </c>
      <c r="O175" t="s">
        <v>906</v>
      </c>
      <c r="P175" t="s">
        <v>916</v>
      </c>
      <c r="Q175" t="s">
        <v>1393</v>
      </c>
      <c r="R175" t="s">
        <v>1096</v>
      </c>
    </row>
    <row r="176" spans="1:18" x14ac:dyDescent="0.2">
      <c r="A176" t="s">
        <v>1394</v>
      </c>
      <c r="B176" t="s">
        <v>902</v>
      </c>
      <c r="C176">
        <v>1</v>
      </c>
      <c r="D176">
        <v>0.1</v>
      </c>
      <c r="E176">
        <v>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100</v>
      </c>
      <c r="M176">
        <v>1</v>
      </c>
      <c r="N176">
        <v>3</v>
      </c>
      <c r="O176" t="s">
        <v>906</v>
      </c>
      <c r="P176" t="s">
        <v>916</v>
      </c>
      <c r="Q176" t="s">
        <v>1395</v>
      </c>
      <c r="R176" t="s">
        <v>1096</v>
      </c>
    </row>
    <row r="177" spans="1:18" x14ac:dyDescent="0.2">
      <c r="A177" t="s">
        <v>1396</v>
      </c>
      <c r="B177" t="s">
        <v>902</v>
      </c>
      <c r="C177">
        <v>1</v>
      </c>
      <c r="D177">
        <v>0.1</v>
      </c>
      <c r="E177">
        <v>18</v>
      </c>
      <c r="F177">
        <v>2</v>
      </c>
      <c r="G177">
        <v>0</v>
      </c>
      <c r="H177">
        <v>0</v>
      </c>
      <c r="I177">
        <v>11.1</v>
      </c>
      <c r="J177">
        <v>1</v>
      </c>
      <c r="K177">
        <v>11.1</v>
      </c>
      <c r="L177">
        <v>60.7</v>
      </c>
      <c r="M177">
        <v>1</v>
      </c>
      <c r="N177">
        <v>4</v>
      </c>
      <c r="O177" t="s">
        <v>975</v>
      </c>
      <c r="P177" t="s">
        <v>975</v>
      </c>
      <c r="Q177" t="s">
        <v>1397</v>
      </c>
      <c r="R177" t="s">
        <v>1398</v>
      </c>
    </row>
    <row r="178" spans="1:18" x14ac:dyDescent="0.2">
      <c r="A178" t="s">
        <v>1399</v>
      </c>
      <c r="B178" t="s">
        <v>902</v>
      </c>
      <c r="C178">
        <v>1</v>
      </c>
      <c r="D178">
        <v>0.1</v>
      </c>
      <c r="E178">
        <v>10</v>
      </c>
      <c r="F178">
        <v>0</v>
      </c>
      <c r="G178">
        <v>2</v>
      </c>
      <c r="H178">
        <v>0</v>
      </c>
      <c r="I178">
        <v>0</v>
      </c>
      <c r="J178">
        <v>0</v>
      </c>
      <c r="K178">
        <v>0</v>
      </c>
      <c r="L178">
        <v>100</v>
      </c>
      <c r="M178">
        <v>1</v>
      </c>
      <c r="N178">
        <v>5</v>
      </c>
      <c r="O178" t="s">
        <v>975</v>
      </c>
      <c r="P178" t="s">
        <v>975</v>
      </c>
      <c r="Q178" t="s">
        <v>1400</v>
      </c>
      <c r="R178" t="s">
        <v>1096</v>
      </c>
    </row>
    <row r="179" spans="1:18" x14ac:dyDescent="0.2">
      <c r="A179" t="s">
        <v>1401</v>
      </c>
      <c r="B179" t="s">
        <v>902</v>
      </c>
      <c r="C179">
        <v>1</v>
      </c>
      <c r="D179">
        <v>0.1</v>
      </c>
      <c r="E179">
        <v>8</v>
      </c>
      <c r="F179">
        <v>1</v>
      </c>
      <c r="G179">
        <v>0</v>
      </c>
      <c r="H179">
        <v>1</v>
      </c>
      <c r="I179">
        <v>25</v>
      </c>
      <c r="J179">
        <v>2.1</v>
      </c>
      <c r="K179">
        <v>25</v>
      </c>
      <c r="L179">
        <v>83.7</v>
      </c>
      <c r="M179">
        <v>1</v>
      </c>
      <c r="N179">
        <v>5</v>
      </c>
      <c r="O179" t="s">
        <v>975</v>
      </c>
      <c r="P179" t="s">
        <v>975</v>
      </c>
      <c r="Q179" t="s">
        <v>1402</v>
      </c>
      <c r="R179" t="s">
        <v>1403</v>
      </c>
    </row>
    <row r="180" spans="1:18" x14ac:dyDescent="0.2">
      <c r="A180" t="s">
        <v>1404</v>
      </c>
      <c r="B180" t="s">
        <v>902</v>
      </c>
      <c r="C180">
        <v>1</v>
      </c>
      <c r="D180">
        <v>0.1</v>
      </c>
      <c r="E180">
        <v>8</v>
      </c>
      <c r="F180">
        <v>1</v>
      </c>
      <c r="G180">
        <v>0</v>
      </c>
      <c r="H180">
        <v>0</v>
      </c>
      <c r="I180">
        <v>12.5</v>
      </c>
      <c r="J180">
        <v>0.4</v>
      </c>
      <c r="K180">
        <v>12.5</v>
      </c>
      <c r="L180">
        <v>83.7</v>
      </c>
      <c r="M180">
        <v>1</v>
      </c>
      <c r="N180">
        <v>4</v>
      </c>
      <c r="O180" t="s">
        <v>975</v>
      </c>
      <c r="P180" t="s">
        <v>975</v>
      </c>
      <c r="Q180" t="s">
        <v>1405</v>
      </c>
      <c r="R180" t="s">
        <v>1320</v>
      </c>
    </row>
    <row r="181" spans="1:18" x14ac:dyDescent="0.2">
      <c r="A181" t="s">
        <v>1406</v>
      </c>
      <c r="B181" t="s">
        <v>902</v>
      </c>
      <c r="C181">
        <v>1</v>
      </c>
      <c r="D181">
        <v>0.1</v>
      </c>
      <c r="E181">
        <v>16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100</v>
      </c>
      <c r="M181">
        <v>1</v>
      </c>
      <c r="N181">
        <v>4</v>
      </c>
      <c r="O181" t="s">
        <v>975</v>
      </c>
      <c r="P181" t="s">
        <v>975</v>
      </c>
      <c r="Q181" t="s">
        <v>1407</v>
      </c>
      <c r="R181" t="s">
        <v>1096</v>
      </c>
    </row>
    <row r="182" spans="1:18" x14ac:dyDescent="0.2">
      <c r="A182" t="s">
        <v>1408</v>
      </c>
      <c r="B182" t="s">
        <v>902</v>
      </c>
      <c r="C182">
        <v>1</v>
      </c>
      <c r="D182">
        <v>0.1</v>
      </c>
      <c r="E182">
        <v>13</v>
      </c>
      <c r="F182">
        <v>0</v>
      </c>
      <c r="G182">
        <v>0</v>
      </c>
      <c r="H182">
        <v>2</v>
      </c>
      <c r="I182">
        <v>15.4</v>
      </c>
      <c r="J182">
        <v>1.4</v>
      </c>
      <c r="K182">
        <v>15.4</v>
      </c>
      <c r="L182">
        <v>70.5</v>
      </c>
      <c r="M182">
        <v>1</v>
      </c>
      <c r="N182">
        <v>2</v>
      </c>
      <c r="O182" t="s">
        <v>905</v>
      </c>
      <c r="P182" t="s">
        <v>906</v>
      </c>
      <c r="Q182" t="s">
        <v>1409</v>
      </c>
      <c r="R182" t="s">
        <v>1219</v>
      </c>
    </row>
    <row r="183" spans="1:18" x14ac:dyDescent="0.2">
      <c r="A183" t="s">
        <v>1410</v>
      </c>
      <c r="B183" t="s">
        <v>902</v>
      </c>
      <c r="C183">
        <v>1</v>
      </c>
      <c r="D183">
        <v>0.1</v>
      </c>
      <c r="E183">
        <v>12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100</v>
      </c>
      <c r="M183">
        <v>1</v>
      </c>
      <c r="N183">
        <v>5</v>
      </c>
      <c r="O183" t="s">
        <v>975</v>
      </c>
      <c r="P183" t="s">
        <v>975</v>
      </c>
      <c r="Q183" t="s">
        <v>1411</v>
      </c>
      <c r="R183" t="s">
        <v>1096</v>
      </c>
    </row>
    <row r="184" spans="1:18" x14ac:dyDescent="0.2">
      <c r="A184" t="s">
        <v>1412</v>
      </c>
      <c r="B184" t="s">
        <v>902</v>
      </c>
      <c r="C184">
        <v>1</v>
      </c>
      <c r="D184">
        <v>0.1</v>
      </c>
      <c r="E184">
        <v>24</v>
      </c>
      <c r="F184">
        <v>3</v>
      </c>
      <c r="G184">
        <v>0</v>
      </c>
      <c r="H184">
        <v>2</v>
      </c>
      <c r="I184">
        <v>20.8</v>
      </c>
      <c r="J184">
        <v>4.7</v>
      </c>
      <c r="K184">
        <v>20.8</v>
      </c>
      <c r="L184">
        <v>58.7</v>
      </c>
      <c r="M184">
        <v>1</v>
      </c>
      <c r="N184">
        <v>6</v>
      </c>
      <c r="O184" t="s">
        <v>975</v>
      </c>
      <c r="P184" t="s">
        <v>975</v>
      </c>
      <c r="Q184" t="s">
        <v>1413</v>
      </c>
      <c r="R184" t="s">
        <v>1414</v>
      </c>
    </row>
    <row r="185" spans="1:18" x14ac:dyDescent="0.2">
      <c r="A185" t="s">
        <v>1415</v>
      </c>
      <c r="B185" t="s">
        <v>902</v>
      </c>
      <c r="C185">
        <v>1</v>
      </c>
      <c r="D185">
        <v>0.1</v>
      </c>
      <c r="E185">
        <v>18</v>
      </c>
      <c r="F185">
        <v>1</v>
      </c>
      <c r="G185">
        <v>1</v>
      </c>
      <c r="H185">
        <v>0</v>
      </c>
      <c r="I185">
        <v>5.6</v>
      </c>
      <c r="J185">
        <v>0.2</v>
      </c>
      <c r="K185">
        <v>5.6</v>
      </c>
      <c r="L185">
        <v>65</v>
      </c>
      <c r="M185">
        <v>1</v>
      </c>
      <c r="N185">
        <v>4</v>
      </c>
      <c r="O185" t="s">
        <v>975</v>
      </c>
      <c r="P185" t="s">
        <v>975</v>
      </c>
      <c r="Q185" t="s">
        <v>1416</v>
      </c>
      <c r="R185" t="s">
        <v>1417</v>
      </c>
    </row>
    <row r="186" spans="1:18" x14ac:dyDescent="0.2">
      <c r="A186" t="s">
        <v>1418</v>
      </c>
      <c r="B186" t="s">
        <v>902</v>
      </c>
      <c r="C186">
        <v>1</v>
      </c>
      <c r="D186">
        <v>0.1</v>
      </c>
      <c r="E186">
        <v>9</v>
      </c>
      <c r="F186">
        <v>0</v>
      </c>
      <c r="G186">
        <v>0</v>
      </c>
      <c r="H186">
        <v>5</v>
      </c>
      <c r="I186">
        <v>55.6</v>
      </c>
      <c r="J186">
        <v>11.6</v>
      </c>
      <c r="K186">
        <v>55.6</v>
      </c>
      <c r="L186">
        <v>92.2</v>
      </c>
      <c r="M186">
        <v>1</v>
      </c>
      <c r="N186">
        <v>5</v>
      </c>
      <c r="O186" t="s">
        <v>975</v>
      </c>
      <c r="P186" t="s">
        <v>975</v>
      </c>
      <c r="Q186" t="s">
        <v>1419</v>
      </c>
      <c r="R186" t="s">
        <v>1420</v>
      </c>
    </row>
    <row r="187" spans="1:18" x14ac:dyDescent="0.2">
      <c r="A187" t="s">
        <v>1421</v>
      </c>
      <c r="B187" t="s">
        <v>902</v>
      </c>
      <c r="C187">
        <v>1</v>
      </c>
      <c r="D187">
        <v>0.1</v>
      </c>
      <c r="E187">
        <v>20</v>
      </c>
      <c r="F187">
        <v>0</v>
      </c>
      <c r="G187">
        <v>0</v>
      </c>
      <c r="H187">
        <v>2</v>
      </c>
      <c r="I187">
        <v>10</v>
      </c>
      <c r="J187">
        <v>0.9</v>
      </c>
      <c r="K187">
        <v>10</v>
      </c>
      <c r="L187">
        <v>57.5</v>
      </c>
      <c r="M187">
        <v>1</v>
      </c>
      <c r="N187">
        <v>4</v>
      </c>
      <c r="O187" t="s">
        <v>975</v>
      </c>
      <c r="P187" t="s">
        <v>975</v>
      </c>
      <c r="Q187" t="s">
        <v>1422</v>
      </c>
      <c r="R187" t="s">
        <v>1423</v>
      </c>
    </row>
    <row r="188" spans="1:18" x14ac:dyDescent="0.2">
      <c r="A188" t="s">
        <v>1424</v>
      </c>
      <c r="B188" t="s">
        <v>902</v>
      </c>
      <c r="C188">
        <v>1</v>
      </c>
      <c r="D188">
        <v>0.1</v>
      </c>
      <c r="E188">
        <v>17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100</v>
      </c>
      <c r="M188">
        <v>1</v>
      </c>
      <c r="N188">
        <v>3</v>
      </c>
      <c r="O188" t="s">
        <v>906</v>
      </c>
      <c r="P188" t="s">
        <v>916</v>
      </c>
      <c r="Q188" t="s">
        <v>1425</v>
      </c>
      <c r="R188" t="s">
        <v>1096</v>
      </c>
    </row>
    <row r="189" spans="1:18" x14ac:dyDescent="0.2">
      <c r="A189" t="s">
        <v>1426</v>
      </c>
      <c r="B189" t="s">
        <v>902</v>
      </c>
      <c r="C189">
        <v>1</v>
      </c>
      <c r="D189">
        <v>0.1</v>
      </c>
      <c r="E189">
        <v>9</v>
      </c>
      <c r="F189">
        <v>1</v>
      </c>
      <c r="G189">
        <v>0</v>
      </c>
      <c r="H189">
        <v>2</v>
      </c>
      <c r="I189">
        <v>33.299999999999997</v>
      </c>
      <c r="J189">
        <v>4.5</v>
      </c>
      <c r="K189">
        <v>33.299999999999997</v>
      </c>
      <c r="L189">
        <v>84.3</v>
      </c>
      <c r="M189">
        <v>1</v>
      </c>
      <c r="N189">
        <v>3</v>
      </c>
      <c r="O189" t="s">
        <v>906</v>
      </c>
      <c r="P189" t="s">
        <v>916</v>
      </c>
      <c r="Q189" t="s">
        <v>1427</v>
      </c>
      <c r="R189" t="s">
        <v>1428</v>
      </c>
    </row>
    <row r="190" spans="1:18" x14ac:dyDescent="0.2">
      <c r="A190" t="s">
        <v>1429</v>
      </c>
      <c r="B190" t="s">
        <v>902</v>
      </c>
      <c r="C190">
        <v>1</v>
      </c>
      <c r="D190">
        <v>0.1</v>
      </c>
      <c r="E190">
        <v>11</v>
      </c>
      <c r="F190">
        <v>1</v>
      </c>
      <c r="G190">
        <v>0</v>
      </c>
      <c r="H190">
        <v>0</v>
      </c>
      <c r="I190">
        <v>9.1</v>
      </c>
      <c r="J190">
        <v>0.3</v>
      </c>
      <c r="K190">
        <v>9.1</v>
      </c>
      <c r="L190">
        <v>77.099999999999994</v>
      </c>
      <c r="M190">
        <v>1</v>
      </c>
      <c r="N190">
        <v>5</v>
      </c>
      <c r="O190" t="s">
        <v>975</v>
      </c>
      <c r="P190" t="s">
        <v>975</v>
      </c>
      <c r="Q190" t="s">
        <v>1430</v>
      </c>
      <c r="R190" t="s">
        <v>1330</v>
      </c>
    </row>
    <row r="191" spans="1:18" x14ac:dyDescent="0.2">
      <c r="A191" t="s">
        <v>1431</v>
      </c>
      <c r="B191" t="s">
        <v>902</v>
      </c>
      <c r="C191">
        <v>1</v>
      </c>
      <c r="D191">
        <v>0.1</v>
      </c>
      <c r="E191">
        <v>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100</v>
      </c>
      <c r="M191">
        <v>1</v>
      </c>
      <c r="N191">
        <v>4</v>
      </c>
      <c r="O191" t="s">
        <v>975</v>
      </c>
      <c r="P191" t="s">
        <v>975</v>
      </c>
      <c r="Q191" t="s">
        <v>1432</v>
      </c>
      <c r="R191" t="s">
        <v>1096</v>
      </c>
    </row>
    <row r="192" spans="1:18" x14ac:dyDescent="0.2">
      <c r="A192" t="s">
        <v>1433</v>
      </c>
      <c r="B192" t="s">
        <v>902</v>
      </c>
      <c r="C192">
        <v>1</v>
      </c>
      <c r="D192">
        <v>0.1</v>
      </c>
      <c r="E192">
        <v>36</v>
      </c>
      <c r="F192">
        <v>2</v>
      </c>
      <c r="G192">
        <v>0</v>
      </c>
      <c r="H192">
        <v>0</v>
      </c>
      <c r="I192">
        <v>5.6</v>
      </c>
      <c r="J192">
        <v>0.5</v>
      </c>
      <c r="K192">
        <v>5.6</v>
      </c>
      <c r="L192">
        <v>40.299999999999997</v>
      </c>
      <c r="M192">
        <v>1</v>
      </c>
      <c r="N192">
        <v>4</v>
      </c>
      <c r="O192" t="s">
        <v>975</v>
      </c>
      <c r="P192" t="s">
        <v>975</v>
      </c>
      <c r="Q192" t="s">
        <v>1434</v>
      </c>
      <c r="R192" t="s">
        <v>1435</v>
      </c>
    </row>
    <row r="193" spans="1:18" x14ac:dyDescent="0.2">
      <c r="A193" t="s">
        <v>1436</v>
      </c>
      <c r="B193" t="s">
        <v>902</v>
      </c>
      <c r="C193">
        <v>1</v>
      </c>
      <c r="D193">
        <v>0.1</v>
      </c>
      <c r="E193">
        <v>36</v>
      </c>
      <c r="F193">
        <v>2</v>
      </c>
      <c r="G193">
        <v>0</v>
      </c>
      <c r="H193">
        <v>0</v>
      </c>
      <c r="I193">
        <v>5.6</v>
      </c>
      <c r="J193">
        <v>0.5</v>
      </c>
      <c r="K193">
        <v>5.6</v>
      </c>
      <c r="L193">
        <v>40.299999999999997</v>
      </c>
      <c r="M193">
        <v>1</v>
      </c>
      <c r="N193">
        <v>4</v>
      </c>
      <c r="O193" t="s">
        <v>975</v>
      </c>
      <c r="P193" t="s">
        <v>975</v>
      </c>
      <c r="Q193" t="s">
        <v>1437</v>
      </c>
      <c r="R193" t="s">
        <v>1435</v>
      </c>
    </row>
    <row r="194" spans="1:18" x14ac:dyDescent="0.2">
      <c r="A194" t="s">
        <v>1438</v>
      </c>
      <c r="B194" t="s">
        <v>902</v>
      </c>
      <c r="C194">
        <v>1</v>
      </c>
      <c r="D194">
        <v>0.1</v>
      </c>
      <c r="E194">
        <v>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100</v>
      </c>
      <c r="M194">
        <v>1</v>
      </c>
      <c r="N194">
        <v>4</v>
      </c>
      <c r="O194" t="s">
        <v>975</v>
      </c>
      <c r="P194" t="s">
        <v>975</v>
      </c>
      <c r="Q194" t="s">
        <v>1439</v>
      </c>
      <c r="R194" t="s">
        <v>1096</v>
      </c>
    </row>
    <row r="195" spans="1:18" x14ac:dyDescent="0.2">
      <c r="A195" t="s">
        <v>1440</v>
      </c>
      <c r="B195" t="s">
        <v>902</v>
      </c>
      <c r="C195">
        <v>1</v>
      </c>
      <c r="D195">
        <v>0.1</v>
      </c>
      <c r="E195">
        <v>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100</v>
      </c>
      <c r="M195">
        <v>1</v>
      </c>
      <c r="N195">
        <v>3</v>
      </c>
      <c r="O195" t="s">
        <v>906</v>
      </c>
      <c r="P195" t="s">
        <v>916</v>
      </c>
      <c r="Q195" t="s">
        <v>1441</v>
      </c>
      <c r="R195" t="s">
        <v>1096</v>
      </c>
    </row>
    <row r="196" spans="1:18" x14ac:dyDescent="0.2">
      <c r="A196" t="s">
        <v>1442</v>
      </c>
      <c r="B196" t="s">
        <v>902</v>
      </c>
      <c r="C196">
        <v>1</v>
      </c>
      <c r="D196">
        <v>0.1</v>
      </c>
      <c r="E196">
        <v>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100</v>
      </c>
      <c r="M196">
        <v>1</v>
      </c>
      <c r="N196">
        <v>6</v>
      </c>
      <c r="O196" t="s">
        <v>975</v>
      </c>
      <c r="P196" t="s">
        <v>975</v>
      </c>
      <c r="Q196" t="s">
        <v>1443</v>
      </c>
      <c r="R196" t="s">
        <v>1096</v>
      </c>
    </row>
    <row r="197" spans="1:18" x14ac:dyDescent="0.2">
      <c r="A197" t="s">
        <v>1444</v>
      </c>
      <c r="B197" t="s">
        <v>902</v>
      </c>
      <c r="C197">
        <v>1</v>
      </c>
      <c r="D197">
        <v>0.1</v>
      </c>
      <c r="E197">
        <v>14</v>
      </c>
      <c r="F197">
        <v>0</v>
      </c>
      <c r="G197">
        <v>0</v>
      </c>
      <c r="H197">
        <v>12</v>
      </c>
      <c r="I197">
        <v>85.7</v>
      </c>
      <c r="J197">
        <v>31.7</v>
      </c>
      <c r="K197">
        <v>85.7</v>
      </c>
      <c r="L197">
        <v>98.7</v>
      </c>
      <c r="M197">
        <v>1</v>
      </c>
      <c r="N197">
        <v>4</v>
      </c>
      <c r="O197" t="s">
        <v>975</v>
      </c>
      <c r="P197" t="s">
        <v>975</v>
      </c>
      <c r="Q197" t="s">
        <v>1445</v>
      </c>
      <c r="R197" t="s">
        <v>1446</v>
      </c>
    </row>
    <row r="198" spans="1:18" x14ac:dyDescent="0.2">
      <c r="A198" t="s">
        <v>1447</v>
      </c>
      <c r="B198" t="s">
        <v>902</v>
      </c>
      <c r="C198">
        <v>1</v>
      </c>
      <c r="D198">
        <v>0.1</v>
      </c>
      <c r="E198">
        <v>22</v>
      </c>
      <c r="F198">
        <v>2</v>
      </c>
      <c r="G198">
        <v>0</v>
      </c>
      <c r="H198">
        <v>2</v>
      </c>
      <c r="I198">
        <v>18.2</v>
      </c>
      <c r="J198">
        <v>3.4</v>
      </c>
      <c r="K198">
        <v>18.2</v>
      </c>
      <c r="L198">
        <v>58.6</v>
      </c>
      <c r="M198">
        <v>1</v>
      </c>
      <c r="N198">
        <v>3</v>
      </c>
      <c r="O198" t="s">
        <v>906</v>
      </c>
      <c r="P198" t="s">
        <v>916</v>
      </c>
      <c r="Q198" t="s">
        <v>1448</v>
      </c>
      <c r="R198" t="s">
        <v>1449</v>
      </c>
    </row>
    <row r="199" spans="1:18" x14ac:dyDescent="0.2">
      <c r="A199" t="s">
        <v>1450</v>
      </c>
      <c r="B199" t="s">
        <v>902</v>
      </c>
      <c r="C199">
        <v>1</v>
      </c>
      <c r="D199">
        <v>0.1</v>
      </c>
      <c r="E199">
        <v>41</v>
      </c>
      <c r="F199">
        <v>1</v>
      </c>
      <c r="G199">
        <v>0</v>
      </c>
      <c r="H199">
        <v>1</v>
      </c>
      <c r="I199">
        <v>4.9000000000000004</v>
      </c>
      <c r="J199">
        <v>0.4</v>
      </c>
      <c r="K199">
        <v>4.9000000000000004</v>
      </c>
      <c r="L199">
        <v>36.799999999999997</v>
      </c>
      <c r="M199">
        <v>1</v>
      </c>
      <c r="N199">
        <v>4</v>
      </c>
      <c r="O199" t="s">
        <v>975</v>
      </c>
      <c r="P199" t="s">
        <v>975</v>
      </c>
      <c r="Q199" t="s">
        <v>1451</v>
      </c>
      <c r="R199" t="s">
        <v>1452</v>
      </c>
    </row>
    <row r="200" spans="1:18" x14ac:dyDescent="0.2">
      <c r="A200" t="s">
        <v>1453</v>
      </c>
      <c r="B200" t="s">
        <v>902</v>
      </c>
      <c r="C200">
        <v>1</v>
      </c>
      <c r="D200">
        <v>0.1</v>
      </c>
      <c r="E200">
        <v>19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100</v>
      </c>
      <c r="M200">
        <v>1</v>
      </c>
      <c r="N200">
        <v>2</v>
      </c>
      <c r="O200" t="s">
        <v>905</v>
      </c>
      <c r="P200" t="s">
        <v>906</v>
      </c>
      <c r="Q200" t="s">
        <v>1454</v>
      </c>
      <c r="R200" t="s">
        <v>1096</v>
      </c>
    </row>
    <row r="201" spans="1:18" x14ac:dyDescent="0.2">
      <c r="A201" t="s">
        <v>1455</v>
      </c>
      <c r="B201" t="s">
        <v>902</v>
      </c>
      <c r="C201">
        <v>1</v>
      </c>
      <c r="D201">
        <v>0.1</v>
      </c>
      <c r="E201">
        <v>6</v>
      </c>
      <c r="F201">
        <v>1</v>
      </c>
      <c r="G201">
        <v>0</v>
      </c>
      <c r="H201">
        <v>0</v>
      </c>
      <c r="I201">
        <v>16.7</v>
      </c>
      <c r="J201">
        <v>0.5</v>
      </c>
      <c r="K201">
        <v>16.7</v>
      </c>
      <c r="L201">
        <v>88.7</v>
      </c>
      <c r="M201">
        <v>1</v>
      </c>
      <c r="N201">
        <v>5</v>
      </c>
      <c r="O201" t="s">
        <v>975</v>
      </c>
      <c r="P201" t="s">
        <v>975</v>
      </c>
      <c r="Q201" t="s">
        <v>1456</v>
      </c>
      <c r="R201" t="s">
        <v>1293</v>
      </c>
    </row>
    <row r="202" spans="1:18" x14ac:dyDescent="0.2">
      <c r="A202" t="s">
        <v>1457</v>
      </c>
      <c r="B202" t="s">
        <v>902</v>
      </c>
      <c r="C202">
        <v>1</v>
      </c>
      <c r="D202">
        <v>0.1</v>
      </c>
      <c r="E202">
        <v>14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100</v>
      </c>
      <c r="M202">
        <v>1</v>
      </c>
      <c r="N202">
        <v>3</v>
      </c>
      <c r="O202" t="s">
        <v>906</v>
      </c>
      <c r="P202" t="s">
        <v>916</v>
      </c>
      <c r="Q202" t="s">
        <v>1458</v>
      </c>
      <c r="R202" t="s">
        <v>1096</v>
      </c>
    </row>
    <row r="203" spans="1:18" x14ac:dyDescent="0.2">
      <c r="A203" t="s">
        <v>1459</v>
      </c>
      <c r="B203" t="s">
        <v>902</v>
      </c>
      <c r="C203">
        <v>1</v>
      </c>
      <c r="D203">
        <v>0.1</v>
      </c>
      <c r="E203">
        <v>3</v>
      </c>
      <c r="F203">
        <v>0</v>
      </c>
      <c r="G203">
        <v>0</v>
      </c>
      <c r="H203">
        <v>2</v>
      </c>
      <c r="I203">
        <v>66.7</v>
      </c>
      <c r="J203">
        <v>3.2</v>
      </c>
      <c r="K203">
        <v>66.7</v>
      </c>
      <c r="L203">
        <v>99.2</v>
      </c>
      <c r="M203">
        <v>1</v>
      </c>
      <c r="N203">
        <v>5</v>
      </c>
      <c r="O203" t="s">
        <v>975</v>
      </c>
      <c r="P203" t="s">
        <v>975</v>
      </c>
      <c r="Q203" t="s">
        <v>1460</v>
      </c>
      <c r="R203" t="s">
        <v>1461</v>
      </c>
    </row>
    <row r="204" spans="1:18" x14ac:dyDescent="0.2">
      <c r="A204" t="s">
        <v>1462</v>
      </c>
      <c r="B204" t="s">
        <v>902</v>
      </c>
      <c r="C204">
        <v>1</v>
      </c>
      <c r="D204">
        <v>0.1</v>
      </c>
      <c r="E204">
        <v>7</v>
      </c>
      <c r="F204">
        <v>1</v>
      </c>
      <c r="G204">
        <v>0</v>
      </c>
      <c r="H204">
        <v>0</v>
      </c>
      <c r="I204">
        <v>14.3</v>
      </c>
      <c r="J204">
        <v>0.4</v>
      </c>
      <c r="K204">
        <v>14.3</v>
      </c>
      <c r="L204">
        <v>86.2</v>
      </c>
      <c r="M204">
        <v>1</v>
      </c>
      <c r="N204">
        <v>4</v>
      </c>
      <c r="O204" t="s">
        <v>975</v>
      </c>
      <c r="P204" t="s">
        <v>975</v>
      </c>
      <c r="Q204" t="s">
        <v>1463</v>
      </c>
      <c r="R204" t="s">
        <v>1464</v>
      </c>
    </row>
    <row r="205" spans="1:18" x14ac:dyDescent="0.2">
      <c r="A205" t="s">
        <v>1465</v>
      </c>
      <c r="B205" t="s">
        <v>902</v>
      </c>
      <c r="C205">
        <v>1</v>
      </c>
      <c r="D205">
        <v>0.1</v>
      </c>
      <c r="E205">
        <v>20</v>
      </c>
      <c r="F205">
        <v>2</v>
      </c>
      <c r="G205">
        <v>0</v>
      </c>
      <c r="H205">
        <v>0</v>
      </c>
      <c r="I205">
        <v>10</v>
      </c>
      <c r="J205">
        <v>0.9</v>
      </c>
      <c r="K205">
        <v>10</v>
      </c>
      <c r="L205">
        <v>57.5</v>
      </c>
      <c r="M205">
        <v>1</v>
      </c>
      <c r="N205">
        <v>4</v>
      </c>
      <c r="O205" t="s">
        <v>975</v>
      </c>
      <c r="P205" t="s">
        <v>975</v>
      </c>
      <c r="Q205" t="s">
        <v>1466</v>
      </c>
      <c r="R205" t="s">
        <v>1423</v>
      </c>
    </row>
    <row r="206" spans="1:18" x14ac:dyDescent="0.2">
      <c r="A206" t="s">
        <v>1467</v>
      </c>
      <c r="B206" t="s">
        <v>902</v>
      </c>
      <c r="C206">
        <v>1</v>
      </c>
      <c r="D206">
        <v>0.1</v>
      </c>
      <c r="E206">
        <v>8</v>
      </c>
      <c r="F206">
        <v>1</v>
      </c>
      <c r="G206">
        <v>0</v>
      </c>
      <c r="H206">
        <v>0</v>
      </c>
      <c r="I206">
        <v>12.5</v>
      </c>
      <c r="J206">
        <v>0.4</v>
      </c>
      <c r="K206">
        <v>12.5</v>
      </c>
      <c r="L206">
        <v>83.7</v>
      </c>
      <c r="M206">
        <v>1</v>
      </c>
      <c r="N206">
        <v>4</v>
      </c>
      <c r="O206" t="s">
        <v>975</v>
      </c>
      <c r="P206" t="s">
        <v>975</v>
      </c>
      <c r="Q206" t="s">
        <v>1468</v>
      </c>
      <c r="R206" t="s">
        <v>1320</v>
      </c>
    </row>
    <row r="207" spans="1:18" x14ac:dyDescent="0.2">
      <c r="A207" t="s">
        <v>1469</v>
      </c>
      <c r="B207" t="s">
        <v>902</v>
      </c>
      <c r="C207">
        <v>1</v>
      </c>
      <c r="D207">
        <v>0.1</v>
      </c>
      <c r="E207">
        <v>12</v>
      </c>
      <c r="F207">
        <v>1</v>
      </c>
      <c r="G207">
        <v>0</v>
      </c>
      <c r="H207">
        <v>2</v>
      </c>
      <c r="I207">
        <v>25</v>
      </c>
      <c r="J207">
        <v>3.4</v>
      </c>
      <c r="K207">
        <v>25</v>
      </c>
      <c r="L207">
        <v>75.7</v>
      </c>
      <c r="M207">
        <v>1</v>
      </c>
      <c r="N207">
        <v>4</v>
      </c>
      <c r="O207" t="s">
        <v>975</v>
      </c>
      <c r="P207" t="s">
        <v>975</v>
      </c>
      <c r="Q207" t="s">
        <v>1470</v>
      </c>
      <c r="R207" t="s">
        <v>1471</v>
      </c>
    </row>
    <row r="208" spans="1:18" x14ac:dyDescent="0.2">
      <c r="A208" t="s">
        <v>1472</v>
      </c>
      <c r="B208" t="s">
        <v>902</v>
      </c>
      <c r="C208">
        <v>1</v>
      </c>
      <c r="D208">
        <v>0.1</v>
      </c>
      <c r="E208">
        <v>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100</v>
      </c>
      <c r="M208">
        <v>1</v>
      </c>
      <c r="N208">
        <v>3</v>
      </c>
      <c r="O208" t="s">
        <v>906</v>
      </c>
      <c r="P208" t="s">
        <v>916</v>
      </c>
      <c r="Q208" t="s">
        <v>1473</v>
      </c>
      <c r="R208" t="s">
        <v>1096</v>
      </c>
    </row>
    <row r="209" spans="1:18" x14ac:dyDescent="0.2">
      <c r="A209" t="s">
        <v>1474</v>
      </c>
      <c r="B209" t="s">
        <v>902</v>
      </c>
      <c r="C209">
        <v>1</v>
      </c>
      <c r="D209">
        <v>0.1</v>
      </c>
      <c r="E209">
        <v>2</v>
      </c>
      <c r="F209">
        <v>0</v>
      </c>
      <c r="G209">
        <v>0</v>
      </c>
      <c r="H209">
        <v>2</v>
      </c>
      <c r="I209">
        <v>100</v>
      </c>
      <c r="J209">
        <v>0</v>
      </c>
      <c r="K209">
        <v>100</v>
      </c>
      <c r="L209">
        <v>100</v>
      </c>
      <c r="M209">
        <v>1</v>
      </c>
      <c r="N209">
        <v>2</v>
      </c>
      <c r="O209" t="s">
        <v>905</v>
      </c>
      <c r="P209" t="s">
        <v>906</v>
      </c>
      <c r="Q209" t="s">
        <v>1475</v>
      </c>
      <c r="R209" t="s">
        <v>1387</v>
      </c>
    </row>
    <row r="210" spans="1:18" x14ac:dyDescent="0.2">
      <c r="A210" t="s">
        <v>1476</v>
      </c>
      <c r="B210" t="s">
        <v>902</v>
      </c>
      <c r="C210">
        <v>1</v>
      </c>
      <c r="D210">
        <v>0.1</v>
      </c>
      <c r="E210">
        <v>25</v>
      </c>
      <c r="F210">
        <v>2</v>
      </c>
      <c r="G210">
        <v>1</v>
      </c>
      <c r="H210">
        <v>0</v>
      </c>
      <c r="I210">
        <v>8</v>
      </c>
      <c r="J210">
        <v>0.7</v>
      </c>
      <c r="K210">
        <v>8</v>
      </c>
      <c r="L210">
        <v>50.7</v>
      </c>
      <c r="M210">
        <v>1</v>
      </c>
      <c r="N210">
        <v>5</v>
      </c>
      <c r="O210" t="s">
        <v>975</v>
      </c>
      <c r="P210" t="s">
        <v>975</v>
      </c>
      <c r="Q210" t="s">
        <v>1477</v>
      </c>
      <c r="R210" t="s">
        <v>1478</v>
      </c>
    </row>
    <row r="211" spans="1:18" x14ac:dyDescent="0.2">
      <c r="A211" t="s">
        <v>1479</v>
      </c>
      <c r="B211" t="s">
        <v>902</v>
      </c>
      <c r="C211">
        <v>1</v>
      </c>
      <c r="D211">
        <v>0.1</v>
      </c>
      <c r="E211">
        <v>5</v>
      </c>
      <c r="F211">
        <v>0</v>
      </c>
      <c r="G211">
        <v>0</v>
      </c>
      <c r="H211">
        <v>1</v>
      </c>
      <c r="I211">
        <v>20</v>
      </c>
      <c r="J211">
        <v>0.6</v>
      </c>
      <c r="K211">
        <v>20</v>
      </c>
      <c r="L211">
        <v>91.4</v>
      </c>
      <c r="M211">
        <v>1</v>
      </c>
      <c r="N211">
        <v>5</v>
      </c>
      <c r="O211" t="s">
        <v>975</v>
      </c>
      <c r="P211" t="s">
        <v>975</v>
      </c>
      <c r="Q211" t="s">
        <v>1480</v>
      </c>
      <c r="R211" t="s">
        <v>1301</v>
      </c>
    </row>
    <row r="212" spans="1:18" x14ac:dyDescent="0.2">
      <c r="A212" t="s">
        <v>1481</v>
      </c>
      <c r="B212" t="s">
        <v>902</v>
      </c>
      <c r="C212">
        <v>1</v>
      </c>
      <c r="D212">
        <v>0.1</v>
      </c>
      <c r="E212">
        <v>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100</v>
      </c>
      <c r="M212">
        <v>1</v>
      </c>
      <c r="N212">
        <v>3</v>
      </c>
      <c r="O212" t="s">
        <v>906</v>
      </c>
      <c r="P212" t="s">
        <v>916</v>
      </c>
      <c r="Q212" t="s">
        <v>1482</v>
      </c>
      <c r="R212" t="s">
        <v>1096</v>
      </c>
    </row>
    <row r="213" spans="1:18" x14ac:dyDescent="0.2">
      <c r="A213" t="s">
        <v>1483</v>
      </c>
      <c r="B213" t="s">
        <v>902</v>
      </c>
      <c r="C213">
        <v>1</v>
      </c>
      <c r="D213">
        <v>0.1</v>
      </c>
      <c r="E213">
        <v>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100</v>
      </c>
      <c r="M213">
        <v>1</v>
      </c>
      <c r="N213">
        <v>6</v>
      </c>
      <c r="O213" t="s">
        <v>975</v>
      </c>
      <c r="P213" t="s">
        <v>975</v>
      </c>
      <c r="Q213" t="s">
        <v>1484</v>
      </c>
      <c r="R213" t="s">
        <v>1096</v>
      </c>
    </row>
    <row r="214" spans="1:18" x14ac:dyDescent="0.2">
      <c r="A214" t="s">
        <v>1485</v>
      </c>
      <c r="B214" t="s">
        <v>902</v>
      </c>
      <c r="C214">
        <v>1</v>
      </c>
      <c r="D214">
        <v>0.1</v>
      </c>
      <c r="E214">
        <v>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100</v>
      </c>
      <c r="M214">
        <v>1</v>
      </c>
      <c r="N214">
        <v>4</v>
      </c>
      <c r="O214" t="s">
        <v>975</v>
      </c>
      <c r="P214" t="s">
        <v>975</v>
      </c>
      <c r="Q214" t="s">
        <v>1486</v>
      </c>
      <c r="R214" t="s">
        <v>1096</v>
      </c>
    </row>
    <row r="215" spans="1:18" x14ac:dyDescent="0.2">
      <c r="A215" t="s">
        <v>1487</v>
      </c>
      <c r="B215" t="s">
        <v>902</v>
      </c>
      <c r="C215">
        <v>1</v>
      </c>
      <c r="D215">
        <v>0.1</v>
      </c>
      <c r="E215">
        <v>12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100</v>
      </c>
      <c r="M215">
        <v>1</v>
      </c>
      <c r="N215">
        <v>4</v>
      </c>
      <c r="O215" t="s">
        <v>975</v>
      </c>
      <c r="P215" t="s">
        <v>975</v>
      </c>
      <c r="Q215" t="s">
        <v>1488</v>
      </c>
      <c r="R215" t="s">
        <v>1096</v>
      </c>
    </row>
    <row r="216" spans="1:18" x14ac:dyDescent="0.2">
      <c r="A216" t="s">
        <v>1489</v>
      </c>
      <c r="B216" t="s">
        <v>902</v>
      </c>
      <c r="C216">
        <v>1</v>
      </c>
      <c r="D216">
        <v>0.1</v>
      </c>
      <c r="E216">
        <v>100</v>
      </c>
      <c r="F216">
        <v>2</v>
      </c>
      <c r="G216">
        <v>0</v>
      </c>
      <c r="H216">
        <v>2</v>
      </c>
      <c r="I216">
        <v>4</v>
      </c>
      <c r="J216">
        <v>0.7</v>
      </c>
      <c r="K216">
        <v>4</v>
      </c>
      <c r="L216">
        <v>18.7</v>
      </c>
      <c r="M216">
        <v>1</v>
      </c>
      <c r="N216">
        <v>4</v>
      </c>
      <c r="O216" t="s">
        <v>975</v>
      </c>
      <c r="P216" t="s">
        <v>975</v>
      </c>
      <c r="Q216" t="s">
        <v>1490</v>
      </c>
      <c r="R216" t="s">
        <v>1491</v>
      </c>
    </row>
    <row r="217" spans="1:18" x14ac:dyDescent="0.2">
      <c r="A217" t="s">
        <v>1492</v>
      </c>
      <c r="B217" t="s">
        <v>902</v>
      </c>
      <c r="C217">
        <v>1</v>
      </c>
      <c r="D217">
        <v>0.1</v>
      </c>
      <c r="E217">
        <v>14</v>
      </c>
      <c r="F217">
        <v>2</v>
      </c>
      <c r="G217">
        <v>0</v>
      </c>
      <c r="H217">
        <v>2</v>
      </c>
      <c r="I217">
        <v>28.6</v>
      </c>
      <c r="J217">
        <v>5.2</v>
      </c>
      <c r="K217">
        <v>28.6</v>
      </c>
      <c r="L217">
        <v>74.400000000000006</v>
      </c>
      <c r="M217">
        <v>1</v>
      </c>
      <c r="N217">
        <v>4</v>
      </c>
      <c r="O217" t="s">
        <v>975</v>
      </c>
      <c r="P217" t="s">
        <v>975</v>
      </c>
      <c r="Q217" t="s">
        <v>1493</v>
      </c>
      <c r="R217" t="s">
        <v>1494</v>
      </c>
    </row>
    <row r="218" spans="1:18" x14ac:dyDescent="0.2">
      <c r="A218" t="s">
        <v>1495</v>
      </c>
      <c r="B218" t="s">
        <v>902</v>
      </c>
      <c r="C218">
        <v>1</v>
      </c>
      <c r="D218">
        <v>0.1</v>
      </c>
      <c r="E218">
        <v>18</v>
      </c>
      <c r="F218">
        <v>0</v>
      </c>
      <c r="G218">
        <v>0</v>
      </c>
      <c r="H218">
        <v>2</v>
      </c>
      <c r="I218">
        <v>11.1</v>
      </c>
      <c r="J218">
        <v>1</v>
      </c>
      <c r="K218">
        <v>11.1</v>
      </c>
      <c r="L218">
        <v>60.7</v>
      </c>
      <c r="M218">
        <v>1</v>
      </c>
      <c r="N218">
        <v>4</v>
      </c>
      <c r="O218" t="s">
        <v>975</v>
      </c>
      <c r="P218" t="s">
        <v>975</v>
      </c>
      <c r="Q218" t="s">
        <v>1496</v>
      </c>
      <c r="R218" t="s">
        <v>1398</v>
      </c>
    </row>
    <row r="219" spans="1:18" x14ac:dyDescent="0.2">
      <c r="A219" t="s">
        <v>1497</v>
      </c>
      <c r="B219" t="s">
        <v>902</v>
      </c>
      <c r="C219">
        <v>1</v>
      </c>
      <c r="D219">
        <v>0.1</v>
      </c>
      <c r="E219">
        <v>3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100</v>
      </c>
      <c r="M219">
        <v>1</v>
      </c>
      <c r="N219">
        <v>5</v>
      </c>
      <c r="O219" t="s">
        <v>975</v>
      </c>
      <c r="P219" t="s">
        <v>975</v>
      </c>
      <c r="Q219" t="s">
        <v>1498</v>
      </c>
      <c r="R219" t="s">
        <v>1096</v>
      </c>
    </row>
    <row r="220" spans="1:18" x14ac:dyDescent="0.2">
      <c r="A220" t="s">
        <v>1499</v>
      </c>
      <c r="B220" t="s">
        <v>902</v>
      </c>
      <c r="C220">
        <v>1</v>
      </c>
      <c r="D220">
        <v>0.1</v>
      </c>
      <c r="E220">
        <v>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100</v>
      </c>
      <c r="M220">
        <v>1</v>
      </c>
      <c r="N220">
        <v>4</v>
      </c>
      <c r="O220" t="s">
        <v>975</v>
      </c>
      <c r="P220" t="s">
        <v>975</v>
      </c>
      <c r="Q220" t="s">
        <v>1500</v>
      </c>
      <c r="R220" t="s">
        <v>1096</v>
      </c>
    </row>
    <row r="221" spans="1:18" x14ac:dyDescent="0.2">
      <c r="A221" t="s">
        <v>1501</v>
      </c>
      <c r="B221" t="s">
        <v>902</v>
      </c>
      <c r="C221">
        <v>1</v>
      </c>
      <c r="D221">
        <v>0.1</v>
      </c>
      <c r="E221">
        <v>49</v>
      </c>
      <c r="F221">
        <v>2</v>
      </c>
      <c r="G221">
        <v>0</v>
      </c>
      <c r="H221">
        <v>4</v>
      </c>
      <c r="I221">
        <v>12.2</v>
      </c>
      <c r="J221">
        <v>3.1</v>
      </c>
      <c r="K221">
        <v>12.2</v>
      </c>
      <c r="L221">
        <v>37.6</v>
      </c>
      <c r="M221">
        <v>1</v>
      </c>
      <c r="N221">
        <v>4</v>
      </c>
      <c r="O221" t="s">
        <v>975</v>
      </c>
      <c r="P221" t="s">
        <v>975</v>
      </c>
      <c r="Q221" t="s">
        <v>1502</v>
      </c>
      <c r="R221" t="s">
        <v>1503</v>
      </c>
    </row>
    <row r="222" spans="1:18" x14ac:dyDescent="0.2">
      <c r="A222" t="s">
        <v>1504</v>
      </c>
      <c r="B222" t="s">
        <v>902</v>
      </c>
      <c r="C222">
        <v>1</v>
      </c>
      <c r="D222">
        <v>0.1</v>
      </c>
      <c r="E222">
        <v>10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100</v>
      </c>
      <c r="M222">
        <v>1</v>
      </c>
      <c r="N222">
        <v>3</v>
      </c>
      <c r="O222" t="s">
        <v>906</v>
      </c>
      <c r="P222" t="s">
        <v>916</v>
      </c>
      <c r="Q222" t="s">
        <v>1505</v>
      </c>
      <c r="R222" t="s">
        <v>1096</v>
      </c>
    </row>
    <row r="223" spans="1:18" x14ac:dyDescent="0.2">
      <c r="A223" t="s">
        <v>1506</v>
      </c>
      <c r="B223" t="s">
        <v>902</v>
      </c>
      <c r="C223">
        <v>1</v>
      </c>
      <c r="D223">
        <v>0.1</v>
      </c>
      <c r="E223">
        <v>15</v>
      </c>
      <c r="F223">
        <v>1</v>
      </c>
      <c r="G223">
        <v>0</v>
      </c>
      <c r="H223">
        <v>7</v>
      </c>
      <c r="I223">
        <v>53.3</v>
      </c>
      <c r="J223">
        <v>16.8</v>
      </c>
      <c r="K223">
        <v>53.3</v>
      </c>
      <c r="L223">
        <v>86.6</v>
      </c>
      <c r="M223">
        <v>1</v>
      </c>
      <c r="N223">
        <v>3</v>
      </c>
      <c r="O223" t="s">
        <v>906</v>
      </c>
      <c r="P223" t="s">
        <v>916</v>
      </c>
      <c r="Q223" t="s">
        <v>1507</v>
      </c>
      <c r="R223" t="s">
        <v>1508</v>
      </c>
    </row>
    <row r="224" spans="1:18" x14ac:dyDescent="0.2">
      <c r="A224" t="s">
        <v>1509</v>
      </c>
      <c r="B224" t="s">
        <v>902</v>
      </c>
      <c r="C224">
        <v>1</v>
      </c>
      <c r="D224">
        <v>0.1</v>
      </c>
      <c r="E224">
        <v>3</v>
      </c>
      <c r="F224">
        <v>0</v>
      </c>
      <c r="G224">
        <v>0</v>
      </c>
      <c r="H224">
        <v>1</v>
      </c>
      <c r="I224">
        <v>33.299999999999997</v>
      </c>
      <c r="J224">
        <v>0.8</v>
      </c>
      <c r="K224">
        <v>33.299999999999997</v>
      </c>
      <c r="L224">
        <v>96.8</v>
      </c>
      <c r="M224">
        <v>1</v>
      </c>
      <c r="N224">
        <v>3</v>
      </c>
      <c r="O224" t="s">
        <v>906</v>
      </c>
      <c r="P224" t="s">
        <v>916</v>
      </c>
      <c r="Q224" t="s">
        <v>1510</v>
      </c>
      <c r="R224" t="s">
        <v>1291</v>
      </c>
    </row>
    <row r="225" spans="1:18" x14ac:dyDescent="0.2">
      <c r="A225" t="s">
        <v>1511</v>
      </c>
      <c r="B225" t="s">
        <v>902</v>
      </c>
      <c r="C225">
        <v>1</v>
      </c>
      <c r="D225">
        <v>0.1</v>
      </c>
      <c r="E225">
        <v>12</v>
      </c>
      <c r="F225">
        <v>1</v>
      </c>
      <c r="G225">
        <v>0</v>
      </c>
      <c r="H225">
        <v>5</v>
      </c>
      <c r="I225">
        <v>50</v>
      </c>
      <c r="J225">
        <v>12.6</v>
      </c>
      <c r="K225">
        <v>50</v>
      </c>
      <c r="L225">
        <v>87.4</v>
      </c>
      <c r="M225">
        <v>1</v>
      </c>
      <c r="N225">
        <v>5</v>
      </c>
      <c r="O225" t="s">
        <v>975</v>
      </c>
      <c r="P225" t="s">
        <v>975</v>
      </c>
      <c r="Q225" t="s">
        <v>1512</v>
      </c>
      <c r="R225" t="s">
        <v>1513</v>
      </c>
    </row>
    <row r="226" spans="1:18" x14ac:dyDescent="0.2">
      <c r="A226" t="s">
        <v>1514</v>
      </c>
      <c r="B226" t="s">
        <v>902</v>
      </c>
      <c r="C226">
        <v>1</v>
      </c>
      <c r="D226">
        <v>0.1</v>
      </c>
      <c r="E226"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100</v>
      </c>
      <c r="M226">
        <v>1</v>
      </c>
      <c r="N226">
        <v>3</v>
      </c>
      <c r="O226" t="s">
        <v>906</v>
      </c>
      <c r="P226" t="s">
        <v>916</v>
      </c>
      <c r="Q226" t="s">
        <v>1515</v>
      </c>
      <c r="R226" t="s">
        <v>1096</v>
      </c>
    </row>
    <row r="227" spans="1:18" x14ac:dyDescent="0.2">
      <c r="A227" t="s">
        <v>1516</v>
      </c>
      <c r="B227" t="s">
        <v>902</v>
      </c>
      <c r="C227">
        <v>1</v>
      </c>
      <c r="D227">
        <v>0.1</v>
      </c>
      <c r="E227">
        <v>8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100</v>
      </c>
      <c r="M227">
        <v>1</v>
      </c>
      <c r="N227">
        <v>3</v>
      </c>
      <c r="O227" t="s">
        <v>906</v>
      </c>
      <c r="P227" t="s">
        <v>916</v>
      </c>
      <c r="Q227" t="s">
        <v>1517</v>
      </c>
      <c r="R227" t="s">
        <v>1096</v>
      </c>
    </row>
    <row r="228" spans="1:18" x14ac:dyDescent="0.2">
      <c r="A228" t="s">
        <v>1518</v>
      </c>
      <c r="B228" t="s">
        <v>902</v>
      </c>
      <c r="C228">
        <v>1</v>
      </c>
      <c r="D228">
        <v>0.1</v>
      </c>
      <c r="E228">
        <v>16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100</v>
      </c>
      <c r="M228">
        <v>1</v>
      </c>
      <c r="N228">
        <v>3</v>
      </c>
      <c r="O228" t="s">
        <v>906</v>
      </c>
      <c r="P228" t="s">
        <v>916</v>
      </c>
      <c r="Q228" t="s">
        <v>1519</v>
      </c>
      <c r="R228" t="s">
        <v>1096</v>
      </c>
    </row>
    <row r="229" spans="1:18" x14ac:dyDescent="0.2">
      <c r="A229" t="s">
        <v>1520</v>
      </c>
      <c r="B229" t="s">
        <v>902</v>
      </c>
      <c r="C229">
        <v>1</v>
      </c>
      <c r="D229">
        <v>0.1</v>
      </c>
      <c r="E229">
        <v>17</v>
      </c>
      <c r="F229">
        <v>2</v>
      </c>
      <c r="G229">
        <v>0</v>
      </c>
      <c r="H229">
        <v>1</v>
      </c>
      <c r="I229">
        <v>17.600000000000001</v>
      </c>
      <c r="J229">
        <v>2.5</v>
      </c>
      <c r="K229">
        <v>17.600000000000001</v>
      </c>
      <c r="L229">
        <v>64.400000000000006</v>
      </c>
      <c r="M229">
        <v>1</v>
      </c>
      <c r="N229">
        <v>5</v>
      </c>
      <c r="O229" t="s">
        <v>975</v>
      </c>
      <c r="P229" t="s">
        <v>975</v>
      </c>
      <c r="Q229" t="s">
        <v>1521</v>
      </c>
      <c r="R229" t="s">
        <v>1522</v>
      </c>
    </row>
    <row r="230" spans="1:18" x14ac:dyDescent="0.2">
      <c r="A230" t="s">
        <v>1523</v>
      </c>
      <c r="B230" t="s">
        <v>902</v>
      </c>
      <c r="C230">
        <v>1</v>
      </c>
      <c r="D230">
        <v>0.1</v>
      </c>
      <c r="E230">
        <v>6</v>
      </c>
      <c r="F230">
        <v>1</v>
      </c>
      <c r="G230">
        <v>0</v>
      </c>
      <c r="H230">
        <v>4</v>
      </c>
      <c r="I230">
        <v>83.3</v>
      </c>
      <c r="J230">
        <v>11.3</v>
      </c>
      <c r="K230">
        <v>83.3</v>
      </c>
      <c r="L230">
        <v>99.5</v>
      </c>
      <c r="M230">
        <v>1</v>
      </c>
      <c r="N230">
        <v>3</v>
      </c>
      <c r="O230" t="s">
        <v>906</v>
      </c>
      <c r="P230" t="s">
        <v>916</v>
      </c>
      <c r="Q230" t="s">
        <v>1524</v>
      </c>
      <c r="R230" t="s">
        <v>1525</v>
      </c>
    </row>
    <row r="231" spans="1:18" x14ac:dyDescent="0.2">
      <c r="A231" t="s">
        <v>1526</v>
      </c>
      <c r="B231" t="s">
        <v>902</v>
      </c>
      <c r="C231">
        <v>1</v>
      </c>
      <c r="D231">
        <v>0.1</v>
      </c>
      <c r="E231">
        <v>20</v>
      </c>
      <c r="F231">
        <v>2</v>
      </c>
      <c r="G231">
        <v>0</v>
      </c>
      <c r="H231">
        <v>0</v>
      </c>
      <c r="I231">
        <v>10</v>
      </c>
      <c r="J231">
        <v>0.9</v>
      </c>
      <c r="K231">
        <v>10</v>
      </c>
      <c r="L231">
        <v>57.5</v>
      </c>
      <c r="M231">
        <v>1</v>
      </c>
      <c r="N231">
        <v>3</v>
      </c>
      <c r="O231" t="s">
        <v>906</v>
      </c>
      <c r="P231" t="s">
        <v>916</v>
      </c>
      <c r="Q231" t="s">
        <v>1527</v>
      </c>
      <c r="R231" t="s">
        <v>1423</v>
      </c>
    </row>
    <row r="232" spans="1:18" x14ac:dyDescent="0.2">
      <c r="A232" t="s">
        <v>1528</v>
      </c>
      <c r="B232" t="s">
        <v>902</v>
      </c>
      <c r="C232">
        <v>1</v>
      </c>
      <c r="D232">
        <v>0.1</v>
      </c>
      <c r="E232">
        <v>44</v>
      </c>
      <c r="F232">
        <v>1</v>
      </c>
      <c r="G232">
        <v>0</v>
      </c>
      <c r="H232">
        <v>23</v>
      </c>
      <c r="I232">
        <v>54.5</v>
      </c>
      <c r="J232">
        <v>30.3</v>
      </c>
      <c r="K232">
        <v>54.5</v>
      </c>
      <c r="L232">
        <v>76.8</v>
      </c>
      <c r="M232">
        <v>1</v>
      </c>
      <c r="N232">
        <v>4</v>
      </c>
      <c r="O232" t="s">
        <v>975</v>
      </c>
      <c r="P232" t="s">
        <v>975</v>
      </c>
      <c r="Q232" t="s">
        <v>1529</v>
      </c>
      <c r="R232" t="s">
        <v>1530</v>
      </c>
    </row>
    <row r="233" spans="1:18" x14ac:dyDescent="0.2">
      <c r="A233" t="s">
        <v>1531</v>
      </c>
      <c r="B233" t="s">
        <v>902</v>
      </c>
      <c r="C233">
        <v>1</v>
      </c>
      <c r="D233">
        <v>0.1</v>
      </c>
      <c r="E233">
        <v>7</v>
      </c>
      <c r="F233">
        <v>0</v>
      </c>
      <c r="G233">
        <v>0</v>
      </c>
      <c r="H233">
        <v>2</v>
      </c>
      <c r="I233">
        <v>28.6</v>
      </c>
      <c r="J233">
        <v>2.4</v>
      </c>
      <c r="K233">
        <v>28.6</v>
      </c>
      <c r="L233">
        <v>86.9</v>
      </c>
      <c r="M233">
        <v>1</v>
      </c>
      <c r="N233">
        <v>4</v>
      </c>
      <c r="O233" t="s">
        <v>975</v>
      </c>
      <c r="P233" t="s">
        <v>975</v>
      </c>
      <c r="Q233" t="s">
        <v>1532</v>
      </c>
      <c r="R233" t="s">
        <v>1533</v>
      </c>
    </row>
    <row r="234" spans="1:18" x14ac:dyDescent="0.2">
      <c r="A234" t="s">
        <v>1534</v>
      </c>
      <c r="B234" t="s">
        <v>902</v>
      </c>
      <c r="C234">
        <v>1</v>
      </c>
      <c r="D234">
        <v>0.1</v>
      </c>
      <c r="E234">
        <v>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100</v>
      </c>
      <c r="M234">
        <v>1</v>
      </c>
      <c r="N234">
        <v>4</v>
      </c>
      <c r="O234" t="s">
        <v>975</v>
      </c>
      <c r="P234" t="s">
        <v>975</v>
      </c>
      <c r="Q234" t="s">
        <v>1535</v>
      </c>
      <c r="R234" t="s">
        <v>1096</v>
      </c>
    </row>
    <row r="235" spans="1:18" x14ac:dyDescent="0.2">
      <c r="A235" t="s">
        <v>1536</v>
      </c>
      <c r="B235" t="s">
        <v>902</v>
      </c>
      <c r="C235">
        <v>1</v>
      </c>
      <c r="D235">
        <v>0.1</v>
      </c>
      <c r="E235">
        <v>6</v>
      </c>
      <c r="F235">
        <v>1</v>
      </c>
      <c r="G235">
        <v>0</v>
      </c>
      <c r="H235">
        <v>0</v>
      </c>
      <c r="I235">
        <v>16.7</v>
      </c>
      <c r="J235">
        <v>0.5</v>
      </c>
      <c r="K235">
        <v>16.7</v>
      </c>
      <c r="L235">
        <v>88.7</v>
      </c>
      <c r="M235">
        <v>1</v>
      </c>
      <c r="N235">
        <v>4</v>
      </c>
      <c r="O235" t="s">
        <v>975</v>
      </c>
      <c r="P235" t="s">
        <v>975</v>
      </c>
      <c r="Q235" t="s">
        <v>1537</v>
      </c>
      <c r="R235" t="s">
        <v>1293</v>
      </c>
    </row>
    <row r="236" spans="1:18" x14ac:dyDescent="0.2">
      <c r="A236" t="s">
        <v>1538</v>
      </c>
      <c r="B236" t="s">
        <v>902</v>
      </c>
      <c r="C236">
        <v>1</v>
      </c>
      <c r="D236">
        <v>0.1</v>
      </c>
      <c r="E236">
        <v>9</v>
      </c>
      <c r="F236">
        <v>0</v>
      </c>
      <c r="G236">
        <v>0</v>
      </c>
      <c r="H236">
        <v>1</v>
      </c>
      <c r="I236">
        <v>11.1</v>
      </c>
      <c r="J236">
        <v>0.4</v>
      </c>
      <c r="K236">
        <v>11.1</v>
      </c>
      <c r="L236">
        <v>81.400000000000006</v>
      </c>
      <c r="M236">
        <v>1</v>
      </c>
      <c r="N236">
        <v>3</v>
      </c>
      <c r="O236" t="s">
        <v>906</v>
      </c>
      <c r="P236" t="s">
        <v>916</v>
      </c>
      <c r="Q236" t="s">
        <v>1539</v>
      </c>
      <c r="R236" t="s">
        <v>1540</v>
      </c>
    </row>
    <row r="237" spans="1:18" x14ac:dyDescent="0.2">
      <c r="A237" t="s">
        <v>1541</v>
      </c>
      <c r="B237" t="s">
        <v>902</v>
      </c>
      <c r="C237">
        <v>1</v>
      </c>
      <c r="D237">
        <v>0.1</v>
      </c>
      <c r="E237">
        <v>14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100</v>
      </c>
      <c r="M237">
        <v>1</v>
      </c>
      <c r="N237">
        <v>2</v>
      </c>
      <c r="O237" t="s">
        <v>905</v>
      </c>
      <c r="P237" t="s">
        <v>906</v>
      </c>
      <c r="Q237" t="s">
        <v>1542</v>
      </c>
      <c r="R237" t="s">
        <v>1096</v>
      </c>
    </row>
    <row r="238" spans="1:18" x14ac:dyDescent="0.2">
      <c r="A238" t="s">
        <v>1543</v>
      </c>
      <c r="B238" t="s">
        <v>902</v>
      </c>
      <c r="C238">
        <v>1</v>
      </c>
      <c r="D238">
        <v>0.1</v>
      </c>
      <c r="E238">
        <v>6</v>
      </c>
      <c r="F238">
        <v>1</v>
      </c>
      <c r="G238">
        <v>0</v>
      </c>
      <c r="H238">
        <v>0</v>
      </c>
      <c r="I238">
        <v>16.7</v>
      </c>
      <c r="J238">
        <v>0.5</v>
      </c>
      <c r="K238">
        <v>16.7</v>
      </c>
      <c r="L238">
        <v>88.7</v>
      </c>
      <c r="M238">
        <v>1</v>
      </c>
      <c r="N238">
        <v>3</v>
      </c>
      <c r="O238" t="s">
        <v>906</v>
      </c>
      <c r="P238" t="s">
        <v>916</v>
      </c>
      <c r="Q238" t="s">
        <v>1544</v>
      </c>
      <c r="R238" t="s">
        <v>1293</v>
      </c>
    </row>
    <row r="239" spans="1:18" x14ac:dyDescent="0.2">
      <c r="A239" t="s">
        <v>1545</v>
      </c>
      <c r="B239" t="s">
        <v>902</v>
      </c>
      <c r="C239">
        <v>1</v>
      </c>
      <c r="D239">
        <v>0.1</v>
      </c>
      <c r="E239">
        <v>4</v>
      </c>
      <c r="F239">
        <v>0</v>
      </c>
      <c r="G239">
        <v>0</v>
      </c>
      <c r="H239">
        <v>1</v>
      </c>
      <c r="I239">
        <v>25</v>
      </c>
      <c r="J239">
        <v>0.7</v>
      </c>
      <c r="K239">
        <v>25</v>
      </c>
      <c r="L239">
        <v>94.1</v>
      </c>
      <c r="M239">
        <v>1</v>
      </c>
      <c r="N239">
        <v>2</v>
      </c>
      <c r="O239" t="s">
        <v>905</v>
      </c>
      <c r="P239" t="s">
        <v>906</v>
      </c>
      <c r="Q239" t="s">
        <v>1546</v>
      </c>
      <c r="R239" t="s">
        <v>1304</v>
      </c>
    </row>
    <row r="240" spans="1:18" x14ac:dyDescent="0.2">
      <c r="A240" t="s">
        <v>1547</v>
      </c>
      <c r="B240" t="s">
        <v>902</v>
      </c>
      <c r="C240">
        <v>1</v>
      </c>
      <c r="D240">
        <v>0.1</v>
      </c>
      <c r="E240">
        <v>52</v>
      </c>
      <c r="F240">
        <v>5</v>
      </c>
      <c r="G240">
        <v>0</v>
      </c>
      <c r="H240">
        <v>6</v>
      </c>
      <c r="I240">
        <v>21.2</v>
      </c>
      <c r="J240">
        <v>7.9</v>
      </c>
      <c r="K240">
        <v>21.2</v>
      </c>
      <c r="L240">
        <v>45.6</v>
      </c>
      <c r="M240">
        <v>1</v>
      </c>
      <c r="N240">
        <v>4</v>
      </c>
      <c r="O240" t="s">
        <v>975</v>
      </c>
      <c r="P240" t="s">
        <v>975</v>
      </c>
      <c r="Q240" t="s">
        <v>1548</v>
      </c>
      <c r="R240" t="s">
        <v>1549</v>
      </c>
    </row>
    <row r="241" spans="1:18" x14ac:dyDescent="0.2">
      <c r="A241" t="s">
        <v>1550</v>
      </c>
      <c r="B241" t="s">
        <v>902</v>
      </c>
      <c r="C241">
        <v>1</v>
      </c>
      <c r="D241">
        <v>0.1</v>
      </c>
      <c r="E241">
        <v>8</v>
      </c>
      <c r="F241">
        <v>0</v>
      </c>
      <c r="G241">
        <v>0</v>
      </c>
      <c r="H241">
        <v>2</v>
      </c>
      <c r="I241">
        <v>25</v>
      </c>
      <c r="J241">
        <v>2.1</v>
      </c>
      <c r="K241">
        <v>25</v>
      </c>
      <c r="L241">
        <v>83.7</v>
      </c>
      <c r="M241">
        <v>1</v>
      </c>
      <c r="N241">
        <v>3</v>
      </c>
      <c r="O241" t="s">
        <v>906</v>
      </c>
      <c r="P241" t="s">
        <v>916</v>
      </c>
      <c r="Q241" t="s">
        <v>1551</v>
      </c>
      <c r="R241" t="s">
        <v>1403</v>
      </c>
    </row>
    <row r="242" spans="1:18" x14ac:dyDescent="0.2">
      <c r="A242" t="s">
        <v>1552</v>
      </c>
      <c r="B242" t="s">
        <v>902</v>
      </c>
      <c r="C242">
        <v>1</v>
      </c>
      <c r="D242">
        <v>0.1</v>
      </c>
      <c r="E242">
        <v>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100</v>
      </c>
      <c r="M242">
        <v>1</v>
      </c>
      <c r="N242">
        <v>3</v>
      </c>
      <c r="O242" t="s">
        <v>906</v>
      </c>
      <c r="P242" t="s">
        <v>916</v>
      </c>
      <c r="Q242" t="s">
        <v>1553</v>
      </c>
      <c r="R242" t="s">
        <v>1096</v>
      </c>
    </row>
    <row r="243" spans="1:18" x14ac:dyDescent="0.2">
      <c r="A243" t="s">
        <v>1554</v>
      </c>
      <c r="B243" t="s">
        <v>902</v>
      </c>
      <c r="C243">
        <v>1</v>
      </c>
      <c r="D243">
        <v>0.1</v>
      </c>
      <c r="E243">
        <v>5</v>
      </c>
      <c r="F243">
        <v>1</v>
      </c>
      <c r="G243">
        <v>0</v>
      </c>
      <c r="H243">
        <v>0</v>
      </c>
      <c r="I243">
        <v>20</v>
      </c>
      <c r="J243">
        <v>0.6</v>
      </c>
      <c r="K243">
        <v>20</v>
      </c>
      <c r="L243">
        <v>91.4</v>
      </c>
      <c r="M243">
        <v>1</v>
      </c>
      <c r="N243">
        <v>4</v>
      </c>
      <c r="O243" t="s">
        <v>975</v>
      </c>
      <c r="P243" t="s">
        <v>975</v>
      </c>
      <c r="Q243" t="s">
        <v>1555</v>
      </c>
      <c r="R243" t="s">
        <v>1301</v>
      </c>
    </row>
    <row r="244" spans="1:18" x14ac:dyDescent="0.2">
      <c r="A244" t="s">
        <v>1556</v>
      </c>
      <c r="B244" t="s">
        <v>902</v>
      </c>
      <c r="C244">
        <v>1</v>
      </c>
      <c r="D244">
        <v>0.1</v>
      </c>
      <c r="E244">
        <v>13</v>
      </c>
      <c r="F244">
        <v>0</v>
      </c>
      <c r="G244">
        <v>0</v>
      </c>
      <c r="H244">
        <v>3</v>
      </c>
      <c r="I244">
        <v>23.1</v>
      </c>
      <c r="J244">
        <v>3.2</v>
      </c>
      <c r="K244">
        <v>23.1</v>
      </c>
      <c r="L244">
        <v>73.2</v>
      </c>
      <c r="M244">
        <v>1</v>
      </c>
      <c r="N244">
        <v>3</v>
      </c>
      <c r="O244" t="s">
        <v>906</v>
      </c>
      <c r="P244" t="s">
        <v>916</v>
      </c>
      <c r="Q244" t="s">
        <v>1557</v>
      </c>
      <c r="R244" t="s">
        <v>1558</v>
      </c>
    </row>
    <row r="245" spans="1:18" x14ac:dyDescent="0.2">
      <c r="A245" t="s">
        <v>1559</v>
      </c>
      <c r="B245" t="s">
        <v>902</v>
      </c>
      <c r="C245">
        <v>1</v>
      </c>
      <c r="D245">
        <v>0.1</v>
      </c>
      <c r="E245">
        <v>9</v>
      </c>
      <c r="F245">
        <v>1</v>
      </c>
      <c r="G245">
        <v>0</v>
      </c>
      <c r="H245">
        <v>0</v>
      </c>
      <c r="I245">
        <v>11.1</v>
      </c>
      <c r="J245">
        <v>0.4</v>
      </c>
      <c r="K245">
        <v>11.1</v>
      </c>
      <c r="L245">
        <v>81.400000000000006</v>
      </c>
      <c r="M245">
        <v>1</v>
      </c>
      <c r="N245">
        <v>4</v>
      </c>
      <c r="O245" t="s">
        <v>975</v>
      </c>
      <c r="P245" t="s">
        <v>975</v>
      </c>
      <c r="Q245" t="s">
        <v>1560</v>
      </c>
      <c r="R245" t="s">
        <v>1540</v>
      </c>
    </row>
    <row r="246" spans="1:18" x14ac:dyDescent="0.2">
      <c r="A246" t="s">
        <v>1561</v>
      </c>
      <c r="B246" t="s">
        <v>902</v>
      </c>
      <c r="C246">
        <v>1</v>
      </c>
      <c r="D246">
        <v>0.1</v>
      </c>
      <c r="E246">
        <v>7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100</v>
      </c>
      <c r="M246">
        <v>1</v>
      </c>
      <c r="N246">
        <v>3</v>
      </c>
      <c r="O246" t="s">
        <v>906</v>
      </c>
      <c r="P246" t="s">
        <v>916</v>
      </c>
      <c r="Q246" t="s">
        <v>1562</v>
      </c>
      <c r="R246" t="s">
        <v>1096</v>
      </c>
    </row>
    <row r="247" spans="1:18" x14ac:dyDescent="0.2">
      <c r="A247" t="s">
        <v>1563</v>
      </c>
      <c r="B247" t="s">
        <v>902</v>
      </c>
      <c r="C247">
        <v>1</v>
      </c>
      <c r="D247">
        <v>0.1</v>
      </c>
      <c r="E247">
        <v>49</v>
      </c>
      <c r="F247">
        <v>0</v>
      </c>
      <c r="G247">
        <v>0</v>
      </c>
      <c r="H247">
        <v>3</v>
      </c>
      <c r="I247">
        <v>6.1</v>
      </c>
      <c r="J247">
        <v>0.9</v>
      </c>
      <c r="K247">
        <v>6.1</v>
      </c>
      <c r="L247">
        <v>32.5</v>
      </c>
      <c r="M247">
        <v>1</v>
      </c>
      <c r="N247">
        <v>4</v>
      </c>
      <c r="O247" t="s">
        <v>975</v>
      </c>
      <c r="P247" t="s">
        <v>975</v>
      </c>
      <c r="Q247" t="s">
        <v>1564</v>
      </c>
      <c r="R247" t="s">
        <v>1565</v>
      </c>
    </row>
    <row r="248" spans="1:18" x14ac:dyDescent="0.2">
      <c r="A248" t="s">
        <v>1566</v>
      </c>
      <c r="B248" t="s">
        <v>902</v>
      </c>
      <c r="C248">
        <v>1</v>
      </c>
      <c r="D248">
        <v>0.1</v>
      </c>
      <c r="E248">
        <v>30</v>
      </c>
      <c r="F248">
        <v>2</v>
      </c>
      <c r="G248">
        <v>0</v>
      </c>
      <c r="H248">
        <v>2</v>
      </c>
      <c r="I248">
        <v>13.3</v>
      </c>
      <c r="J248">
        <v>2.5</v>
      </c>
      <c r="K248">
        <v>13.3</v>
      </c>
      <c r="L248">
        <v>48.2</v>
      </c>
      <c r="M248">
        <v>1</v>
      </c>
      <c r="N248">
        <v>4</v>
      </c>
      <c r="O248" t="s">
        <v>975</v>
      </c>
      <c r="P248" t="s">
        <v>975</v>
      </c>
      <c r="Q248" t="s">
        <v>1567</v>
      </c>
      <c r="R248" t="s">
        <v>1132</v>
      </c>
    </row>
    <row r="249" spans="1:18" x14ac:dyDescent="0.2">
      <c r="A249" t="s">
        <v>1568</v>
      </c>
      <c r="B249" t="s">
        <v>902</v>
      </c>
      <c r="C249">
        <v>1</v>
      </c>
      <c r="D249">
        <v>0.1</v>
      </c>
      <c r="E249">
        <v>15</v>
      </c>
      <c r="F249">
        <v>0</v>
      </c>
      <c r="G249">
        <v>0</v>
      </c>
      <c r="H249">
        <v>2</v>
      </c>
      <c r="I249">
        <v>13.3</v>
      </c>
      <c r="J249">
        <v>1.2</v>
      </c>
      <c r="K249">
        <v>13.3</v>
      </c>
      <c r="L249">
        <v>66.3</v>
      </c>
      <c r="M249">
        <v>1</v>
      </c>
      <c r="N249">
        <v>4</v>
      </c>
      <c r="O249" t="s">
        <v>975</v>
      </c>
      <c r="P249" t="s">
        <v>975</v>
      </c>
      <c r="Q249" t="s">
        <v>1569</v>
      </c>
      <c r="R249" t="s">
        <v>1382</v>
      </c>
    </row>
    <row r="250" spans="1:18" x14ac:dyDescent="0.2">
      <c r="A250" t="s">
        <v>1570</v>
      </c>
      <c r="B250" t="s">
        <v>902</v>
      </c>
      <c r="C250">
        <v>1</v>
      </c>
      <c r="D250">
        <v>0.1</v>
      </c>
      <c r="E250">
        <v>25</v>
      </c>
      <c r="F250">
        <v>3</v>
      </c>
      <c r="G250">
        <v>0</v>
      </c>
      <c r="H250">
        <v>21</v>
      </c>
      <c r="I250">
        <v>96</v>
      </c>
      <c r="J250">
        <v>43.9</v>
      </c>
      <c r="K250">
        <v>96</v>
      </c>
      <c r="L250">
        <v>99.9</v>
      </c>
      <c r="M250">
        <v>1</v>
      </c>
      <c r="N250">
        <v>5</v>
      </c>
      <c r="O250" t="s">
        <v>975</v>
      </c>
      <c r="P250" t="s">
        <v>975</v>
      </c>
      <c r="Q250" t="s">
        <v>1571</v>
      </c>
      <c r="R250" t="s">
        <v>1572</v>
      </c>
    </row>
    <row r="251" spans="1:18" x14ac:dyDescent="0.2">
      <c r="A251" t="s">
        <v>1573</v>
      </c>
      <c r="B251" t="s">
        <v>902</v>
      </c>
      <c r="C251">
        <v>1</v>
      </c>
      <c r="D251">
        <v>0.1</v>
      </c>
      <c r="E251">
        <v>16</v>
      </c>
      <c r="F251">
        <v>4</v>
      </c>
      <c r="G251">
        <v>0</v>
      </c>
      <c r="H251">
        <v>0</v>
      </c>
      <c r="I251">
        <v>25</v>
      </c>
      <c r="J251">
        <v>4.5999999999999996</v>
      </c>
      <c r="K251">
        <v>25</v>
      </c>
      <c r="L251">
        <v>69.8</v>
      </c>
      <c r="M251">
        <v>1</v>
      </c>
      <c r="N251">
        <v>4</v>
      </c>
      <c r="O251" t="s">
        <v>975</v>
      </c>
      <c r="P251" t="s">
        <v>975</v>
      </c>
      <c r="Q251" t="s">
        <v>1574</v>
      </c>
      <c r="R251" t="s">
        <v>1575</v>
      </c>
    </row>
    <row r="252" spans="1:18" x14ac:dyDescent="0.2">
      <c r="A252" t="s">
        <v>1576</v>
      </c>
      <c r="B252" t="s">
        <v>902</v>
      </c>
      <c r="C252">
        <v>1</v>
      </c>
      <c r="D252">
        <v>0.1</v>
      </c>
      <c r="E252">
        <v>105</v>
      </c>
      <c r="F252">
        <v>5</v>
      </c>
      <c r="G252">
        <v>0</v>
      </c>
      <c r="H252">
        <v>2</v>
      </c>
      <c r="I252">
        <v>6.7</v>
      </c>
      <c r="J252">
        <v>1.9</v>
      </c>
      <c r="K252">
        <v>6.7</v>
      </c>
      <c r="L252">
        <v>21</v>
      </c>
      <c r="M252">
        <v>1</v>
      </c>
      <c r="N252">
        <v>3</v>
      </c>
      <c r="O252" t="s">
        <v>906</v>
      </c>
      <c r="P252" t="s">
        <v>916</v>
      </c>
      <c r="Q252" t="s">
        <v>1577</v>
      </c>
      <c r="R252" t="s">
        <v>1578</v>
      </c>
    </row>
    <row r="253" spans="1:18" x14ac:dyDescent="0.2">
      <c r="A253" t="s">
        <v>1579</v>
      </c>
      <c r="B253" t="s">
        <v>902</v>
      </c>
      <c r="C253">
        <v>1</v>
      </c>
      <c r="D253">
        <v>0.1</v>
      </c>
      <c r="E253">
        <v>5</v>
      </c>
      <c r="F253">
        <v>0</v>
      </c>
      <c r="G253">
        <v>0</v>
      </c>
      <c r="H253">
        <v>2</v>
      </c>
      <c r="I253">
        <v>40</v>
      </c>
      <c r="J253">
        <v>3</v>
      </c>
      <c r="K253">
        <v>40</v>
      </c>
      <c r="L253">
        <v>93.4</v>
      </c>
      <c r="M253">
        <v>1</v>
      </c>
      <c r="N253">
        <v>3</v>
      </c>
      <c r="O253" t="s">
        <v>906</v>
      </c>
      <c r="P253" t="s">
        <v>916</v>
      </c>
      <c r="Q253" t="s">
        <v>1580</v>
      </c>
      <c r="R253" t="s">
        <v>1366</v>
      </c>
    </row>
    <row r="254" spans="1:18" x14ac:dyDescent="0.2">
      <c r="A254" t="s">
        <v>1581</v>
      </c>
      <c r="B254" t="s">
        <v>902</v>
      </c>
      <c r="C254">
        <v>1</v>
      </c>
      <c r="D254">
        <v>0.1</v>
      </c>
      <c r="E254">
        <v>8</v>
      </c>
      <c r="F254">
        <v>1</v>
      </c>
      <c r="G254">
        <v>0</v>
      </c>
      <c r="H254">
        <v>2</v>
      </c>
      <c r="I254">
        <v>37.5</v>
      </c>
      <c r="J254">
        <v>4.9000000000000004</v>
      </c>
      <c r="K254">
        <v>37.5</v>
      </c>
      <c r="L254">
        <v>87.4</v>
      </c>
      <c r="M254">
        <v>1</v>
      </c>
      <c r="N254">
        <v>3</v>
      </c>
      <c r="O254" t="s">
        <v>906</v>
      </c>
      <c r="P254" t="s">
        <v>916</v>
      </c>
      <c r="Q254" t="s">
        <v>1582</v>
      </c>
      <c r="R254" t="s">
        <v>1583</v>
      </c>
    </row>
    <row r="255" spans="1:18" x14ac:dyDescent="0.2">
      <c r="A255" t="s">
        <v>1584</v>
      </c>
      <c r="B255" t="s">
        <v>902</v>
      </c>
      <c r="C255">
        <v>1</v>
      </c>
      <c r="D255">
        <v>0.1</v>
      </c>
      <c r="E255">
        <v>11</v>
      </c>
      <c r="F255">
        <v>0</v>
      </c>
      <c r="G255">
        <v>0</v>
      </c>
      <c r="H255">
        <v>7</v>
      </c>
      <c r="I255">
        <v>63.6</v>
      </c>
      <c r="J255">
        <v>17.600000000000001</v>
      </c>
      <c r="K255">
        <v>63.6</v>
      </c>
      <c r="L255">
        <v>93.5</v>
      </c>
      <c r="M255">
        <v>1</v>
      </c>
      <c r="N255">
        <v>3</v>
      </c>
      <c r="O255" t="s">
        <v>906</v>
      </c>
      <c r="P255" t="s">
        <v>916</v>
      </c>
      <c r="Q255" t="s">
        <v>1585</v>
      </c>
      <c r="R255" t="s">
        <v>1586</v>
      </c>
    </row>
    <row r="256" spans="1:18" x14ac:dyDescent="0.2">
      <c r="A256" t="s">
        <v>1587</v>
      </c>
      <c r="B256" t="s">
        <v>902</v>
      </c>
      <c r="C256">
        <v>1</v>
      </c>
      <c r="D256">
        <v>0.1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100</v>
      </c>
      <c r="M256">
        <v>1</v>
      </c>
      <c r="N256">
        <v>3</v>
      </c>
      <c r="O256" t="s">
        <v>906</v>
      </c>
      <c r="P256" t="s">
        <v>916</v>
      </c>
      <c r="Q256" t="s">
        <v>1588</v>
      </c>
      <c r="R256" t="s">
        <v>1096</v>
      </c>
    </row>
    <row r="257" spans="1:18" x14ac:dyDescent="0.2">
      <c r="A257" t="s">
        <v>1589</v>
      </c>
      <c r="B257" t="s">
        <v>902</v>
      </c>
      <c r="C257">
        <v>1</v>
      </c>
      <c r="D257">
        <v>0.1</v>
      </c>
      <c r="E257">
        <v>22</v>
      </c>
      <c r="F257">
        <v>1</v>
      </c>
      <c r="G257">
        <v>0</v>
      </c>
      <c r="H257">
        <v>2</v>
      </c>
      <c r="I257">
        <v>13.6</v>
      </c>
      <c r="J257">
        <v>1.9</v>
      </c>
      <c r="K257">
        <v>13.6</v>
      </c>
      <c r="L257">
        <v>55.9</v>
      </c>
      <c r="M257">
        <v>1</v>
      </c>
      <c r="N257">
        <v>1</v>
      </c>
      <c r="O257" t="s">
        <v>916</v>
      </c>
      <c r="P257" t="s">
        <v>906</v>
      </c>
      <c r="Q257" t="s">
        <v>1589</v>
      </c>
      <c r="R257" t="s">
        <v>1590</v>
      </c>
    </row>
    <row r="258" spans="1:18" x14ac:dyDescent="0.2">
      <c r="A258" t="s">
        <v>1591</v>
      </c>
      <c r="B258" t="s">
        <v>902</v>
      </c>
      <c r="C258">
        <v>1</v>
      </c>
      <c r="D258">
        <v>0.1</v>
      </c>
      <c r="E258">
        <v>8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100</v>
      </c>
      <c r="M258">
        <v>1</v>
      </c>
      <c r="N258">
        <v>3</v>
      </c>
      <c r="O258" t="s">
        <v>906</v>
      </c>
      <c r="P258" t="s">
        <v>916</v>
      </c>
      <c r="Q258" t="s">
        <v>1592</v>
      </c>
      <c r="R258" t="s">
        <v>1096</v>
      </c>
    </row>
    <row r="259" spans="1:18" x14ac:dyDescent="0.2">
      <c r="A259" t="s">
        <v>1593</v>
      </c>
      <c r="B259" t="s">
        <v>902</v>
      </c>
      <c r="C259">
        <v>1</v>
      </c>
      <c r="D259">
        <v>0.1</v>
      </c>
      <c r="E259">
        <v>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100</v>
      </c>
      <c r="M259">
        <v>1</v>
      </c>
      <c r="N259">
        <v>3</v>
      </c>
      <c r="O259" t="s">
        <v>906</v>
      </c>
      <c r="P259" t="s">
        <v>916</v>
      </c>
      <c r="Q259" t="s">
        <v>1594</v>
      </c>
      <c r="R259" t="s">
        <v>1096</v>
      </c>
    </row>
    <row r="260" spans="1:18" x14ac:dyDescent="0.2">
      <c r="A260" t="s">
        <v>1595</v>
      </c>
      <c r="B260" t="s">
        <v>902</v>
      </c>
      <c r="C260">
        <v>1</v>
      </c>
      <c r="D260">
        <v>0.1</v>
      </c>
      <c r="E260">
        <v>8</v>
      </c>
      <c r="F260">
        <v>0</v>
      </c>
      <c r="G260">
        <v>0</v>
      </c>
      <c r="H260">
        <v>1</v>
      </c>
      <c r="I260">
        <v>12.5</v>
      </c>
      <c r="J260">
        <v>0.4</v>
      </c>
      <c r="K260">
        <v>12.5</v>
      </c>
      <c r="L260">
        <v>83.7</v>
      </c>
      <c r="M260">
        <v>1</v>
      </c>
      <c r="N260">
        <v>6</v>
      </c>
      <c r="O260" t="s">
        <v>975</v>
      </c>
      <c r="P260" t="s">
        <v>975</v>
      </c>
      <c r="Q260" t="s">
        <v>1596</v>
      </c>
      <c r="R260" t="s">
        <v>1320</v>
      </c>
    </row>
    <row r="261" spans="1:18" x14ac:dyDescent="0.2">
      <c r="A261" t="s">
        <v>1597</v>
      </c>
      <c r="B261" t="s">
        <v>902</v>
      </c>
      <c r="C261">
        <v>1</v>
      </c>
      <c r="D261">
        <v>0.1</v>
      </c>
      <c r="E261">
        <v>30</v>
      </c>
      <c r="F261">
        <v>1</v>
      </c>
      <c r="G261">
        <v>0</v>
      </c>
      <c r="H261">
        <v>2</v>
      </c>
      <c r="I261">
        <v>10</v>
      </c>
      <c r="J261">
        <v>1.4</v>
      </c>
      <c r="K261">
        <v>10</v>
      </c>
      <c r="L261">
        <v>46.1</v>
      </c>
      <c r="M261">
        <v>1</v>
      </c>
      <c r="N261">
        <v>5</v>
      </c>
      <c r="O261" t="s">
        <v>975</v>
      </c>
      <c r="P261" t="s">
        <v>975</v>
      </c>
      <c r="Q261" t="s">
        <v>1598</v>
      </c>
      <c r="R261" t="s">
        <v>1599</v>
      </c>
    </row>
    <row r="262" spans="1:18" x14ac:dyDescent="0.2">
      <c r="A262" t="s">
        <v>1600</v>
      </c>
      <c r="B262" t="s">
        <v>902</v>
      </c>
      <c r="C262">
        <v>1</v>
      </c>
      <c r="D262">
        <v>0.1</v>
      </c>
      <c r="E262">
        <v>25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100</v>
      </c>
      <c r="M262">
        <v>1</v>
      </c>
      <c r="N262">
        <v>5</v>
      </c>
      <c r="O262" t="s">
        <v>975</v>
      </c>
      <c r="P262" t="s">
        <v>975</v>
      </c>
      <c r="Q262" t="s">
        <v>1601</v>
      </c>
      <c r="R262" t="s">
        <v>1096</v>
      </c>
    </row>
    <row r="263" spans="1:18" x14ac:dyDescent="0.2">
      <c r="A263" t="s">
        <v>1602</v>
      </c>
      <c r="B263" t="s">
        <v>902</v>
      </c>
      <c r="C263">
        <v>1</v>
      </c>
      <c r="D263">
        <v>0.1</v>
      </c>
      <c r="E263">
        <v>32</v>
      </c>
      <c r="F263">
        <v>3</v>
      </c>
      <c r="G263">
        <v>0</v>
      </c>
      <c r="H263">
        <v>9</v>
      </c>
      <c r="I263">
        <v>37.5</v>
      </c>
      <c r="J263">
        <v>15</v>
      </c>
      <c r="K263">
        <v>37.5</v>
      </c>
      <c r="L263">
        <v>67.099999999999994</v>
      </c>
      <c r="M263">
        <v>1</v>
      </c>
      <c r="N263">
        <v>5</v>
      </c>
      <c r="O263" t="s">
        <v>975</v>
      </c>
      <c r="P263" t="s">
        <v>975</v>
      </c>
      <c r="Q263" t="s">
        <v>1603</v>
      </c>
      <c r="R263" t="s">
        <v>1604</v>
      </c>
    </row>
    <row r="264" spans="1:18" x14ac:dyDescent="0.2">
      <c r="A264" t="s">
        <v>1605</v>
      </c>
      <c r="B264" t="s">
        <v>902</v>
      </c>
      <c r="C264">
        <v>1</v>
      </c>
      <c r="D264">
        <v>0.1</v>
      </c>
      <c r="E264">
        <v>7</v>
      </c>
      <c r="F264">
        <v>1</v>
      </c>
      <c r="G264">
        <v>0</v>
      </c>
      <c r="H264">
        <v>0</v>
      </c>
      <c r="I264">
        <v>14.3</v>
      </c>
      <c r="J264">
        <v>0.4</v>
      </c>
      <c r="K264">
        <v>14.3</v>
      </c>
      <c r="L264">
        <v>86.2</v>
      </c>
      <c r="M264">
        <v>1</v>
      </c>
      <c r="N264">
        <v>4</v>
      </c>
      <c r="O264" t="s">
        <v>975</v>
      </c>
      <c r="P264" t="s">
        <v>975</v>
      </c>
      <c r="Q264" t="s">
        <v>1606</v>
      </c>
      <c r="R264" t="s">
        <v>1464</v>
      </c>
    </row>
    <row r="265" spans="1:18" x14ac:dyDescent="0.2">
      <c r="A265" t="s">
        <v>1607</v>
      </c>
      <c r="B265" t="s">
        <v>902</v>
      </c>
      <c r="C265">
        <v>1</v>
      </c>
      <c r="D265">
        <v>0.1</v>
      </c>
      <c r="E265">
        <v>9</v>
      </c>
      <c r="F265">
        <v>0</v>
      </c>
      <c r="G265">
        <v>0</v>
      </c>
      <c r="H265">
        <v>2</v>
      </c>
      <c r="I265">
        <v>22.2</v>
      </c>
      <c r="J265">
        <v>1.9</v>
      </c>
      <c r="K265">
        <v>22.2</v>
      </c>
      <c r="L265">
        <v>80.8</v>
      </c>
      <c r="M265">
        <v>1</v>
      </c>
      <c r="N265">
        <v>5</v>
      </c>
      <c r="O265" t="s">
        <v>975</v>
      </c>
      <c r="P265" t="s">
        <v>975</v>
      </c>
      <c r="Q265" t="s">
        <v>1608</v>
      </c>
      <c r="R265" t="s">
        <v>1609</v>
      </c>
    </row>
    <row r="266" spans="1:18" x14ac:dyDescent="0.2">
      <c r="A266" t="s">
        <v>1610</v>
      </c>
      <c r="B266" t="s">
        <v>902</v>
      </c>
      <c r="C266">
        <v>1</v>
      </c>
      <c r="D266">
        <v>0.1</v>
      </c>
      <c r="E266">
        <v>8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100</v>
      </c>
      <c r="M266">
        <v>1</v>
      </c>
      <c r="N266">
        <v>5</v>
      </c>
      <c r="O266" t="s">
        <v>975</v>
      </c>
      <c r="P266" t="s">
        <v>975</v>
      </c>
      <c r="Q266" t="s">
        <v>1611</v>
      </c>
      <c r="R266" t="s">
        <v>1096</v>
      </c>
    </row>
    <row r="267" spans="1:18" x14ac:dyDescent="0.2">
      <c r="A267" t="s">
        <v>1612</v>
      </c>
      <c r="B267" t="s">
        <v>902</v>
      </c>
      <c r="C267">
        <v>1</v>
      </c>
      <c r="D267">
        <v>0.1</v>
      </c>
      <c r="E267">
        <v>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100</v>
      </c>
      <c r="M267">
        <v>1</v>
      </c>
      <c r="N267">
        <v>5</v>
      </c>
      <c r="O267" t="s">
        <v>975</v>
      </c>
      <c r="P267" t="s">
        <v>975</v>
      </c>
      <c r="Q267" t="s">
        <v>1613</v>
      </c>
      <c r="R267" t="s">
        <v>1096</v>
      </c>
    </row>
    <row r="268" spans="1:18" x14ac:dyDescent="0.2">
      <c r="A268" t="s">
        <v>1614</v>
      </c>
      <c r="B268" t="s">
        <v>902</v>
      </c>
      <c r="C268">
        <v>1</v>
      </c>
      <c r="D268">
        <v>0.1</v>
      </c>
      <c r="E268">
        <v>3</v>
      </c>
      <c r="F268">
        <v>0</v>
      </c>
      <c r="G268">
        <v>0</v>
      </c>
      <c r="H268">
        <v>1</v>
      </c>
      <c r="I268">
        <v>33.299999999999997</v>
      </c>
      <c r="J268">
        <v>0.8</v>
      </c>
      <c r="K268">
        <v>33.299999999999997</v>
      </c>
      <c r="L268">
        <v>96.8</v>
      </c>
      <c r="M268">
        <v>1</v>
      </c>
      <c r="N268">
        <v>4</v>
      </c>
      <c r="O268" t="s">
        <v>975</v>
      </c>
      <c r="P268" t="s">
        <v>975</v>
      </c>
      <c r="Q268" t="s">
        <v>1615</v>
      </c>
      <c r="R268" t="s">
        <v>1291</v>
      </c>
    </row>
    <row r="269" spans="1:18" x14ac:dyDescent="0.2">
      <c r="A269" t="s">
        <v>1616</v>
      </c>
      <c r="B269" t="s">
        <v>902</v>
      </c>
      <c r="C269">
        <v>1</v>
      </c>
      <c r="D269">
        <v>0.1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100</v>
      </c>
      <c r="M269">
        <v>1</v>
      </c>
      <c r="N269">
        <v>5</v>
      </c>
      <c r="O269" t="s">
        <v>975</v>
      </c>
      <c r="P269" t="s">
        <v>975</v>
      </c>
      <c r="Q269" t="s">
        <v>1617</v>
      </c>
      <c r="R269" t="s">
        <v>1096</v>
      </c>
    </row>
    <row r="270" spans="1:18" x14ac:dyDescent="0.2">
      <c r="A270" t="s">
        <v>1618</v>
      </c>
      <c r="B270" t="s">
        <v>902</v>
      </c>
      <c r="C270">
        <v>1</v>
      </c>
      <c r="D270">
        <v>0.1</v>
      </c>
      <c r="E270">
        <v>11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100</v>
      </c>
      <c r="M270">
        <v>1</v>
      </c>
      <c r="N270">
        <v>2</v>
      </c>
      <c r="O270" t="s">
        <v>905</v>
      </c>
      <c r="P270" t="s">
        <v>906</v>
      </c>
      <c r="Q270" t="s">
        <v>1619</v>
      </c>
      <c r="R270" t="s">
        <v>1096</v>
      </c>
    </row>
    <row r="271" spans="1:18" x14ac:dyDescent="0.2">
      <c r="A271" t="s">
        <v>1620</v>
      </c>
      <c r="B271" t="s">
        <v>902</v>
      </c>
      <c r="C271">
        <v>1</v>
      </c>
      <c r="D271">
        <v>0.1</v>
      </c>
      <c r="E271">
        <v>94</v>
      </c>
      <c r="F271">
        <v>3</v>
      </c>
      <c r="G271">
        <v>0</v>
      </c>
      <c r="H271">
        <v>12</v>
      </c>
      <c r="I271">
        <v>16</v>
      </c>
      <c r="J271">
        <v>6.9</v>
      </c>
      <c r="K271">
        <v>16</v>
      </c>
      <c r="L271">
        <v>32.799999999999997</v>
      </c>
      <c r="M271">
        <v>1</v>
      </c>
      <c r="N271">
        <v>5</v>
      </c>
      <c r="O271" t="s">
        <v>975</v>
      </c>
      <c r="P271" t="s">
        <v>975</v>
      </c>
      <c r="Q271" t="s">
        <v>1621</v>
      </c>
      <c r="R271" t="s">
        <v>1622</v>
      </c>
    </row>
    <row r="272" spans="1:18" x14ac:dyDescent="0.2">
      <c r="A272" t="s">
        <v>1623</v>
      </c>
      <c r="B272" t="s">
        <v>902</v>
      </c>
      <c r="C272">
        <v>1</v>
      </c>
      <c r="D272">
        <v>0.1</v>
      </c>
      <c r="E272">
        <v>32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100</v>
      </c>
      <c r="M272">
        <v>1</v>
      </c>
      <c r="N272">
        <v>4</v>
      </c>
      <c r="O272" t="s">
        <v>975</v>
      </c>
      <c r="P272" t="s">
        <v>975</v>
      </c>
      <c r="Q272" t="s">
        <v>1624</v>
      </c>
      <c r="R272" t="s">
        <v>1096</v>
      </c>
    </row>
    <row r="273" spans="1:18" x14ac:dyDescent="0.2">
      <c r="A273" t="s">
        <v>1625</v>
      </c>
      <c r="B273" t="s">
        <v>902</v>
      </c>
      <c r="C273">
        <v>1</v>
      </c>
      <c r="D273">
        <v>0.1</v>
      </c>
      <c r="E273">
        <v>13</v>
      </c>
      <c r="F273">
        <v>0</v>
      </c>
      <c r="G273">
        <v>0</v>
      </c>
      <c r="H273">
        <v>2</v>
      </c>
      <c r="I273">
        <v>15.4</v>
      </c>
      <c r="J273">
        <v>1.4</v>
      </c>
      <c r="K273">
        <v>15.4</v>
      </c>
      <c r="L273">
        <v>70.5</v>
      </c>
      <c r="M273">
        <v>1</v>
      </c>
      <c r="N273">
        <v>5</v>
      </c>
      <c r="O273" t="s">
        <v>975</v>
      </c>
      <c r="P273" t="s">
        <v>975</v>
      </c>
      <c r="Q273" t="s">
        <v>1626</v>
      </c>
      <c r="R273" t="s">
        <v>1219</v>
      </c>
    </row>
    <row r="274" spans="1:18" x14ac:dyDescent="0.2">
      <c r="A274" t="s">
        <v>1627</v>
      </c>
      <c r="B274" t="s">
        <v>902</v>
      </c>
      <c r="C274">
        <v>1</v>
      </c>
      <c r="D274">
        <v>0.1</v>
      </c>
      <c r="E274">
        <v>36</v>
      </c>
      <c r="F274">
        <v>2</v>
      </c>
      <c r="G274">
        <v>0</v>
      </c>
      <c r="H274">
        <v>2</v>
      </c>
      <c r="I274">
        <v>11.1</v>
      </c>
      <c r="J274">
        <v>2.1</v>
      </c>
      <c r="K274">
        <v>11.1</v>
      </c>
      <c r="L274">
        <v>42.5</v>
      </c>
      <c r="M274">
        <v>1</v>
      </c>
      <c r="N274">
        <v>4</v>
      </c>
      <c r="O274" t="s">
        <v>975</v>
      </c>
      <c r="P274" t="s">
        <v>975</v>
      </c>
      <c r="Q274" t="s">
        <v>1628</v>
      </c>
      <c r="R274" t="s">
        <v>1629</v>
      </c>
    </row>
    <row r="275" spans="1:18" x14ac:dyDescent="0.2">
      <c r="A275" t="s">
        <v>1630</v>
      </c>
      <c r="B275" t="s">
        <v>902</v>
      </c>
      <c r="C275">
        <v>1</v>
      </c>
      <c r="D275">
        <v>0.1</v>
      </c>
      <c r="E275">
        <v>49</v>
      </c>
      <c r="F275">
        <v>1</v>
      </c>
      <c r="G275">
        <v>0</v>
      </c>
      <c r="H275">
        <v>1</v>
      </c>
      <c r="I275">
        <v>4.0999999999999996</v>
      </c>
      <c r="J275">
        <v>0.4</v>
      </c>
      <c r="K275">
        <v>4.0999999999999996</v>
      </c>
      <c r="L275">
        <v>32.4</v>
      </c>
      <c r="M275">
        <v>1</v>
      </c>
      <c r="N275">
        <v>5</v>
      </c>
      <c r="O275" t="s">
        <v>975</v>
      </c>
      <c r="P275" t="s">
        <v>975</v>
      </c>
      <c r="Q275" t="s">
        <v>1631</v>
      </c>
      <c r="R275" t="s">
        <v>1632</v>
      </c>
    </row>
    <row r="276" spans="1:18" x14ac:dyDescent="0.2">
      <c r="A276" t="s">
        <v>1633</v>
      </c>
      <c r="B276" t="s">
        <v>902</v>
      </c>
      <c r="C276">
        <v>1</v>
      </c>
      <c r="D276">
        <v>0.1</v>
      </c>
      <c r="E276">
        <v>13</v>
      </c>
      <c r="F276">
        <v>0</v>
      </c>
      <c r="G276">
        <v>0</v>
      </c>
      <c r="H276">
        <v>3</v>
      </c>
      <c r="I276">
        <v>23.1</v>
      </c>
      <c r="J276">
        <v>3.2</v>
      </c>
      <c r="K276">
        <v>23.1</v>
      </c>
      <c r="L276">
        <v>73.2</v>
      </c>
      <c r="M276">
        <v>1</v>
      </c>
      <c r="N276">
        <v>4</v>
      </c>
      <c r="O276" t="s">
        <v>975</v>
      </c>
      <c r="P276" t="s">
        <v>975</v>
      </c>
      <c r="Q276" t="s">
        <v>1634</v>
      </c>
      <c r="R276" t="s">
        <v>1558</v>
      </c>
    </row>
    <row r="277" spans="1:18" x14ac:dyDescent="0.2">
      <c r="A277" t="s">
        <v>1635</v>
      </c>
      <c r="B277" t="s">
        <v>902</v>
      </c>
      <c r="C277">
        <v>1</v>
      </c>
      <c r="D277">
        <v>0.1</v>
      </c>
      <c r="E277">
        <v>38</v>
      </c>
      <c r="F277">
        <v>1</v>
      </c>
      <c r="G277">
        <v>0</v>
      </c>
      <c r="H277">
        <v>0</v>
      </c>
      <c r="I277">
        <v>2.6</v>
      </c>
      <c r="J277">
        <v>0.1</v>
      </c>
      <c r="K277">
        <v>2.6</v>
      </c>
      <c r="L277">
        <v>44.7</v>
      </c>
      <c r="M277">
        <v>1</v>
      </c>
      <c r="N277">
        <v>4</v>
      </c>
      <c r="O277" t="s">
        <v>975</v>
      </c>
      <c r="P277" t="s">
        <v>975</v>
      </c>
      <c r="Q277" t="s">
        <v>1636</v>
      </c>
      <c r="R277" t="s">
        <v>1637</v>
      </c>
    </row>
    <row r="278" spans="1:18" x14ac:dyDescent="0.2">
      <c r="A278" t="s">
        <v>1638</v>
      </c>
      <c r="B278" t="s">
        <v>902</v>
      </c>
      <c r="C278">
        <v>1</v>
      </c>
      <c r="D278">
        <v>0.1</v>
      </c>
      <c r="E278">
        <v>77</v>
      </c>
      <c r="F278">
        <v>2</v>
      </c>
      <c r="G278">
        <v>0</v>
      </c>
      <c r="H278">
        <v>2</v>
      </c>
      <c r="I278">
        <v>5.2</v>
      </c>
      <c r="J278">
        <v>1</v>
      </c>
      <c r="K278">
        <v>5.2</v>
      </c>
      <c r="L278">
        <v>23.5</v>
      </c>
      <c r="M278">
        <v>1</v>
      </c>
      <c r="N278">
        <v>4</v>
      </c>
      <c r="O278" t="s">
        <v>975</v>
      </c>
      <c r="P278" t="s">
        <v>975</v>
      </c>
      <c r="Q278" t="s">
        <v>1639</v>
      </c>
      <c r="R278" t="s">
        <v>1640</v>
      </c>
    </row>
    <row r="279" spans="1:18" x14ac:dyDescent="0.2">
      <c r="A279" t="s">
        <v>1641</v>
      </c>
      <c r="B279" t="s">
        <v>902</v>
      </c>
      <c r="C279">
        <v>1</v>
      </c>
      <c r="D279">
        <v>0.1</v>
      </c>
      <c r="E279">
        <v>20</v>
      </c>
      <c r="F279">
        <v>4</v>
      </c>
      <c r="G279">
        <v>0</v>
      </c>
      <c r="H279">
        <v>7</v>
      </c>
      <c r="I279">
        <v>55</v>
      </c>
      <c r="J279">
        <v>21.3</v>
      </c>
      <c r="K279">
        <v>55</v>
      </c>
      <c r="L279">
        <v>84.7</v>
      </c>
      <c r="M279">
        <v>1</v>
      </c>
      <c r="N279">
        <v>3</v>
      </c>
      <c r="O279" t="s">
        <v>906</v>
      </c>
      <c r="P279" t="s">
        <v>916</v>
      </c>
      <c r="Q279" t="s">
        <v>1642</v>
      </c>
      <c r="R279" t="s">
        <v>1643</v>
      </c>
    </row>
    <row r="280" spans="1:18" x14ac:dyDescent="0.2">
      <c r="A280" t="s">
        <v>1644</v>
      </c>
      <c r="B280" t="s">
        <v>902</v>
      </c>
      <c r="C280">
        <v>1</v>
      </c>
      <c r="D280">
        <v>0.1</v>
      </c>
      <c r="E280">
        <v>4</v>
      </c>
      <c r="F280">
        <v>0</v>
      </c>
      <c r="G280">
        <v>0</v>
      </c>
      <c r="H280">
        <v>4</v>
      </c>
      <c r="I280">
        <v>100</v>
      </c>
      <c r="J280">
        <v>0</v>
      </c>
      <c r="K280">
        <v>100</v>
      </c>
      <c r="L280">
        <v>100</v>
      </c>
      <c r="M280">
        <v>1</v>
      </c>
      <c r="N280">
        <v>3</v>
      </c>
      <c r="O280" t="s">
        <v>906</v>
      </c>
      <c r="P280" t="s">
        <v>916</v>
      </c>
      <c r="Q280" t="s">
        <v>1645</v>
      </c>
      <c r="R280" t="s">
        <v>1387</v>
      </c>
    </row>
    <row r="281" spans="1:18" x14ac:dyDescent="0.2">
      <c r="A281" t="s">
        <v>1646</v>
      </c>
      <c r="B281" t="s">
        <v>902</v>
      </c>
      <c r="C281">
        <v>1</v>
      </c>
      <c r="D281">
        <v>0.1</v>
      </c>
      <c r="E281">
        <v>29</v>
      </c>
      <c r="F281">
        <v>1</v>
      </c>
      <c r="G281">
        <v>0</v>
      </c>
      <c r="H281">
        <v>1</v>
      </c>
      <c r="I281">
        <v>6.9</v>
      </c>
      <c r="J281">
        <v>0.6</v>
      </c>
      <c r="K281">
        <v>6.9</v>
      </c>
      <c r="L281">
        <v>46.4</v>
      </c>
      <c r="M281">
        <v>1</v>
      </c>
      <c r="N281">
        <v>5</v>
      </c>
      <c r="O281" t="s">
        <v>975</v>
      </c>
      <c r="P281" t="s">
        <v>975</v>
      </c>
      <c r="Q281" t="s">
        <v>1647</v>
      </c>
      <c r="R281" t="s">
        <v>1648</v>
      </c>
    </row>
    <row r="282" spans="1:18" x14ac:dyDescent="0.2">
      <c r="A282" t="s">
        <v>1649</v>
      </c>
      <c r="B282" t="s">
        <v>902</v>
      </c>
      <c r="C282">
        <v>1</v>
      </c>
      <c r="D282">
        <v>0.1</v>
      </c>
      <c r="E282">
        <v>13</v>
      </c>
      <c r="F282">
        <v>0</v>
      </c>
      <c r="G282">
        <v>0</v>
      </c>
      <c r="H282">
        <v>1</v>
      </c>
      <c r="I282">
        <v>7.7</v>
      </c>
      <c r="J282">
        <v>0.3</v>
      </c>
      <c r="K282">
        <v>7.7</v>
      </c>
      <c r="L282">
        <v>73.2</v>
      </c>
      <c r="M282">
        <v>1</v>
      </c>
      <c r="N282">
        <v>5</v>
      </c>
      <c r="O282" t="s">
        <v>975</v>
      </c>
      <c r="P282" t="s">
        <v>975</v>
      </c>
      <c r="Q282" t="s">
        <v>1650</v>
      </c>
      <c r="R282" t="s">
        <v>1651</v>
      </c>
    </row>
    <row r="283" spans="1:18" x14ac:dyDescent="0.2">
      <c r="A283" t="s">
        <v>1652</v>
      </c>
      <c r="B283" t="s">
        <v>902</v>
      </c>
      <c r="C283">
        <v>1</v>
      </c>
      <c r="D283">
        <v>0.1</v>
      </c>
      <c r="E283">
        <v>26</v>
      </c>
      <c r="F283">
        <v>2</v>
      </c>
      <c r="G283">
        <v>2</v>
      </c>
      <c r="H283">
        <v>6</v>
      </c>
      <c r="I283">
        <v>30.8</v>
      </c>
      <c r="J283">
        <v>9.6999999999999993</v>
      </c>
      <c r="K283">
        <v>30.8</v>
      </c>
      <c r="L283">
        <v>64.900000000000006</v>
      </c>
      <c r="M283">
        <v>1</v>
      </c>
      <c r="N283">
        <v>6</v>
      </c>
      <c r="O283" t="s">
        <v>975</v>
      </c>
      <c r="P283" t="s">
        <v>975</v>
      </c>
      <c r="Q283" t="s">
        <v>1653</v>
      </c>
      <c r="R283" t="s">
        <v>1654</v>
      </c>
    </row>
    <row r="284" spans="1:18" x14ac:dyDescent="0.2">
      <c r="A284" t="s">
        <v>1655</v>
      </c>
      <c r="B284" t="s">
        <v>902</v>
      </c>
      <c r="C284">
        <v>1</v>
      </c>
      <c r="D284">
        <v>0.1</v>
      </c>
      <c r="E284">
        <v>3</v>
      </c>
      <c r="F284">
        <v>2</v>
      </c>
      <c r="G284">
        <v>0</v>
      </c>
      <c r="H284">
        <v>1</v>
      </c>
      <c r="I284">
        <v>100</v>
      </c>
      <c r="J284">
        <v>0</v>
      </c>
      <c r="K284">
        <v>100</v>
      </c>
      <c r="L284">
        <v>100</v>
      </c>
      <c r="M284">
        <v>1</v>
      </c>
      <c r="N284">
        <v>5</v>
      </c>
      <c r="O284" t="s">
        <v>975</v>
      </c>
      <c r="P284" t="s">
        <v>975</v>
      </c>
      <c r="Q284" t="s">
        <v>1656</v>
      </c>
      <c r="R284" t="s">
        <v>1387</v>
      </c>
    </row>
    <row r="285" spans="1:18" x14ac:dyDescent="0.2">
      <c r="A285" t="s">
        <v>1657</v>
      </c>
      <c r="B285" t="s">
        <v>902</v>
      </c>
      <c r="C285">
        <v>1</v>
      </c>
      <c r="D285">
        <v>0.1</v>
      </c>
      <c r="E285">
        <v>105</v>
      </c>
      <c r="F285">
        <v>6</v>
      </c>
      <c r="G285">
        <v>0</v>
      </c>
      <c r="H285">
        <v>0</v>
      </c>
      <c r="I285">
        <v>5.7</v>
      </c>
      <c r="J285">
        <v>1.5</v>
      </c>
      <c r="K285">
        <v>5.7</v>
      </c>
      <c r="L285">
        <v>19.899999999999999</v>
      </c>
      <c r="M285">
        <v>1</v>
      </c>
      <c r="N285">
        <v>4</v>
      </c>
      <c r="O285" t="s">
        <v>975</v>
      </c>
      <c r="P285" t="s">
        <v>975</v>
      </c>
      <c r="Q285" t="s">
        <v>1658</v>
      </c>
      <c r="R285" t="s">
        <v>1659</v>
      </c>
    </row>
    <row r="286" spans="1:18" x14ac:dyDescent="0.2">
      <c r="A286" t="s">
        <v>1660</v>
      </c>
      <c r="B286" t="s">
        <v>902</v>
      </c>
      <c r="C286">
        <v>1</v>
      </c>
      <c r="D286">
        <v>0.1</v>
      </c>
      <c r="E286">
        <v>6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100</v>
      </c>
      <c r="M286">
        <v>1</v>
      </c>
      <c r="N286">
        <v>4</v>
      </c>
      <c r="O286" t="s">
        <v>975</v>
      </c>
      <c r="P286" t="s">
        <v>975</v>
      </c>
      <c r="Q286" t="s">
        <v>1661</v>
      </c>
      <c r="R286" t="s">
        <v>1096</v>
      </c>
    </row>
    <row r="287" spans="1:18" x14ac:dyDescent="0.2">
      <c r="A287" t="s">
        <v>1662</v>
      </c>
      <c r="B287" t="s">
        <v>902</v>
      </c>
      <c r="C287">
        <v>1</v>
      </c>
      <c r="D287">
        <v>0.1</v>
      </c>
      <c r="E287">
        <v>11</v>
      </c>
      <c r="F287">
        <v>0</v>
      </c>
      <c r="G287">
        <v>0</v>
      </c>
      <c r="H287">
        <v>2</v>
      </c>
      <c r="I287">
        <v>18.2</v>
      </c>
      <c r="J287">
        <v>1.6</v>
      </c>
      <c r="K287">
        <v>18.2</v>
      </c>
      <c r="L287">
        <v>75.3</v>
      </c>
      <c r="M287">
        <v>1</v>
      </c>
      <c r="N287">
        <v>4</v>
      </c>
      <c r="O287" t="s">
        <v>975</v>
      </c>
      <c r="P287" t="s">
        <v>975</v>
      </c>
      <c r="Q287" t="s">
        <v>1663</v>
      </c>
      <c r="R287" t="s">
        <v>1664</v>
      </c>
    </row>
    <row r="288" spans="1:18" x14ac:dyDescent="0.2">
      <c r="A288" t="s">
        <v>1665</v>
      </c>
      <c r="B288" t="s">
        <v>902</v>
      </c>
      <c r="C288">
        <v>1</v>
      </c>
      <c r="D288">
        <v>0.1</v>
      </c>
      <c r="E288">
        <v>6</v>
      </c>
      <c r="F288">
        <v>1</v>
      </c>
      <c r="G288">
        <v>0</v>
      </c>
      <c r="H288">
        <v>0</v>
      </c>
      <c r="I288">
        <v>16.7</v>
      </c>
      <c r="J288">
        <v>0.5</v>
      </c>
      <c r="K288">
        <v>16.7</v>
      </c>
      <c r="L288">
        <v>88.7</v>
      </c>
      <c r="M288">
        <v>1</v>
      </c>
      <c r="N288">
        <v>5</v>
      </c>
      <c r="O288" t="s">
        <v>975</v>
      </c>
      <c r="P288" t="s">
        <v>975</v>
      </c>
      <c r="Q288" t="s">
        <v>1666</v>
      </c>
      <c r="R288" t="s">
        <v>1293</v>
      </c>
    </row>
    <row r="289" spans="1:18" x14ac:dyDescent="0.2">
      <c r="A289" t="s">
        <v>1667</v>
      </c>
      <c r="B289" t="s">
        <v>902</v>
      </c>
      <c r="C289">
        <v>1</v>
      </c>
      <c r="D289">
        <v>0.1</v>
      </c>
      <c r="E289">
        <v>24</v>
      </c>
      <c r="F289">
        <v>1</v>
      </c>
      <c r="G289">
        <v>0</v>
      </c>
      <c r="H289">
        <v>1</v>
      </c>
      <c r="I289">
        <v>8.3000000000000007</v>
      </c>
      <c r="J289">
        <v>0.8</v>
      </c>
      <c r="K289">
        <v>8.3000000000000007</v>
      </c>
      <c r="L289">
        <v>52</v>
      </c>
      <c r="M289">
        <v>1</v>
      </c>
      <c r="N289">
        <v>5</v>
      </c>
      <c r="O289" t="s">
        <v>975</v>
      </c>
      <c r="P289" t="s">
        <v>975</v>
      </c>
      <c r="Q289" t="s">
        <v>1668</v>
      </c>
      <c r="R289" t="s">
        <v>1669</v>
      </c>
    </row>
    <row r="290" spans="1:18" x14ac:dyDescent="0.2">
      <c r="A290" t="s">
        <v>1670</v>
      </c>
      <c r="B290" t="s">
        <v>902</v>
      </c>
      <c r="C290">
        <v>1</v>
      </c>
      <c r="D290">
        <v>0.1</v>
      </c>
      <c r="E290">
        <v>43</v>
      </c>
      <c r="F290">
        <v>3</v>
      </c>
      <c r="G290">
        <v>0</v>
      </c>
      <c r="H290">
        <v>0</v>
      </c>
      <c r="I290">
        <v>7</v>
      </c>
      <c r="J290">
        <v>1</v>
      </c>
      <c r="K290">
        <v>7</v>
      </c>
      <c r="L290">
        <v>35.799999999999997</v>
      </c>
      <c r="M290">
        <v>1</v>
      </c>
      <c r="N290">
        <v>4</v>
      </c>
      <c r="O290" t="s">
        <v>975</v>
      </c>
      <c r="P290" t="s">
        <v>975</v>
      </c>
      <c r="Q290" t="s">
        <v>1671</v>
      </c>
      <c r="R290" t="s">
        <v>1672</v>
      </c>
    </row>
    <row r="291" spans="1:18" x14ac:dyDescent="0.2">
      <c r="A291" t="s">
        <v>1673</v>
      </c>
      <c r="B291" t="s">
        <v>902</v>
      </c>
      <c r="C291">
        <v>1</v>
      </c>
      <c r="D291">
        <v>0.1</v>
      </c>
      <c r="E291">
        <v>2</v>
      </c>
      <c r="F291">
        <v>0</v>
      </c>
      <c r="G291">
        <v>0</v>
      </c>
      <c r="H291">
        <v>1</v>
      </c>
      <c r="I291">
        <v>50</v>
      </c>
      <c r="J291">
        <v>0.9</v>
      </c>
      <c r="K291">
        <v>50</v>
      </c>
      <c r="L291">
        <v>99.1</v>
      </c>
      <c r="M291">
        <v>1</v>
      </c>
      <c r="N291">
        <v>2</v>
      </c>
      <c r="O291" t="s">
        <v>905</v>
      </c>
      <c r="P291" t="s">
        <v>906</v>
      </c>
      <c r="Q291" t="s">
        <v>1674</v>
      </c>
      <c r="R291" t="s">
        <v>1675</v>
      </c>
    </row>
    <row r="292" spans="1:18" x14ac:dyDescent="0.2">
      <c r="A292" t="s">
        <v>1676</v>
      </c>
      <c r="B292" t="s">
        <v>902</v>
      </c>
      <c r="C292">
        <v>1</v>
      </c>
      <c r="D292">
        <v>0.1</v>
      </c>
      <c r="E292">
        <v>14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100</v>
      </c>
      <c r="M292">
        <v>1</v>
      </c>
      <c r="N292">
        <v>3</v>
      </c>
      <c r="O292" t="s">
        <v>906</v>
      </c>
      <c r="P292" t="s">
        <v>916</v>
      </c>
      <c r="Q292" t="s">
        <v>1677</v>
      </c>
      <c r="R292" t="s">
        <v>1096</v>
      </c>
    </row>
    <row r="293" spans="1:18" x14ac:dyDescent="0.2">
      <c r="A293" t="s">
        <v>1678</v>
      </c>
      <c r="B293" t="s">
        <v>902</v>
      </c>
      <c r="C293">
        <v>1</v>
      </c>
      <c r="D293">
        <v>0.1</v>
      </c>
      <c r="E293">
        <v>6</v>
      </c>
      <c r="F293">
        <v>1</v>
      </c>
      <c r="G293">
        <v>0</v>
      </c>
      <c r="H293">
        <v>0</v>
      </c>
      <c r="I293">
        <v>16.7</v>
      </c>
      <c r="J293">
        <v>0.5</v>
      </c>
      <c r="K293">
        <v>16.7</v>
      </c>
      <c r="L293">
        <v>88.7</v>
      </c>
      <c r="M293">
        <v>1</v>
      </c>
      <c r="N293">
        <v>3</v>
      </c>
      <c r="O293" t="s">
        <v>906</v>
      </c>
      <c r="P293" t="s">
        <v>916</v>
      </c>
      <c r="Q293" t="s">
        <v>1679</v>
      </c>
      <c r="R293" t="s">
        <v>1293</v>
      </c>
    </row>
    <row r="294" spans="1:18" x14ac:dyDescent="0.2">
      <c r="A294" t="s">
        <v>1680</v>
      </c>
      <c r="B294" t="s">
        <v>902</v>
      </c>
      <c r="C294">
        <v>1</v>
      </c>
      <c r="D294">
        <v>0.1</v>
      </c>
      <c r="E294">
        <v>16</v>
      </c>
      <c r="F294">
        <v>1</v>
      </c>
      <c r="G294">
        <v>0</v>
      </c>
      <c r="H294">
        <v>8</v>
      </c>
      <c r="I294">
        <v>56.2</v>
      </c>
      <c r="J294">
        <v>19.2</v>
      </c>
      <c r="K294">
        <v>56.2</v>
      </c>
      <c r="L294">
        <v>87.4</v>
      </c>
      <c r="M294">
        <v>1</v>
      </c>
      <c r="N294">
        <v>3</v>
      </c>
      <c r="O294" t="s">
        <v>906</v>
      </c>
      <c r="P294" t="s">
        <v>916</v>
      </c>
      <c r="Q294" t="s">
        <v>1681</v>
      </c>
      <c r="R294" t="s">
        <v>1682</v>
      </c>
    </row>
    <row r="295" spans="1:18" x14ac:dyDescent="0.2">
      <c r="A295" t="s">
        <v>1683</v>
      </c>
      <c r="B295" t="s">
        <v>902</v>
      </c>
      <c r="C295">
        <v>1</v>
      </c>
      <c r="D295">
        <v>0.1</v>
      </c>
      <c r="E295">
        <v>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100</v>
      </c>
      <c r="M295">
        <v>1</v>
      </c>
      <c r="N295">
        <v>3</v>
      </c>
      <c r="O295" t="s">
        <v>906</v>
      </c>
      <c r="P295" t="s">
        <v>916</v>
      </c>
      <c r="Q295" t="s">
        <v>1684</v>
      </c>
      <c r="R295" t="s">
        <v>1096</v>
      </c>
    </row>
    <row r="296" spans="1:18" x14ac:dyDescent="0.2">
      <c r="A296" t="s">
        <v>1685</v>
      </c>
      <c r="B296" t="s">
        <v>902</v>
      </c>
      <c r="C296">
        <v>1</v>
      </c>
      <c r="D296">
        <v>0.1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100</v>
      </c>
      <c r="M296">
        <v>1</v>
      </c>
      <c r="N296">
        <v>3</v>
      </c>
      <c r="O296" t="s">
        <v>906</v>
      </c>
      <c r="P296" t="s">
        <v>916</v>
      </c>
      <c r="Q296" t="s">
        <v>1686</v>
      </c>
      <c r="R296" t="s">
        <v>1096</v>
      </c>
    </row>
    <row r="297" spans="1:18" x14ac:dyDescent="0.2">
      <c r="A297" t="s">
        <v>1687</v>
      </c>
      <c r="B297" t="s">
        <v>902</v>
      </c>
      <c r="C297">
        <v>1</v>
      </c>
      <c r="D297">
        <v>0.1</v>
      </c>
      <c r="E297">
        <v>9</v>
      </c>
      <c r="F297">
        <v>0</v>
      </c>
      <c r="G297">
        <v>0</v>
      </c>
      <c r="H297">
        <v>4</v>
      </c>
      <c r="I297">
        <v>44.4</v>
      </c>
      <c r="J297">
        <v>7.8</v>
      </c>
      <c r="K297">
        <v>44.4</v>
      </c>
      <c r="L297">
        <v>88.4</v>
      </c>
      <c r="M297">
        <v>1</v>
      </c>
      <c r="N297">
        <v>3</v>
      </c>
      <c r="O297" t="s">
        <v>906</v>
      </c>
      <c r="P297" t="s">
        <v>916</v>
      </c>
      <c r="Q297" t="s">
        <v>1688</v>
      </c>
      <c r="R297" t="s">
        <v>1689</v>
      </c>
    </row>
    <row r="298" spans="1:18" x14ac:dyDescent="0.2">
      <c r="A298" t="s">
        <v>1690</v>
      </c>
      <c r="B298" t="s">
        <v>902</v>
      </c>
      <c r="C298">
        <v>1</v>
      </c>
      <c r="D298">
        <v>0.1</v>
      </c>
      <c r="E298">
        <v>10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100</v>
      </c>
      <c r="M298">
        <v>1</v>
      </c>
      <c r="N298">
        <v>4</v>
      </c>
      <c r="O298" t="s">
        <v>975</v>
      </c>
      <c r="P298" t="s">
        <v>975</v>
      </c>
      <c r="Q298" t="s">
        <v>1691</v>
      </c>
      <c r="R298" t="s">
        <v>1096</v>
      </c>
    </row>
    <row r="299" spans="1:18" x14ac:dyDescent="0.2">
      <c r="A299" t="s">
        <v>1692</v>
      </c>
      <c r="B299" t="s">
        <v>902</v>
      </c>
      <c r="C299">
        <v>1</v>
      </c>
      <c r="D299">
        <v>0.1</v>
      </c>
      <c r="E299">
        <v>17</v>
      </c>
      <c r="F299">
        <v>0</v>
      </c>
      <c r="G299">
        <v>0</v>
      </c>
      <c r="H299">
        <v>1</v>
      </c>
      <c r="I299">
        <v>5.9</v>
      </c>
      <c r="J299">
        <v>0.2</v>
      </c>
      <c r="K299">
        <v>5.9</v>
      </c>
      <c r="L299">
        <v>66.5</v>
      </c>
      <c r="M299">
        <v>1</v>
      </c>
      <c r="N299">
        <v>4</v>
      </c>
      <c r="O299" t="s">
        <v>975</v>
      </c>
      <c r="P299" t="s">
        <v>975</v>
      </c>
      <c r="Q299" t="s">
        <v>1693</v>
      </c>
      <c r="R299" t="s">
        <v>1264</v>
      </c>
    </row>
    <row r="300" spans="1:18" x14ac:dyDescent="0.2">
      <c r="A300" t="s">
        <v>1694</v>
      </c>
      <c r="B300" t="s">
        <v>902</v>
      </c>
      <c r="C300">
        <v>1</v>
      </c>
      <c r="D300">
        <v>0.1</v>
      </c>
      <c r="E300">
        <v>27</v>
      </c>
      <c r="F300">
        <v>2</v>
      </c>
      <c r="G300">
        <v>0</v>
      </c>
      <c r="H300">
        <v>13</v>
      </c>
      <c r="I300">
        <v>55.6</v>
      </c>
      <c r="J300">
        <v>25.4</v>
      </c>
      <c r="K300">
        <v>55.6</v>
      </c>
      <c r="L300">
        <v>82.1</v>
      </c>
      <c r="M300">
        <v>1</v>
      </c>
      <c r="N300">
        <v>3</v>
      </c>
      <c r="O300" t="s">
        <v>906</v>
      </c>
      <c r="P300" t="s">
        <v>916</v>
      </c>
      <c r="Q300" t="s">
        <v>1695</v>
      </c>
      <c r="R300" t="s">
        <v>1696</v>
      </c>
    </row>
    <row r="301" spans="1:18" x14ac:dyDescent="0.2">
      <c r="A301" t="s">
        <v>1697</v>
      </c>
      <c r="B301" t="s">
        <v>902</v>
      </c>
      <c r="C301">
        <v>1</v>
      </c>
      <c r="D301">
        <v>0.1</v>
      </c>
      <c r="E301">
        <v>15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</v>
      </c>
      <c r="N301">
        <v>4</v>
      </c>
      <c r="O301" t="s">
        <v>975</v>
      </c>
      <c r="P301" t="s">
        <v>975</v>
      </c>
      <c r="Q301" t="s">
        <v>1698</v>
      </c>
      <c r="R301" t="s">
        <v>1096</v>
      </c>
    </row>
    <row r="302" spans="1:18" x14ac:dyDescent="0.2">
      <c r="A302" t="s">
        <v>1699</v>
      </c>
      <c r="B302" t="s">
        <v>902</v>
      </c>
      <c r="C302">
        <v>1</v>
      </c>
      <c r="D302">
        <v>0.1</v>
      </c>
      <c r="E302">
        <v>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100</v>
      </c>
      <c r="M302">
        <v>1</v>
      </c>
      <c r="N302">
        <v>4</v>
      </c>
      <c r="O302" t="s">
        <v>975</v>
      </c>
      <c r="P302" t="s">
        <v>975</v>
      </c>
      <c r="Q302" t="s">
        <v>1700</v>
      </c>
      <c r="R302" t="s">
        <v>1096</v>
      </c>
    </row>
    <row r="303" spans="1:18" x14ac:dyDescent="0.2">
      <c r="A303" t="s">
        <v>1701</v>
      </c>
      <c r="B303" t="s">
        <v>902</v>
      </c>
      <c r="C303">
        <v>1</v>
      </c>
      <c r="D303">
        <v>0.1</v>
      </c>
      <c r="E303">
        <v>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100</v>
      </c>
      <c r="M303">
        <v>1</v>
      </c>
      <c r="N303">
        <v>4</v>
      </c>
      <c r="O303" t="s">
        <v>975</v>
      </c>
      <c r="P303" t="s">
        <v>975</v>
      </c>
      <c r="Q303" t="s">
        <v>1702</v>
      </c>
      <c r="R303" t="s">
        <v>1096</v>
      </c>
    </row>
    <row r="304" spans="1:18" x14ac:dyDescent="0.2">
      <c r="A304" t="s">
        <v>1703</v>
      </c>
      <c r="B304" t="s">
        <v>902</v>
      </c>
      <c r="C304">
        <v>1</v>
      </c>
      <c r="D304">
        <v>0.1</v>
      </c>
      <c r="E304">
        <v>13</v>
      </c>
      <c r="F304">
        <v>0</v>
      </c>
      <c r="G304">
        <v>0</v>
      </c>
      <c r="H304">
        <v>6</v>
      </c>
      <c r="I304">
        <v>46.2</v>
      </c>
      <c r="J304">
        <v>11.7</v>
      </c>
      <c r="K304">
        <v>46.2</v>
      </c>
      <c r="L304">
        <v>84.7</v>
      </c>
      <c r="M304">
        <v>1</v>
      </c>
      <c r="N304">
        <v>3</v>
      </c>
      <c r="O304" t="s">
        <v>906</v>
      </c>
      <c r="P304" t="s">
        <v>916</v>
      </c>
      <c r="Q304" t="s">
        <v>1704</v>
      </c>
      <c r="R304" t="s">
        <v>1111</v>
      </c>
    </row>
    <row r="305" spans="1:18" x14ac:dyDescent="0.2">
      <c r="A305" t="s">
        <v>1705</v>
      </c>
      <c r="B305" t="s">
        <v>902</v>
      </c>
      <c r="C305">
        <v>1</v>
      </c>
      <c r="D305">
        <v>0.1</v>
      </c>
      <c r="E305">
        <v>16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100</v>
      </c>
      <c r="M305">
        <v>1</v>
      </c>
      <c r="N305">
        <v>2</v>
      </c>
      <c r="O305" t="s">
        <v>905</v>
      </c>
      <c r="P305" t="s">
        <v>906</v>
      </c>
      <c r="Q305" t="s">
        <v>1706</v>
      </c>
      <c r="R305" t="s">
        <v>1096</v>
      </c>
    </row>
    <row r="306" spans="1:18" x14ac:dyDescent="0.2">
      <c r="A306" t="s">
        <v>1707</v>
      </c>
      <c r="B306" t="s">
        <v>902</v>
      </c>
      <c r="C306">
        <v>1</v>
      </c>
      <c r="D306">
        <v>0.1</v>
      </c>
      <c r="E306">
        <v>19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100</v>
      </c>
      <c r="M306">
        <v>1</v>
      </c>
      <c r="N306">
        <v>5</v>
      </c>
      <c r="O306" t="s">
        <v>975</v>
      </c>
      <c r="P306" t="s">
        <v>975</v>
      </c>
      <c r="Q306" t="s">
        <v>1708</v>
      </c>
      <c r="R306" t="s">
        <v>1096</v>
      </c>
    </row>
    <row r="307" spans="1:18" x14ac:dyDescent="0.2">
      <c r="A307" t="s">
        <v>1709</v>
      </c>
      <c r="B307" t="s">
        <v>902</v>
      </c>
      <c r="C307">
        <v>1</v>
      </c>
      <c r="D307">
        <v>0.1</v>
      </c>
      <c r="E307">
        <v>12</v>
      </c>
      <c r="F307">
        <v>0</v>
      </c>
      <c r="G307">
        <v>0</v>
      </c>
      <c r="H307">
        <v>4</v>
      </c>
      <c r="I307">
        <v>33.299999999999997</v>
      </c>
      <c r="J307">
        <v>6</v>
      </c>
      <c r="K307">
        <v>33.299999999999997</v>
      </c>
      <c r="L307">
        <v>79.599999999999994</v>
      </c>
      <c r="M307">
        <v>1</v>
      </c>
      <c r="N307">
        <v>6</v>
      </c>
      <c r="O307" t="s">
        <v>975</v>
      </c>
      <c r="P307" t="s">
        <v>975</v>
      </c>
      <c r="Q307" t="s">
        <v>1710</v>
      </c>
      <c r="R307" t="s">
        <v>1711</v>
      </c>
    </row>
    <row r="308" spans="1:18" x14ac:dyDescent="0.2">
      <c r="A308" t="s">
        <v>1712</v>
      </c>
      <c r="B308" t="s">
        <v>902</v>
      </c>
      <c r="C308">
        <v>1</v>
      </c>
      <c r="D308">
        <v>0.1</v>
      </c>
      <c r="E308">
        <v>23</v>
      </c>
      <c r="F308">
        <v>1</v>
      </c>
      <c r="G308">
        <v>0</v>
      </c>
      <c r="H308">
        <v>0</v>
      </c>
      <c r="I308">
        <v>4.3</v>
      </c>
      <c r="J308">
        <v>0.1</v>
      </c>
      <c r="K308">
        <v>4.3</v>
      </c>
      <c r="L308">
        <v>58.4</v>
      </c>
      <c r="M308">
        <v>1</v>
      </c>
      <c r="N308">
        <v>4</v>
      </c>
      <c r="O308" t="s">
        <v>975</v>
      </c>
      <c r="P308" t="s">
        <v>975</v>
      </c>
      <c r="Q308" t="s">
        <v>1713</v>
      </c>
      <c r="R308" t="s">
        <v>1114</v>
      </c>
    </row>
    <row r="309" spans="1:18" x14ac:dyDescent="0.2">
      <c r="A309" t="s">
        <v>1714</v>
      </c>
      <c r="B309" t="s">
        <v>902</v>
      </c>
      <c r="C309">
        <v>1</v>
      </c>
      <c r="D309">
        <v>0.1</v>
      </c>
      <c r="E309">
        <v>31</v>
      </c>
      <c r="F309">
        <v>6</v>
      </c>
      <c r="G309">
        <v>0</v>
      </c>
      <c r="H309">
        <v>3</v>
      </c>
      <c r="I309">
        <v>29</v>
      </c>
      <c r="J309">
        <v>9.8000000000000007</v>
      </c>
      <c r="K309">
        <v>29</v>
      </c>
      <c r="L309">
        <v>60.7</v>
      </c>
      <c r="M309">
        <v>1</v>
      </c>
      <c r="N309">
        <v>4</v>
      </c>
      <c r="O309" t="s">
        <v>975</v>
      </c>
      <c r="P309" t="s">
        <v>975</v>
      </c>
      <c r="Q309" t="s">
        <v>1715</v>
      </c>
      <c r="R309" t="s">
        <v>1716</v>
      </c>
    </row>
    <row r="310" spans="1:18" x14ac:dyDescent="0.2">
      <c r="A310" t="s">
        <v>1717</v>
      </c>
      <c r="B310" t="s">
        <v>902</v>
      </c>
      <c r="C310">
        <v>1</v>
      </c>
      <c r="D310">
        <v>0.1</v>
      </c>
      <c r="E310">
        <v>29</v>
      </c>
      <c r="F310">
        <v>0</v>
      </c>
      <c r="G310">
        <v>0</v>
      </c>
      <c r="H310">
        <v>2</v>
      </c>
      <c r="I310">
        <v>6.9</v>
      </c>
      <c r="J310">
        <v>0.6</v>
      </c>
      <c r="K310">
        <v>6.9</v>
      </c>
      <c r="L310">
        <v>46.4</v>
      </c>
      <c r="M310">
        <v>1</v>
      </c>
      <c r="N310">
        <v>5</v>
      </c>
      <c r="O310" t="s">
        <v>975</v>
      </c>
      <c r="P310" t="s">
        <v>975</v>
      </c>
      <c r="Q310" t="s">
        <v>1718</v>
      </c>
      <c r="R310" t="s">
        <v>1648</v>
      </c>
    </row>
    <row r="311" spans="1:18" x14ac:dyDescent="0.2">
      <c r="A311" t="s">
        <v>1719</v>
      </c>
      <c r="B311" t="s">
        <v>902</v>
      </c>
      <c r="C311">
        <v>1</v>
      </c>
      <c r="D311">
        <v>0.1</v>
      </c>
      <c r="E311">
        <v>5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100</v>
      </c>
      <c r="M311">
        <v>1</v>
      </c>
      <c r="N311">
        <v>4</v>
      </c>
      <c r="O311" t="s">
        <v>975</v>
      </c>
      <c r="P311" t="s">
        <v>975</v>
      </c>
      <c r="Q311" t="s">
        <v>1720</v>
      </c>
      <c r="R311" t="s">
        <v>1096</v>
      </c>
    </row>
    <row r="312" spans="1:18" x14ac:dyDescent="0.2">
      <c r="A312" t="s">
        <v>1721</v>
      </c>
      <c r="B312" t="s">
        <v>902</v>
      </c>
      <c r="C312">
        <v>1</v>
      </c>
      <c r="D312">
        <v>0.1</v>
      </c>
      <c r="E312">
        <v>21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100</v>
      </c>
      <c r="M312">
        <v>1</v>
      </c>
      <c r="N312">
        <v>5</v>
      </c>
      <c r="O312" t="s">
        <v>975</v>
      </c>
      <c r="P312" t="s">
        <v>975</v>
      </c>
      <c r="Q312" t="s">
        <v>1722</v>
      </c>
      <c r="R312" t="s">
        <v>1096</v>
      </c>
    </row>
    <row r="313" spans="1:18" x14ac:dyDescent="0.2">
      <c r="A313" t="s">
        <v>1723</v>
      </c>
      <c r="B313" t="s">
        <v>902</v>
      </c>
      <c r="C313">
        <v>1</v>
      </c>
      <c r="D313">
        <v>0.1</v>
      </c>
      <c r="E313">
        <v>49</v>
      </c>
      <c r="F313">
        <v>1</v>
      </c>
      <c r="G313">
        <v>0</v>
      </c>
      <c r="H313">
        <v>0</v>
      </c>
      <c r="I313">
        <v>2</v>
      </c>
      <c r="J313">
        <v>0.1</v>
      </c>
      <c r="K313">
        <v>2</v>
      </c>
      <c r="L313">
        <v>38.1</v>
      </c>
      <c r="M313">
        <v>1</v>
      </c>
      <c r="N313">
        <v>4</v>
      </c>
      <c r="O313" t="s">
        <v>975</v>
      </c>
      <c r="P313" t="s">
        <v>975</v>
      </c>
      <c r="Q313" t="s">
        <v>1724</v>
      </c>
      <c r="R313" t="s">
        <v>1725</v>
      </c>
    </row>
    <row r="314" spans="1:18" x14ac:dyDescent="0.2">
      <c r="A314" t="s">
        <v>1726</v>
      </c>
      <c r="B314" t="s">
        <v>902</v>
      </c>
      <c r="C314">
        <v>1</v>
      </c>
      <c r="D314">
        <v>0.1</v>
      </c>
      <c r="E314">
        <v>8</v>
      </c>
      <c r="F314">
        <v>1</v>
      </c>
      <c r="G314">
        <v>0</v>
      </c>
      <c r="H314">
        <v>0</v>
      </c>
      <c r="I314">
        <v>12.5</v>
      </c>
      <c r="J314">
        <v>0.4</v>
      </c>
      <c r="K314">
        <v>12.5</v>
      </c>
      <c r="L314">
        <v>83.7</v>
      </c>
      <c r="M314">
        <v>1</v>
      </c>
      <c r="N314">
        <v>4</v>
      </c>
      <c r="O314" t="s">
        <v>975</v>
      </c>
      <c r="P314" t="s">
        <v>975</v>
      </c>
      <c r="Q314" t="s">
        <v>1727</v>
      </c>
      <c r="R314" t="s">
        <v>1320</v>
      </c>
    </row>
    <row r="315" spans="1:18" x14ac:dyDescent="0.2">
      <c r="A315" t="s">
        <v>1728</v>
      </c>
      <c r="B315" t="s">
        <v>902</v>
      </c>
      <c r="C315">
        <v>1</v>
      </c>
      <c r="D315">
        <v>0.1</v>
      </c>
      <c r="E315">
        <v>9</v>
      </c>
      <c r="F315">
        <v>1</v>
      </c>
      <c r="G315">
        <v>0</v>
      </c>
      <c r="H315">
        <v>1</v>
      </c>
      <c r="I315">
        <v>22.2</v>
      </c>
      <c r="J315">
        <v>1.9</v>
      </c>
      <c r="K315">
        <v>22.2</v>
      </c>
      <c r="L315">
        <v>80.8</v>
      </c>
      <c r="M315">
        <v>1</v>
      </c>
      <c r="N315">
        <v>4</v>
      </c>
      <c r="O315" t="s">
        <v>975</v>
      </c>
      <c r="P315" t="s">
        <v>975</v>
      </c>
      <c r="Q315" t="s">
        <v>1729</v>
      </c>
      <c r="R315" t="s">
        <v>1609</v>
      </c>
    </row>
    <row r="316" spans="1:18" x14ac:dyDescent="0.2">
      <c r="A316" t="s">
        <v>1730</v>
      </c>
      <c r="B316" t="s">
        <v>902</v>
      </c>
      <c r="C316">
        <v>1</v>
      </c>
      <c r="D316">
        <v>0.1</v>
      </c>
      <c r="E316">
        <v>63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100</v>
      </c>
      <c r="M316">
        <v>1</v>
      </c>
      <c r="N316">
        <v>3</v>
      </c>
      <c r="O316" t="s">
        <v>906</v>
      </c>
      <c r="P316" t="s">
        <v>916</v>
      </c>
      <c r="Q316" t="s">
        <v>1731</v>
      </c>
      <c r="R316" t="s">
        <v>1096</v>
      </c>
    </row>
    <row r="317" spans="1:18" x14ac:dyDescent="0.2">
      <c r="A317" t="s">
        <v>1732</v>
      </c>
      <c r="B317" t="s">
        <v>902</v>
      </c>
      <c r="C317">
        <v>1</v>
      </c>
      <c r="D317">
        <v>0.1</v>
      </c>
      <c r="E317">
        <v>10</v>
      </c>
      <c r="F317">
        <v>0</v>
      </c>
      <c r="G317">
        <v>0</v>
      </c>
      <c r="H317">
        <v>1</v>
      </c>
      <c r="I317">
        <v>10</v>
      </c>
      <c r="J317">
        <v>0.3</v>
      </c>
      <c r="K317">
        <v>10</v>
      </c>
      <c r="L317">
        <v>79.2</v>
      </c>
      <c r="M317">
        <v>1</v>
      </c>
      <c r="N317">
        <v>4</v>
      </c>
      <c r="O317" t="s">
        <v>975</v>
      </c>
      <c r="P317" t="s">
        <v>975</v>
      </c>
      <c r="Q317" t="s">
        <v>1733</v>
      </c>
      <c r="R317" t="s">
        <v>1222</v>
      </c>
    </row>
    <row r="318" spans="1:18" x14ac:dyDescent="0.2">
      <c r="A318" t="s">
        <v>1734</v>
      </c>
      <c r="B318" t="s">
        <v>902</v>
      </c>
      <c r="C318">
        <v>1</v>
      </c>
      <c r="D318">
        <v>0.1</v>
      </c>
      <c r="E318">
        <v>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100</v>
      </c>
      <c r="M318">
        <v>1</v>
      </c>
      <c r="N318">
        <v>5</v>
      </c>
      <c r="O318" t="s">
        <v>975</v>
      </c>
      <c r="P318" t="s">
        <v>975</v>
      </c>
      <c r="Q318" t="s">
        <v>1735</v>
      </c>
      <c r="R318" t="s">
        <v>1096</v>
      </c>
    </row>
    <row r="319" spans="1:18" x14ac:dyDescent="0.2">
      <c r="A319" t="s">
        <v>1736</v>
      </c>
      <c r="B319" t="s">
        <v>902</v>
      </c>
      <c r="C319">
        <v>1</v>
      </c>
      <c r="D319">
        <v>0.1</v>
      </c>
      <c r="E319">
        <v>5</v>
      </c>
      <c r="F319">
        <v>1</v>
      </c>
      <c r="G319">
        <v>0</v>
      </c>
      <c r="H319">
        <v>2</v>
      </c>
      <c r="I319">
        <v>60</v>
      </c>
      <c r="J319">
        <v>6.6</v>
      </c>
      <c r="K319">
        <v>60</v>
      </c>
      <c r="L319">
        <v>97</v>
      </c>
      <c r="M319">
        <v>1</v>
      </c>
      <c r="N319">
        <v>4</v>
      </c>
      <c r="O319" t="s">
        <v>975</v>
      </c>
      <c r="P319" t="s">
        <v>975</v>
      </c>
      <c r="Q319" t="s">
        <v>1737</v>
      </c>
      <c r="R319" t="s">
        <v>1738</v>
      </c>
    </row>
    <row r="320" spans="1:18" x14ac:dyDescent="0.2">
      <c r="A320" t="s">
        <v>1739</v>
      </c>
      <c r="B320" t="s">
        <v>902</v>
      </c>
      <c r="C320">
        <v>1</v>
      </c>
      <c r="D320">
        <v>0.1</v>
      </c>
      <c r="E320">
        <v>28</v>
      </c>
      <c r="F320">
        <v>0</v>
      </c>
      <c r="G320">
        <v>0</v>
      </c>
      <c r="H320">
        <v>1</v>
      </c>
      <c r="I320">
        <v>3.6</v>
      </c>
      <c r="J320">
        <v>0.1</v>
      </c>
      <c r="K320">
        <v>3.6</v>
      </c>
      <c r="L320">
        <v>53</v>
      </c>
      <c r="M320">
        <v>1</v>
      </c>
      <c r="N320">
        <v>3</v>
      </c>
      <c r="O320" t="s">
        <v>906</v>
      </c>
      <c r="P320" t="s">
        <v>916</v>
      </c>
      <c r="Q320" t="s">
        <v>1740</v>
      </c>
      <c r="R320" t="s">
        <v>1741</v>
      </c>
    </row>
    <row r="321" spans="1:18" x14ac:dyDescent="0.2">
      <c r="A321" t="s">
        <v>1742</v>
      </c>
      <c r="B321" t="s">
        <v>902</v>
      </c>
      <c r="C321">
        <v>1</v>
      </c>
      <c r="D321">
        <v>0.1</v>
      </c>
      <c r="E321">
        <v>17</v>
      </c>
      <c r="F321">
        <v>2</v>
      </c>
      <c r="G321">
        <v>0</v>
      </c>
      <c r="H321">
        <v>3</v>
      </c>
      <c r="I321">
        <v>29.4</v>
      </c>
      <c r="J321">
        <v>6.5</v>
      </c>
      <c r="K321">
        <v>29.4</v>
      </c>
      <c r="L321">
        <v>71.3</v>
      </c>
      <c r="M321">
        <v>1</v>
      </c>
      <c r="N321">
        <v>2</v>
      </c>
      <c r="O321" t="s">
        <v>905</v>
      </c>
      <c r="P321" t="s">
        <v>906</v>
      </c>
      <c r="Q321" t="s">
        <v>1743</v>
      </c>
      <c r="R321" t="s">
        <v>1744</v>
      </c>
    </row>
    <row r="322" spans="1:18" x14ac:dyDescent="0.2">
      <c r="A322" t="s">
        <v>1745</v>
      </c>
      <c r="B322" t="s">
        <v>902</v>
      </c>
      <c r="C322">
        <v>1</v>
      </c>
      <c r="D322">
        <v>0.1</v>
      </c>
      <c r="E322">
        <v>3</v>
      </c>
      <c r="F322">
        <v>0</v>
      </c>
      <c r="G322">
        <v>0</v>
      </c>
      <c r="H322">
        <v>2</v>
      </c>
      <c r="I322">
        <v>66.7</v>
      </c>
      <c r="J322">
        <v>3.2</v>
      </c>
      <c r="K322">
        <v>66.7</v>
      </c>
      <c r="L322">
        <v>99.2</v>
      </c>
      <c r="M322">
        <v>1</v>
      </c>
      <c r="N322">
        <v>4</v>
      </c>
      <c r="O322" t="s">
        <v>975</v>
      </c>
      <c r="P322" t="s">
        <v>975</v>
      </c>
      <c r="Q322" t="s">
        <v>1746</v>
      </c>
      <c r="R322" t="s">
        <v>1461</v>
      </c>
    </row>
    <row r="323" spans="1:18" x14ac:dyDescent="0.2">
      <c r="A323" t="s">
        <v>1747</v>
      </c>
      <c r="B323" t="s">
        <v>902</v>
      </c>
      <c r="C323">
        <v>1</v>
      </c>
      <c r="D323">
        <v>0.1</v>
      </c>
      <c r="E323">
        <v>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100</v>
      </c>
      <c r="M323">
        <v>1</v>
      </c>
      <c r="N323">
        <v>3</v>
      </c>
      <c r="O323" t="s">
        <v>906</v>
      </c>
      <c r="P323" t="s">
        <v>916</v>
      </c>
      <c r="Q323" t="s">
        <v>1748</v>
      </c>
      <c r="R323" t="s">
        <v>1096</v>
      </c>
    </row>
    <row r="324" spans="1:18" x14ac:dyDescent="0.2">
      <c r="A324" t="s">
        <v>1749</v>
      </c>
      <c r="B324" t="s">
        <v>902</v>
      </c>
      <c r="C324">
        <v>1</v>
      </c>
      <c r="D324">
        <v>0.1</v>
      </c>
      <c r="E324">
        <v>6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100</v>
      </c>
      <c r="M324">
        <v>1</v>
      </c>
      <c r="N324">
        <v>3</v>
      </c>
      <c r="O324" t="s">
        <v>906</v>
      </c>
      <c r="P324" t="s">
        <v>916</v>
      </c>
      <c r="Q324" t="s">
        <v>1750</v>
      </c>
      <c r="R324" t="s">
        <v>1096</v>
      </c>
    </row>
    <row r="325" spans="1:18" x14ac:dyDescent="0.2">
      <c r="A325" t="s">
        <v>1751</v>
      </c>
      <c r="B325" t="s">
        <v>902</v>
      </c>
      <c r="C325">
        <v>1</v>
      </c>
      <c r="D325">
        <v>0.1</v>
      </c>
      <c r="E325">
        <v>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100</v>
      </c>
      <c r="M325">
        <v>1</v>
      </c>
      <c r="N325">
        <v>3</v>
      </c>
      <c r="O325" t="s">
        <v>906</v>
      </c>
      <c r="P325" t="s">
        <v>916</v>
      </c>
      <c r="Q325" t="s">
        <v>1752</v>
      </c>
      <c r="R325" t="s">
        <v>1096</v>
      </c>
    </row>
    <row r="326" spans="1:18" x14ac:dyDescent="0.2">
      <c r="A326" t="s">
        <v>1753</v>
      </c>
      <c r="B326" t="s">
        <v>902</v>
      </c>
      <c r="C326">
        <v>1</v>
      </c>
      <c r="D326">
        <v>0.1</v>
      </c>
      <c r="E326">
        <v>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100</v>
      </c>
      <c r="M326">
        <v>1</v>
      </c>
      <c r="N326">
        <v>3</v>
      </c>
      <c r="O326" t="s">
        <v>906</v>
      </c>
      <c r="P326" t="s">
        <v>916</v>
      </c>
      <c r="Q326" t="s">
        <v>1754</v>
      </c>
      <c r="R326" t="s">
        <v>1096</v>
      </c>
    </row>
    <row r="327" spans="1:18" x14ac:dyDescent="0.2">
      <c r="A327" t="s">
        <v>1755</v>
      </c>
      <c r="B327" t="s">
        <v>902</v>
      </c>
      <c r="C327">
        <v>1</v>
      </c>
      <c r="D327">
        <v>0.1</v>
      </c>
      <c r="E327">
        <v>30</v>
      </c>
      <c r="F327">
        <v>2</v>
      </c>
      <c r="G327">
        <v>0</v>
      </c>
      <c r="H327">
        <v>1</v>
      </c>
      <c r="I327">
        <v>10</v>
      </c>
      <c r="J327">
        <v>1.4</v>
      </c>
      <c r="K327">
        <v>10</v>
      </c>
      <c r="L327">
        <v>46.1</v>
      </c>
      <c r="M327">
        <v>1</v>
      </c>
      <c r="N327">
        <v>5</v>
      </c>
      <c r="O327" t="s">
        <v>975</v>
      </c>
      <c r="P327" t="s">
        <v>975</v>
      </c>
      <c r="Q327" t="s">
        <v>1756</v>
      </c>
      <c r="R327" t="s">
        <v>1599</v>
      </c>
    </row>
    <row r="328" spans="1:18" x14ac:dyDescent="0.2">
      <c r="A328" t="s">
        <v>1757</v>
      </c>
      <c r="B328" t="s">
        <v>902</v>
      </c>
      <c r="C328">
        <v>1</v>
      </c>
      <c r="D328">
        <v>0.1</v>
      </c>
      <c r="E328">
        <v>20</v>
      </c>
      <c r="F328">
        <v>0</v>
      </c>
      <c r="G328">
        <v>0</v>
      </c>
      <c r="H328">
        <v>13</v>
      </c>
      <c r="I328">
        <v>65</v>
      </c>
      <c r="J328">
        <v>27.8</v>
      </c>
      <c r="K328">
        <v>65</v>
      </c>
      <c r="L328">
        <v>89.9</v>
      </c>
      <c r="M328">
        <v>1</v>
      </c>
      <c r="N328">
        <v>4</v>
      </c>
      <c r="O328" t="s">
        <v>975</v>
      </c>
      <c r="P328" t="s">
        <v>975</v>
      </c>
      <c r="Q328" t="s">
        <v>1758</v>
      </c>
      <c r="R328" t="s">
        <v>1759</v>
      </c>
    </row>
    <row r="329" spans="1:18" x14ac:dyDescent="0.2">
      <c r="A329" t="s">
        <v>1760</v>
      </c>
      <c r="B329" t="s">
        <v>902</v>
      </c>
      <c r="C329">
        <v>1</v>
      </c>
      <c r="D329">
        <v>0.1</v>
      </c>
      <c r="E329">
        <v>6</v>
      </c>
      <c r="F329">
        <v>2</v>
      </c>
      <c r="G329">
        <v>0</v>
      </c>
      <c r="H329">
        <v>0</v>
      </c>
      <c r="I329">
        <v>33.299999999999997</v>
      </c>
      <c r="J329">
        <v>2.7</v>
      </c>
      <c r="K329">
        <v>33.299999999999997</v>
      </c>
      <c r="L329">
        <v>90.1</v>
      </c>
      <c r="M329">
        <v>1</v>
      </c>
      <c r="N329">
        <v>3</v>
      </c>
      <c r="O329" t="s">
        <v>906</v>
      </c>
      <c r="P329" t="s">
        <v>916</v>
      </c>
      <c r="Q329" t="s">
        <v>1761</v>
      </c>
      <c r="R329" t="s">
        <v>1762</v>
      </c>
    </row>
    <row r="330" spans="1:18" x14ac:dyDescent="0.2">
      <c r="A330" t="s">
        <v>1763</v>
      </c>
      <c r="B330" t="s">
        <v>902</v>
      </c>
      <c r="C330">
        <v>1</v>
      </c>
      <c r="D330">
        <v>0.1</v>
      </c>
      <c r="E330">
        <v>18</v>
      </c>
      <c r="F330">
        <v>0</v>
      </c>
      <c r="G330">
        <v>0</v>
      </c>
      <c r="H330">
        <v>3</v>
      </c>
      <c r="I330">
        <v>16.7</v>
      </c>
      <c r="J330">
        <v>2.2999999999999998</v>
      </c>
      <c r="K330">
        <v>16.7</v>
      </c>
      <c r="L330">
        <v>62.5</v>
      </c>
      <c r="M330">
        <v>1</v>
      </c>
      <c r="N330">
        <v>1</v>
      </c>
      <c r="O330" t="s">
        <v>916</v>
      </c>
      <c r="P330" t="s">
        <v>906</v>
      </c>
      <c r="Q330" t="s">
        <v>1763</v>
      </c>
      <c r="R330" t="s">
        <v>1764</v>
      </c>
    </row>
    <row r="331" spans="1:18" x14ac:dyDescent="0.2">
      <c r="A331" t="s">
        <v>1765</v>
      </c>
      <c r="B331" t="s">
        <v>902</v>
      </c>
      <c r="C331">
        <v>1</v>
      </c>
      <c r="D331">
        <v>0.1</v>
      </c>
      <c r="E331">
        <v>3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100</v>
      </c>
      <c r="M331">
        <v>1</v>
      </c>
      <c r="N331">
        <v>2</v>
      </c>
      <c r="O331" t="s">
        <v>905</v>
      </c>
      <c r="P331" t="s">
        <v>906</v>
      </c>
      <c r="Q331" t="s">
        <v>1766</v>
      </c>
      <c r="R331" t="s">
        <v>1096</v>
      </c>
    </row>
    <row r="332" spans="1:18" x14ac:dyDescent="0.2">
      <c r="A332" t="s">
        <v>1767</v>
      </c>
      <c r="B332" t="s">
        <v>902</v>
      </c>
      <c r="C332">
        <v>1</v>
      </c>
      <c r="D332">
        <v>0.1</v>
      </c>
      <c r="E332">
        <v>2</v>
      </c>
      <c r="F332">
        <v>0</v>
      </c>
      <c r="G332">
        <v>0</v>
      </c>
      <c r="H332">
        <v>1</v>
      </c>
      <c r="I332">
        <v>50</v>
      </c>
      <c r="J332">
        <v>0.9</v>
      </c>
      <c r="K332">
        <v>50</v>
      </c>
      <c r="L332">
        <v>99.1</v>
      </c>
      <c r="M332">
        <v>1</v>
      </c>
      <c r="N332">
        <v>1</v>
      </c>
      <c r="O332" t="s">
        <v>916</v>
      </c>
      <c r="P332" t="s">
        <v>906</v>
      </c>
      <c r="Q332" t="s">
        <v>1767</v>
      </c>
      <c r="R332" t="s">
        <v>1675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A70D-9A76-0B40-82E6-1DF382FDE9BD}">
  <sheetPr>
    <tabColor theme="5" tint="0.79998168889431442"/>
  </sheetPr>
  <dimension ref="A1:K10"/>
  <sheetViews>
    <sheetView workbookViewId="0">
      <selection activeCell="E15" sqref="E15"/>
    </sheetView>
  </sheetViews>
  <sheetFormatPr baseColWidth="10" defaultRowHeight="16" x14ac:dyDescent="0.2"/>
  <cols>
    <col min="2" max="2" width="10" style="55" customWidth="1"/>
    <col min="3" max="3" width="10.83203125" style="5"/>
    <col min="4" max="4" width="10.83203125" style="55"/>
    <col min="5" max="5" width="10.83203125" style="5"/>
    <col min="6" max="6" width="10.83203125" style="55"/>
    <col min="7" max="7" width="10.83203125" style="5"/>
    <col min="8" max="8" width="10.83203125" style="55"/>
    <col min="9" max="9" width="10.83203125" style="5"/>
  </cols>
  <sheetData>
    <row r="1" spans="1:11" x14ac:dyDescent="0.2">
      <c r="B1" s="79" t="s">
        <v>712</v>
      </c>
      <c r="C1" s="79"/>
      <c r="D1" s="79" t="s">
        <v>713</v>
      </c>
      <c r="E1" s="79"/>
      <c r="F1" s="79" t="s">
        <v>714</v>
      </c>
      <c r="G1" s="79"/>
      <c r="H1" s="79" t="s">
        <v>715</v>
      </c>
      <c r="I1" s="79"/>
      <c r="J1" t="s">
        <v>716</v>
      </c>
    </row>
    <row r="2" spans="1:11" x14ac:dyDescent="0.2">
      <c r="A2" t="s">
        <v>8</v>
      </c>
      <c r="B2" s="55" t="s">
        <v>710</v>
      </c>
      <c r="C2" s="5" t="s">
        <v>711</v>
      </c>
      <c r="D2" s="55" t="s">
        <v>710</v>
      </c>
      <c r="E2" s="5" t="s">
        <v>711</v>
      </c>
      <c r="F2" s="55" t="s">
        <v>710</v>
      </c>
      <c r="G2" s="5" t="s">
        <v>711</v>
      </c>
      <c r="H2" s="55" t="s">
        <v>710</v>
      </c>
      <c r="I2" s="5" t="s">
        <v>711</v>
      </c>
      <c r="J2" t="s">
        <v>710</v>
      </c>
    </row>
    <row r="3" spans="1:11" x14ac:dyDescent="0.2">
      <c r="A3" t="s">
        <v>49</v>
      </c>
      <c r="B3" s="55">
        <f t="shared" ref="B3:B8" si="0">$J3*C3%</f>
        <v>76.239999999999995</v>
      </c>
      <c r="C3" s="5">
        <v>8</v>
      </c>
      <c r="D3" s="55">
        <f>$J3*E3%</f>
        <v>458.39300000000003</v>
      </c>
      <c r="E3" s="5">
        <v>48.1</v>
      </c>
      <c r="F3" s="55">
        <f>$J3*G3%</f>
        <v>211.566</v>
      </c>
      <c r="G3" s="5">
        <v>22.2</v>
      </c>
      <c r="H3" s="55">
        <f t="shared" ref="H3:H8" si="1">$J3*I3%</f>
        <v>206.80099999999999</v>
      </c>
      <c r="I3" s="5">
        <v>21.7</v>
      </c>
      <c r="J3">
        <v>953</v>
      </c>
      <c r="K3" s="55"/>
    </row>
    <row r="4" spans="1:11" x14ac:dyDescent="0.2">
      <c r="A4" t="s">
        <v>50</v>
      </c>
      <c r="B4" s="55">
        <f t="shared" si="0"/>
        <v>193.55600000000001</v>
      </c>
      <c r="C4" s="5">
        <v>16.600000000000001</v>
      </c>
      <c r="D4" s="55">
        <f>$J4*E4%</f>
        <v>513.04</v>
      </c>
      <c r="E4" s="5">
        <v>44</v>
      </c>
      <c r="F4" s="55">
        <f>$J4*G4%</f>
        <v>180.73</v>
      </c>
      <c r="G4" s="5">
        <v>15.5</v>
      </c>
      <c r="H4" s="55">
        <f t="shared" si="1"/>
        <v>278.67399999999998</v>
      </c>
      <c r="I4" s="5">
        <v>23.9</v>
      </c>
      <c r="J4" s="55">
        <v>1166</v>
      </c>
      <c r="K4" s="55"/>
    </row>
    <row r="5" spans="1:11" x14ac:dyDescent="0.2">
      <c r="A5" t="s">
        <v>51</v>
      </c>
      <c r="B5" s="55">
        <f t="shared" si="0"/>
        <v>62.712000000000003</v>
      </c>
      <c r="C5" s="5">
        <v>5.2</v>
      </c>
      <c r="D5" s="55">
        <f>$J5*E5%</f>
        <v>490.84200000000004</v>
      </c>
      <c r="E5" s="5">
        <v>40.700000000000003</v>
      </c>
      <c r="F5" s="55">
        <f>$J5*G5%</f>
        <v>399.18600000000004</v>
      </c>
      <c r="G5" s="5">
        <v>33.1</v>
      </c>
      <c r="H5" s="55">
        <f t="shared" si="1"/>
        <v>253.26</v>
      </c>
      <c r="I5" s="5">
        <v>21</v>
      </c>
      <c r="J5" s="55">
        <v>1206</v>
      </c>
      <c r="K5" s="55"/>
    </row>
    <row r="6" spans="1:11" x14ac:dyDescent="0.2">
      <c r="A6" t="s">
        <v>52</v>
      </c>
      <c r="B6" s="55">
        <f t="shared" si="0"/>
        <v>160.13999999999999</v>
      </c>
      <c r="C6" s="5">
        <v>10.199999999999999</v>
      </c>
      <c r="D6" s="55">
        <v>743</v>
      </c>
      <c r="E6" s="5">
        <v>47.4</v>
      </c>
      <c r="F6" s="55">
        <f>$J6*G6%</f>
        <v>395.64</v>
      </c>
      <c r="G6" s="5">
        <v>25.2</v>
      </c>
      <c r="H6" s="55">
        <f t="shared" si="1"/>
        <v>271.61</v>
      </c>
      <c r="I6" s="5">
        <v>17.3</v>
      </c>
      <c r="J6" s="55">
        <v>1570</v>
      </c>
      <c r="K6" s="55"/>
    </row>
    <row r="7" spans="1:11" x14ac:dyDescent="0.2">
      <c r="A7" t="s">
        <v>53</v>
      </c>
      <c r="B7" s="55">
        <f t="shared" si="0"/>
        <v>72.335999999999999</v>
      </c>
      <c r="C7" s="5">
        <v>6.6</v>
      </c>
      <c r="D7" s="55">
        <v>529</v>
      </c>
      <c r="E7" s="5">
        <v>48.4</v>
      </c>
      <c r="F7" s="55">
        <f>$J7*G7%</f>
        <v>332.08799999999997</v>
      </c>
      <c r="G7" s="5">
        <v>30.3</v>
      </c>
      <c r="H7" s="55">
        <f t="shared" si="1"/>
        <v>162.20800000000003</v>
      </c>
      <c r="I7" s="5">
        <v>14.8</v>
      </c>
      <c r="J7" s="55">
        <v>1096</v>
      </c>
      <c r="K7" s="55"/>
    </row>
    <row r="8" spans="1:11" x14ac:dyDescent="0.2">
      <c r="A8" t="s">
        <v>54</v>
      </c>
      <c r="B8" s="55">
        <f t="shared" si="0"/>
        <v>95.108000000000004</v>
      </c>
      <c r="C8" s="5">
        <v>6.2</v>
      </c>
      <c r="D8" s="55">
        <v>587</v>
      </c>
      <c r="E8" s="5">
        <v>38.299999999999997</v>
      </c>
      <c r="F8" s="55">
        <v>389</v>
      </c>
      <c r="G8" s="5">
        <v>25.4</v>
      </c>
      <c r="H8" s="55">
        <f t="shared" si="1"/>
        <v>463.26799999999997</v>
      </c>
      <c r="I8" s="5">
        <v>30.2</v>
      </c>
      <c r="J8" s="55">
        <v>1534</v>
      </c>
      <c r="K8" s="55"/>
    </row>
    <row r="9" spans="1:11" x14ac:dyDescent="0.2">
      <c r="A9" t="s">
        <v>7</v>
      </c>
      <c r="B9" s="57">
        <v>127</v>
      </c>
      <c r="C9" s="5">
        <f>B9*100/$J$9</f>
        <v>10.444078947368421</v>
      </c>
      <c r="D9" s="57">
        <v>570</v>
      </c>
      <c r="E9" s="5">
        <f>D9*100/$J$9</f>
        <v>46.875</v>
      </c>
      <c r="F9" s="57">
        <v>354</v>
      </c>
      <c r="G9" s="5">
        <f>F9*100/$J$9</f>
        <v>29.111842105263158</v>
      </c>
      <c r="H9" s="57">
        <v>165</v>
      </c>
      <c r="I9" s="5">
        <f>H9*100/$J$9</f>
        <v>13.569078947368421</v>
      </c>
      <c r="J9">
        <f>B9+D9+F9+H9</f>
        <v>1216</v>
      </c>
      <c r="K9" s="55"/>
    </row>
    <row r="10" spans="1:11" x14ac:dyDescent="0.2">
      <c r="K10" s="55"/>
    </row>
  </sheetData>
  <mergeCells count="4">
    <mergeCell ref="B1:C1"/>
    <mergeCell ref="D1:E1"/>
    <mergeCell ref="F1:G1"/>
    <mergeCell ref="H1:I1"/>
  </mergeCells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D85A-C593-7A48-8ADD-A356F395BFF1}">
  <sheetPr>
    <tabColor theme="9" tint="-0.249977111117893"/>
  </sheetPr>
  <dimension ref="A1:I15"/>
  <sheetViews>
    <sheetView workbookViewId="0">
      <selection activeCell="F27" sqref="F27"/>
    </sheetView>
  </sheetViews>
  <sheetFormatPr baseColWidth="10" defaultRowHeight="16" x14ac:dyDescent="0.2"/>
  <cols>
    <col min="1" max="1" width="10.83203125" style="12"/>
    <col min="2" max="2" width="14.5" style="12" customWidth="1"/>
    <col min="3" max="3" width="19.33203125" style="12" customWidth="1"/>
    <col min="4" max="4" width="15.33203125" style="12" customWidth="1"/>
    <col min="5" max="5" width="23.6640625" style="12" customWidth="1"/>
    <col min="6" max="6" width="26" style="12" customWidth="1"/>
    <col min="7" max="7" width="27" style="12" customWidth="1"/>
    <col min="8" max="8" width="30.6640625" style="12" customWidth="1"/>
    <col min="9" max="9" width="34.83203125" style="12" customWidth="1"/>
    <col min="10" max="16384" width="10.83203125" style="12"/>
  </cols>
  <sheetData>
    <row r="1" spans="1:9" x14ac:dyDescent="0.2">
      <c r="D1" s="80" t="s">
        <v>23</v>
      </c>
      <c r="E1" s="80"/>
      <c r="F1" s="80"/>
    </row>
    <row r="2" spans="1:9" x14ac:dyDescent="0.2">
      <c r="A2" s="15" t="s">
        <v>8</v>
      </c>
      <c r="B2" s="15" t="s">
        <v>21</v>
      </c>
      <c r="C2" s="15" t="s">
        <v>22</v>
      </c>
      <c r="D2" s="15" t="s">
        <v>24</v>
      </c>
      <c r="E2" s="15" t="s">
        <v>25</v>
      </c>
      <c r="F2" s="15" t="s">
        <v>26</v>
      </c>
      <c r="G2" s="15" t="s">
        <v>27</v>
      </c>
      <c r="H2" s="15" t="s">
        <v>20</v>
      </c>
      <c r="I2" s="15" t="s">
        <v>30</v>
      </c>
    </row>
    <row r="3" spans="1:9" x14ac:dyDescent="0.2">
      <c r="A3" s="15" t="s">
        <v>1</v>
      </c>
      <c r="B3" s="13">
        <v>973</v>
      </c>
      <c r="C3" s="14">
        <v>12.9</v>
      </c>
      <c r="D3" s="13">
        <v>14319</v>
      </c>
      <c r="E3" s="13">
        <v>17816</v>
      </c>
      <c r="F3" s="13">
        <v>15518</v>
      </c>
      <c r="G3" s="14">
        <v>24.4</v>
      </c>
      <c r="H3" s="14">
        <f t="shared" ref="H3:H8" si="0">F3*100/D3-100</f>
        <v>8.3734897688386098</v>
      </c>
      <c r="I3" s="14">
        <f t="shared" ref="I3:I8" si="1">E3*100/F3-100</f>
        <v>14.808609356875891</v>
      </c>
    </row>
    <row r="4" spans="1:9" x14ac:dyDescent="0.2">
      <c r="A4" s="15" t="s">
        <v>2</v>
      </c>
      <c r="B4" s="13">
        <v>1188</v>
      </c>
      <c r="C4" s="14">
        <v>28.6</v>
      </c>
      <c r="D4" s="13">
        <v>17355</v>
      </c>
      <c r="E4" s="13">
        <v>21616</v>
      </c>
      <c r="F4" s="13">
        <v>15437</v>
      </c>
      <c r="G4" s="14">
        <v>24.6</v>
      </c>
      <c r="H4" s="14">
        <f t="shared" si="0"/>
        <v>-11.051570152693742</v>
      </c>
      <c r="I4" s="14">
        <f t="shared" si="1"/>
        <v>40.027207358942803</v>
      </c>
    </row>
    <row r="5" spans="1:9" x14ac:dyDescent="0.2">
      <c r="A5" s="15" t="s">
        <v>3</v>
      </c>
      <c r="B5" s="13">
        <v>1195</v>
      </c>
      <c r="C5" s="14">
        <v>7.9</v>
      </c>
      <c r="D5" s="13">
        <v>15102</v>
      </c>
      <c r="E5" s="13">
        <v>21800</v>
      </c>
      <c r="F5" s="13">
        <v>20070</v>
      </c>
      <c r="G5" s="14">
        <v>44.4</v>
      </c>
      <c r="H5" s="14">
        <f t="shared" si="0"/>
        <v>32.896305125148984</v>
      </c>
      <c r="I5" s="14">
        <f t="shared" si="1"/>
        <v>8.6198305929247567</v>
      </c>
    </row>
    <row r="6" spans="1:9" x14ac:dyDescent="0.2">
      <c r="A6" s="15" t="s">
        <v>4</v>
      </c>
      <c r="B6" s="13">
        <v>1537</v>
      </c>
      <c r="C6" s="14">
        <v>22.5</v>
      </c>
      <c r="D6" s="13">
        <v>27695</v>
      </c>
      <c r="E6" s="13">
        <v>40141</v>
      </c>
      <c r="F6" s="13">
        <v>31108</v>
      </c>
      <c r="G6" s="14">
        <v>44.9</v>
      </c>
      <c r="H6" s="14">
        <f t="shared" si="0"/>
        <v>12.323524101823438</v>
      </c>
      <c r="I6" s="14">
        <f t="shared" si="1"/>
        <v>29.037546611804032</v>
      </c>
    </row>
    <row r="7" spans="1:9" x14ac:dyDescent="0.2">
      <c r="A7" s="15" t="s">
        <v>5</v>
      </c>
      <c r="B7" s="13">
        <v>1285</v>
      </c>
      <c r="C7" s="14">
        <v>11.6</v>
      </c>
      <c r="D7" s="13">
        <v>18983</v>
      </c>
      <c r="E7" s="13">
        <v>25670</v>
      </c>
      <c r="F7" s="13">
        <v>22695</v>
      </c>
      <c r="G7" s="14">
        <v>35.200000000000003</v>
      </c>
      <c r="H7" s="14">
        <f t="shared" si="0"/>
        <v>19.55433809197703</v>
      </c>
      <c r="I7" s="14">
        <f t="shared" si="1"/>
        <v>13.108614232209732</v>
      </c>
    </row>
    <row r="8" spans="1:9" x14ac:dyDescent="0.2">
      <c r="A8" s="15" t="s">
        <v>6</v>
      </c>
      <c r="B8" s="13">
        <v>1465</v>
      </c>
      <c r="C8" s="14">
        <v>15.3</v>
      </c>
      <c r="D8" s="13">
        <v>24747</v>
      </c>
      <c r="E8" s="13">
        <v>31036</v>
      </c>
      <c r="F8" s="13">
        <v>26277</v>
      </c>
      <c r="G8" s="14">
        <v>25.4</v>
      </c>
      <c r="H8" s="14">
        <f t="shared" si="0"/>
        <v>6.1825675839495631</v>
      </c>
      <c r="I8" s="14">
        <f t="shared" si="1"/>
        <v>18.110895459907908</v>
      </c>
    </row>
    <row r="9" spans="1:9" x14ac:dyDescent="0.2">
      <c r="A9" s="15" t="s">
        <v>7</v>
      </c>
      <c r="B9" s="13">
        <v>1478</v>
      </c>
      <c r="C9" s="14">
        <v>12.5</v>
      </c>
      <c r="D9" s="13">
        <v>23802</v>
      </c>
      <c r="E9" s="13">
        <v>29484</v>
      </c>
      <c r="F9" s="13">
        <v>25802</v>
      </c>
      <c r="G9" s="14">
        <v>23.9</v>
      </c>
      <c r="H9" s="14">
        <f>F9*100/D9-100</f>
        <v>8.402655239055548</v>
      </c>
      <c r="I9" s="14">
        <f>E9*100/F9-100</f>
        <v>14.270211611502987</v>
      </c>
    </row>
    <row r="10" spans="1:9" x14ac:dyDescent="0.2">
      <c r="H10" s="14">
        <f>I8-G9</f>
        <v>-5.7891045400920902</v>
      </c>
    </row>
    <row r="13" spans="1:9" x14ac:dyDescent="0.2">
      <c r="A13" s="12">
        <v>1</v>
      </c>
      <c r="B13" s="12" t="s">
        <v>29</v>
      </c>
    </row>
    <row r="14" spans="1:9" x14ac:dyDescent="0.2">
      <c r="A14" s="12">
        <v>2</v>
      </c>
      <c r="B14" s="16" t="s">
        <v>28</v>
      </c>
    </row>
    <row r="15" spans="1:9" x14ac:dyDescent="0.2">
      <c r="A15" s="12">
        <v>3</v>
      </c>
      <c r="B15" s="12" t="s">
        <v>31</v>
      </c>
    </row>
  </sheetData>
  <mergeCells count="1">
    <mergeCell ref="D1:F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F98A-8E33-F749-AE72-1E707FAE8555}">
  <sheetPr>
    <tabColor theme="8" tint="0.39997558519241921"/>
  </sheetPr>
  <dimension ref="A1:O27"/>
  <sheetViews>
    <sheetView topLeftCell="C1" zoomScale="132" workbookViewId="0">
      <selection activeCell="H34" sqref="H34"/>
    </sheetView>
  </sheetViews>
  <sheetFormatPr baseColWidth="10" defaultRowHeight="16" x14ac:dyDescent="0.2"/>
  <cols>
    <col min="2" max="2" width="12.6640625" customWidth="1"/>
    <col min="3" max="3" width="21.1640625" customWidth="1"/>
    <col min="4" max="4" width="18.83203125" customWidth="1"/>
    <col min="5" max="5" width="34.6640625" customWidth="1"/>
    <col min="6" max="6" width="24.6640625" customWidth="1"/>
    <col min="7" max="7" width="12.1640625" bestFit="1" customWidth="1"/>
    <col min="8" max="8" width="19.5" customWidth="1"/>
  </cols>
  <sheetData>
    <row r="1" spans="1:15" x14ac:dyDescent="0.2">
      <c r="A1" s="21" t="s">
        <v>32</v>
      </c>
      <c r="B1" s="7" t="s">
        <v>21</v>
      </c>
      <c r="C1" s="21" t="s">
        <v>45</v>
      </c>
      <c r="D1" s="21" t="s">
        <v>46</v>
      </c>
      <c r="E1" s="21" t="s">
        <v>47</v>
      </c>
      <c r="F1" s="21" t="s">
        <v>48</v>
      </c>
      <c r="G1" s="21" t="s">
        <v>33</v>
      </c>
      <c r="H1" s="21" t="s">
        <v>44</v>
      </c>
      <c r="I1" s="64" t="s">
        <v>717</v>
      </c>
      <c r="J1" s="64" t="s">
        <v>718</v>
      </c>
    </row>
    <row r="2" spans="1:15" x14ac:dyDescent="0.2">
      <c r="A2" s="21" t="s">
        <v>34</v>
      </c>
      <c r="B2" s="22">
        <v>1539</v>
      </c>
      <c r="C2" s="22">
        <v>30724</v>
      </c>
      <c r="D2" s="22">
        <v>2539</v>
      </c>
      <c r="E2" s="22">
        <v>1334</v>
      </c>
      <c r="F2" s="22">
        <f>D2+E2</f>
        <v>3873</v>
      </c>
      <c r="G2" s="62">
        <f>F2*100/C2</f>
        <v>12.605780497331077</v>
      </c>
      <c r="H2" s="24" t="str">
        <f>_xlfn.TEXTJOIN(" - ",,I2,J2)</f>
        <v>11,9 - 13,3</v>
      </c>
      <c r="I2">
        <v>11.9</v>
      </c>
      <c r="J2">
        <v>13.3</v>
      </c>
    </row>
    <row r="3" spans="1:15" x14ac:dyDescent="0.2">
      <c r="A3" s="21" t="s">
        <v>35</v>
      </c>
      <c r="B3" s="22">
        <v>33</v>
      </c>
      <c r="C3" s="22">
        <v>521</v>
      </c>
      <c r="D3" s="22">
        <v>31</v>
      </c>
      <c r="E3" s="22">
        <v>23</v>
      </c>
      <c r="F3" s="22">
        <f t="shared" ref="F3:F11" si="0">D3+E3</f>
        <v>54</v>
      </c>
      <c r="G3" s="62">
        <f t="shared" ref="G3:G11" si="1">F3*100/C3</f>
        <v>10.36468330134357</v>
      </c>
      <c r="H3" s="24" t="str">
        <f t="shared" ref="H3:H10" si="2">_xlfn.TEXTJOIN(" - ",,I3,J3)</f>
        <v>6,3 - 16,6</v>
      </c>
      <c r="I3">
        <v>6.3</v>
      </c>
      <c r="J3">
        <v>16.600000000000001</v>
      </c>
    </row>
    <row r="4" spans="1:15" x14ac:dyDescent="0.2">
      <c r="A4" s="21" t="s">
        <v>36</v>
      </c>
      <c r="B4" s="22">
        <v>151</v>
      </c>
      <c r="C4" s="22">
        <v>3743</v>
      </c>
      <c r="D4" s="22">
        <v>338</v>
      </c>
      <c r="E4" s="22">
        <v>140</v>
      </c>
      <c r="F4" s="22">
        <f t="shared" si="0"/>
        <v>478</v>
      </c>
      <c r="G4" s="62">
        <f t="shared" si="1"/>
        <v>12.770504942559445</v>
      </c>
      <c r="H4" s="24" t="str">
        <f t="shared" si="2"/>
        <v>10,8 - 15</v>
      </c>
      <c r="I4">
        <v>10.8</v>
      </c>
      <c r="J4">
        <v>15</v>
      </c>
    </row>
    <row r="5" spans="1:15" x14ac:dyDescent="0.2">
      <c r="A5" s="21" t="s">
        <v>37</v>
      </c>
      <c r="B5" s="22">
        <v>389</v>
      </c>
      <c r="C5" s="22">
        <v>8085</v>
      </c>
      <c r="D5" s="22">
        <v>734</v>
      </c>
      <c r="E5" s="22">
        <v>408</v>
      </c>
      <c r="F5" s="22">
        <f t="shared" si="0"/>
        <v>1142</v>
      </c>
      <c r="G5" s="62">
        <f t="shared" si="1"/>
        <v>14.124922696351268</v>
      </c>
      <c r="H5" s="24" t="str">
        <f t="shared" si="2"/>
        <v>12,7 - 15,7</v>
      </c>
      <c r="I5">
        <v>12.7</v>
      </c>
      <c r="J5">
        <v>15.7</v>
      </c>
    </row>
    <row r="6" spans="1:15" x14ac:dyDescent="0.2">
      <c r="A6" s="21" t="s">
        <v>38</v>
      </c>
      <c r="B6" s="22">
        <v>285</v>
      </c>
      <c r="C6" s="22">
        <v>5908</v>
      </c>
      <c r="D6" s="22">
        <v>404</v>
      </c>
      <c r="E6" s="22">
        <v>271</v>
      </c>
      <c r="F6" s="22">
        <f t="shared" si="0"/>
        <v>675</v>
      </c>
      <c r="G6" s="62">
        <f t="shared" si="1"/>
        <v>11.425186188219364</v>
      </c>
      <c r="H6" s="24" t="str">
        <f t="shared" si="2"/>
        <v>9,9 - 13,1</v>
      </c>
      <c r="I6">
        <v>9.9</v>
      </c>
      <c r="J6">
        <v>13.1</v>
      </c>
    </row>
    <row r="7" spans="1:15" x14ac:dyDescent="0.2">
      <c r="A7" s="21" t="s">
        <v>39</v>
      </c>
      <c r="B7" s="22">
        <v>78</v>
      </c>
      <c r="C7" s="22">
        <v>1234</v>
      </c>
      <c r="D7" s="22">
        <v>90</v>
      </c>
      <c r="E7" s="22">
        <v>54</v>
      </c>
      <c r="F7" s="22">
        <f t="shared" si="0"/>
        <v>144</v>
      </c>
      <c r="G7" s="62">
        <f t="shared" si="1"/>
        <v>11.66936790923825</v>
      </c>
      <c r="H7" s="24" t="str">
        <f t="shared" si="2"/>
        <v>8,6 - 15,6</v>
      </c>
      <c r="I7">
        <v>8.6</v>
      </c>
      <c r="J7">
        <v>15.6</v>
      </c>
    </row>
    <row r="8" spans="1:15" x14ac:dyDescent="0.2">
      <c r="A8" s="21" t="s">
        <v>40</v>
      </c>
      <c r="B8" s="22">
        <v>222</v>
      </c>
      <c r="C8" s="22">
        <v>4770</v>
      </c>
      <c r="D8" s="22">
        <v>342</v>
      </c>
      <c r="E8" s="22">
        <v>186</v>
      </c>
      <c r="F8" s="22">
        <f t="shared" si="0"/>
        <v>528</v>
      </c>
      <c r="G8" s="62">
        <f t="shared" si="1"/>
        <v>11.069182389937106</v>
      </c>
      <c r="H8" s="24" t="str">
        <f t="shared" si="2"/>
        <v>9,5 - 12,9</v>
      </c>
      <c r="I8">
        <v>9.5</v>
      </c>
      <c r="J8">
        <v>12.9</v>
      </c>
    </row>
    <row r="9" spans="1:15" x14ac:dyDescent="0.2">
      <c r="A9" s="21" t="s">
        <v>41</v>
      </c>
      <c r="B9" s="22">
        <v>153</v>
      </c>
      <c r="C9" s="22">
        <v>3699</v>
      </c>
      <c r="D9" s="22">
        <v>308</v>
      </c>
      <c r="E9" s="22">
        <v>149</v>
      </c>
      <c r="F9" s="22">
        <f t="shared" si="0"/>
        <v>457</v>
      </c>
      <c r="G9" s="62">
        <f t="shared" si="1"/>
        <v>12.354690456880238</v>
      </c>
      <c r="H9" s="24" t="str">
        <f t="shared" si="2"/>
        <v>10,4 - 14,6</v>
      </c>
      <c r="I9">
        <v>10.4</v>
      </c>
      <c r="J9">
        <v>14.6</v>
      </c>
    </row>
    <row r="10" spans="1:15" x14ac:dyDescent="0.2">
      <c r="A10" s="21" t="s">
        <v>42</v>
      </c>
      <c r="B10" s="22">
        <v>136</v>
      </c>
      <c r="C10" s="22">
        <v>1568</v>
      </c>
      <c r="D10" s="22">
        <v>106</v>
      </c>
      <c r="E10" s="22">
        <v>49</v>
      </c>
      <c r="F10" s="22">
        <f t="shared" si="0"/>
        <v>155</v>
      </c>
      <c r="G10" s="62">
        <f t="shared" si="1"/>
        <v>9.8852040816326525</v>
      </c>
      <c r="H10" s="24" t="str">
        <f t="shared" si="2"/>
        <v>7,4 - 13,1</v>
      </c>
      <c r="I10">
        <v>7.4</v>
      </c>
      <c r="J10">
        <v>13.1</v>
      </c>
    </row>
    <row r="11" spans="1:15" x14ac:dyDescent="0.2">
      <c r="A11" s="21" t="s">
        <v>43</v>
      </c>
      <c r="B11" s="22">
        <v>92</v>
      </c>
      <c r="C11" s="22">
        <v>1196</v>
      </c>
      <c r="D11" s="22">
        <v>186</v>
      </c>
      <c r="E11" s="22">
        <v>54</v>
      </c>
      <c r="F11" s="22">
        <f t="shared" si="0"/>
        <v>240</v>
      </c>
      <c r="G11" s="23">
        <f t="shared" si="1"/>
        <v>20.066889632107024</v>
      </c>
      <c r="H11" s="24" t="str">
        <f>_xlfn.TEXTJOIN(" - ",,I11,J11)</f>
        <v>16 - 24,8</v>
      </c>
      <c r="I11">
        <v>16</v>
      </c>
      <c r="J11">
        <v>24.8</v>
      </c>
    </row>
    <row r="12" spans="1:15" x14ac:dyDescent="0.2">
      <c r="A12" s="19"/>
      <c r="B12" s="19"/>
      <c r="C12" s="19"/>
      <c r="D12" s="19"/>
      <c r="E12" s="19"/>
      <c r="F12" s="19"/>
      <c r="G12" s="20"/>
      <c r="H12" s="19"/>
    </row>
    <row r="13" spans="1:15" x14ac:dyDescent="0.2">
      <c r="A13" s="17"/>
      <c r="B13" s="17"/>
      <c r="C13" s="17"/>
      <c r="D13" s="17"/>
      <c r="E13" s="17"/>
      <c r="F13" s="17"/>
      <c r="G13" s="17"/>
      <c r="H13" s="17"/>
    </row>
    <row r="15" spans="1:15" x14ac:dyDescent="0.2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</row>
    <row r="16" spans="1:15" x14ac:dyDescent="0.2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</row>
    <row r="17" spans="1:15" x14ac:dyDescent="0.2">
      <c r="A17" s="58"/>
      <c r="B17" s="59"/>
      <c r="C17" s="59"/>
      <c r="D17" s="59"/>
      <c r="E17" s="59"/>
      <c r="F17" s="59"/>
      <c r="G17" s="59"/>
      <c r="H17" s="59"/>
      <c r="I17" s="59"/>
      <c r="J17" s="60"/>
      <c r="K17" s="59"/>
      <c r="L17" s="63"/>
      <c r="M17" s="63"/>
      <c r="N17" s="63"/>
      <c r="O17" s="59"/>
    </row>
    <row r="18" spans="1:15" x14ac:dyDescent="0.2">
      <c r="A18" s="58"/>
      <c r="B18" s="59"/>
      <c r="C18" s="59"/>
      <c r="D18" s="59"/>
      <c r="E18" s="60"/>
      <c r="F18" s="59"/>
      <c r="G18" s="59"/>
      <c r="H18" s="59"/>
      <c r="I18" s="59"/>
      <c r="J18" s="60"/>
      <c r="K18" s="59"/>
      <c r="L18" s="63"/>
      <c r="M18" s="63"/>
      <c r="N18" s="63"/>
      <c r="O18" s="59"/>
    </row>
    <row r="19" spans="1:15" x14ac:dyDescent="0.2">
      <c r="A19" s="58"/>
      <c r="B19" s="59"/>
      <c r="C19" s="59"/>
      <c r="D19" s="59"/>
      <c r="E19" s="60"/>
      <c r="F19" s="59"/>
      <c r="G19" s="59"/>
      <c r="H19" s="59"/>
      <c r="I19" s="59"/>
      <c r="J19" s="60"/>
      <c r="K19" s="59"/>
      <c r="L19" s="63"/>
      <c r="M19" s="63"/>
      <c r="N19" s="63"/>
      <c r="O19" s="59"/>
    </row>
    <row r="20" spans="1:15" x14ac:dyDescent="0.2">
      <c r="A20" s="58"/>
      <c r="B20" s="59"/>
      <c r="C20" s="59"/>
      <c r="D20" s="59"/>
      <c r="E20" s="60"/>
      <c r="F20" s="59"/>
      <c r="G20" s="59"/>
      <c r="H20" s="59"/>
      <c r="I20" s="59"/>
      <c r="J20" s="60"/>
      <c r="K20" s="59"/>
      <c r="L20" s="63"/>
      <c r="M20" s="63"/>
      <c r="N20" s="63"/>
      <c r="O20" s="59"/>
    </row>
    <row r="21" spans="1:15" x14ac:dyDescent="0.2">
      <c r="A21" s="58"/>
      <c r="B21" s="59"/>
      <c r="C21" s="59"/>
      <c r="D21" s="59"/>
      <c r="E21" s="60"/>
      <c r="F21" s="59"/>
      <c r="G21" s="59"/>
      <c r="H21" s="59"/>
      <c r="I21" s="59"/>
      <c r="J21" s="60"/>
      <c r="K21" s="59"/>
      <c r="L21" s="63"/>
      <c r="M21" s="63"/>
      <c r="N21" s="63"/>
      <c r="O21" s="59"/>
    </row>
    <row r="22" spans="1:15" x14ac:dyDescent="0.2">
      <c r="A22" s="58"/>
      <c r="B22" s="59"/>
      <c r="C22" s="59"/>
      <c r="D22" s="59"/>
      <c r="E22" s="60"/>
      <c r="F22" s="59"/>
      <c r="G22" s="59"/>
      <c r="H22" s="59"/>
      <c r="I22" s="59"/>
      <c r="J22" s="60"/>
      <c r="K22" s="59"/>
      <c r="L22" s="63"/>
      <c r="M22" s="63"/>
      <c r="N22" s="63"/>
      <c r="O22" s="59"/>
    </row>
    <row r="23" spans="1:15" x14ac:dyDescent="0.2">
      <c r="A23" s="58"/>
      <c r="B23" s="59"/>
      <c r="C23" s="59"/>
      <c r="D23" s="59"/>
      <c r="E23" s="60"/>
      <c r="F23" s="59"/>
      <c r="G23" s="59"/>
      <c r="H23" s="59"/>
      <c r="I23" s="59"/>
      <c r="J23" s="60"/>
      <c r="K23" s="59"/>
      <c r="L23" s="63"/>
      <c r="M23" s="63"/>
      <c r="N23" s="63"/>
      <c r="O23" s="59"/>
    </row>
    <row r="24" spans="1:15" x14ac:dyDescent="0.2">
      <c r="A24" s="58"/>
      <c r="B24" s="59"/>
      <c r="C24" s="59"/>
      <c r="D24" s="59"/>
      <c r="E24" s="60"/>
      <c r="F24" s="59"/>
      <c r="G24" s="59"/>
      <c r="H24" s="59"/>
      <c r="I24" s="59"/>
      <c r="J24" s="60"/>
      <c r="K24" s="59"/>
      <c r="L24" s="63"/>
      <c r="M24" s="63"/>
      <c r="N24" s="63"/>
      <c r="O24" s="59"/>
    </row>
    <row r="25" spans="1:15" x14ac:dyDescent="0.2">
      <c r="A25" s="58"/>
      <c r="B25" s="59"/>
      <c r="C25" s="59"/>
      <c r="D25" s="59"/>
      <c r="E25" s="60"/>
      <c r="F25" s="59"/>
      <c r="G25" s="59"/>
      <c r="H25" s="59"/>
      <c r="I25" s="59"/>
      <c r="J25" s="60"/>
      <c r="K25" s="59"/>
      <c r="L25" s="63"/>
      <c r="M25" s="63"/>
      <c r="N25" s="63"/>
      <c r="O25" s="59"/>
    </row>
    <row r="26" spans="1:15" x14ac:dyDescent="0.2">
      <c r="A26" s="58"/>
      <c r="B26" s="59"/>
      <c r="C26" s="59"/>
      <c r="D26" s="59"/>
      <c r="E26" s="59"/>
      <c r="F26" s="59"/>
      <c r="G26" s="59"/>
      <c r="H26" s="59"/>
      <c r="I26" s="59"/>
      <c r="J26" s="60"/>
      <c r="K26" s="59"/>
      <c r="L26" s="63"/>
      <c r="M26" s="63"/>
      <c r="N26" s="63"/>
      <c r="O26" s="59"/>
    </row>
    <row r="27" spans="1:15" x14ac:dyDescent="0.2">
      <c r="A27" s="6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8054-0597-B14E-B4EF-5CBB089596CD}">
  <sheetPr>
    <tabColor theme="8" tint="0.39997558519241921"/>
  </sheetPr>
  <dimension ref="A1:U14"/>
  <sheetViews>
    <sheetView workbookViewId="0">
      <selection activeCell="H34" sqref="H34"/>
    </sheetView>
  </sheetViews>
  <sheetFormatPr baseColWidth="10" defaultRowHeight="16" x14ac:dyDescent="0.2"/>
  <cols>
    <col min="1" max="21" width="9.83203125" customWidth="1"/>
  </cols>
  <sheetData>
    <row r="1" spans="1:21" s="31" customFormat="1" x14ac:dyDescent="0.2">
      <c r="A1" s="30" t="s">
        <v>125</v>
      </c>
      <c r="B1" s="81" t="s">
        <v>97</v>
      </c>
      <c r="C1" s="81"/>
      <c r="D1" s="81" t="s">
        <v>98</v>
      </c>
      <c r="E1" s="81"/>
      <c r="F1" s="81" t="s">
        <v>99</v>
      </c>
      <c r="G1" s="81"/>
      <c r="H1" s="81" t="s">
        <v>100</v>
      </c>
      <c r="I1" s="81"/>
      <c r="J1" s="81" t="s">
        <v>101</v>
      </c>
      <c r="K1" s="81"/>
      <c r="L1" s="81" t="s">
        <v>102</v>
      </c>
      <c r="M1" s="81"/>
      <c r="N1" s="81" t="s">
        <v>103</v>
      </c>
      <c r="O1" s="81"/>
      <c r="P1" s="81" t="s">
        <v>104</v>
      </c>
      <c r="Q1" s="81"/>
      <c r="R1" s="81" t="s">
        <v>105</v>
      </c>
      <c r="S1" s="81"/>
      <c r="T1" s="81" t="s">
        <v>106</v>
      </c>
      <c r="U1" s="81"/>
    </row>
    <row r="2" spans="1:21" x14ac:dyDescent="0.2">
      <c r="A2" s="18" t="s">
        <v>49</v>
      </c>
      <c r="B2" s="28">
        <v>12.8</v>
      </c>
      <c r="C2" s="28" t="s">
        <v>55</v>
      </c>
      <c r="D2" s="28">
        <v>32.9</v>
      </c>
      <c r="E2" s="28" t="s">
        <v>60</v>
      </c>
      <c r="F2" s="28">
        <v>9.9</v>
      </c>
      <c r="G2" s="28" t="s">
        <v>65</v>
      </c>
      <c r="H2" s="28">
        <v>15.4</v>
      </c>
      <c r="I2" s="28" t="s">
        <v>107</v>
      </c>
      <c r="J2" s="28">
        <v>9.9</v>
      </c>
      <c r="K2" s="28" t="s">
        <v>74</v>
      </c>
      <c r="L2" s="28">
        <v>18.600000000000001</v>
      </c>
      <c r="M2" s="28" t="s">
        <v>108</v>
      </c>
      <c r="N2" s="28">
        <v>8.5</v>
      </c>
      <c r="O2" s="28" t="s">
        <v>109</v>
      </c>
      <c r="P2" s="28">
        <v>12.9</v>
      </c>
      <c r="Q2" s="28" t="s">
        <v>85</v>
      </c>
      <c r="R2" s="28">
        <v>18.100000000000001</v>
      </c>
      <c r="S2" s="28" t="s">
        <v>110</v>
      </c>
      <c r="T2" s="28">
        <v>19.2</v>
      </c>
      <c r="U2" s="28" t="s">
        <v>94</v>
      </c>
    </row>
    <row r="3" spans="1:21" x14ac:dyDescent="0.2">
      <c r="A3" s="18" t="s">
        <v>50</v>
      </c>
      <c r="B3" s="28">
        <v>28.4</v>
      </c>
      <c r="C3" s="28" t="s">
        <v>111</v>
      </c>
      <c r="D3" s="28">
        <v>40.4</v>
      </c>
      <c r="E3" s="28" t="s">
        <v>61</v>
      </c>
      <c r="F3" s="28">
        <v>30.6</v>
      </c>
      <c r="G3" s="28" t="s">
        <v>66</v>
      </c>
      <c r="H3" s="28">
        <v>27.8</v>
      </c>
      <c r="I3" s="28" t="s">
        <v>70</v>
      </c>
      <c r="J3" s="28">
        <v>25.2</v>
      </c>
      <c r="K3" s="28" t="s">
        <v>75</v>
      </c>
      <c r="L3" s="28">
        <v>33.6</v>
      </c>
      <c r="M3" s="28" t="s">
        <v>112</v>
      </c>
      <c r="N3" s="28">
        <v>22.5</v>
      </c>
      <c r="O3" s="28" t="s">
        <v>113</v>
      </c>
      <c r="P3" s="28">
        <v>26.7</v>
      </c>
      <c r="Q3" s="28" t="s">
        <v>114</v>
      </c>
      <c r="R3" s="28">
        <v>28</v>
      </c>
      <c r="S3" s="28" t="s">
        <v>90</v>
      </c>
      <c r="T3" s="28">
        <v>52.6</v>
      </c>
      <c r="U3" s="28" t="s">
        <v>115</v>
      </c>
    </row>
    <row r="4" spans="1:21" x14ac:dyDescent="0.2">
      <c r="A4" s="18" t="s">
        <v>51</v>
      </c>
      <c r="B4" s="28">
        <v>8.1</v>
      </c>
      <c r="C4" s="28" t="s">
        <v>56</v>
      </c>
      <c r="D4" s="28">
        <v>11</v>
      </c>
      <c r="E4" s="28" t="s">
        <v>62</v>
      </c>
      <c r="F4" s="28">
        <v>6.6</v>
      </c>
      <c r="G4" s="28" t="s">
        <v>67</v>
      </c>
      <c r="H4" s="28">
        <v>11.5</v>
      </c>
      <c r="I4" s="28" t="s">
        <v>71</v>
      </c>
      <c r="J4" s="28">
        <v>6.8</v>
      </c>
      <c r="K4" s="28" t="s">
        <v>116</v>
      </c>
      <c r="L4" s="28">
        <v>6.1</v>
      </c>
      <c r="M4" s="28" t="s">
        <v>79</v>
      </c>
      <c r="N4" s="28">
        <v>8.6999999999999993</v>
      </c>
      <c r="O4" s="28" t="s">
        <v>117</v>
      </c>
      <c r="P4" s="28">
        <v>5.0999999999999996</v>
      </c>
      <c r="Q4" s="28" t="s">
        <v>86</v>
      </c>
      <c r="R4" s="28">
        <v>5.8</v>
      </c>
      <c r="S4" s="28" t="s">
        <v>118</v>
      </c>
      <c r="T4" s="28">
        <v>11.5</v>
      </c>
      <c r="U4" s="28" t="s">
        <v>119</v>
      </c>
    </row>
    <row r="5" spans="1:21" x14ac:dyDescent="0.2">
      <c r="A5" s="18" t="s">
        <v>52</v>
      </c>
      <c r="B5" s="28">
        <v>23</v>
      </c>
      <c r="C5" s="28" t="s">
        <v>57</v>
      </c>
      <c r="D5" s="28">
        <v>20.2</v>
      </c>
      <c r="E5" s="28" t="s">
        <v>120</v>
      </c>
      <c r="F5" s="28">
        <v>21.9</v>
      </c>
      <c r="G5" s="28" t="s">
        <v>121</v>
      </c>
      <c r="H5" s="28">
        <v>24.2</v>
      </c>
      <c r="I5" s="28" t="s">
        <v>122</v>
      </c>
      <c r="J5" s="28">
        <v>18.899999999999999</v>
      </c>
      <c r="K5" s="28" t="s">
        <v>76</v>
      </c>
      <c r="L5" s="28">
        <v>16.8</v>
      </c>
      <c r="M5" s="28" t="s">
        <v>80</v>
      </c>
      <c r="N5" s="28">
        <v>19.3</v>
      </c>
      <c r="O5" s="28" t="s">
        <v>123</v>
      </c>
      <c r="P5" s="28">
        <v>25.1</v>
      </c>
      <c r="Q5" s="28" t="s">
        <v>87</v>
      </c>
      <c r="R5" s="28">
        <v>33.799999999999997</v>
      </c>
      <c r="S5" s="28" t="s">
        <v>91</v>
      </c>
      <c r="T5" s="28">
        <v>24.8</v>
      </c>
      <c r="U5" s="28" t="s">
        <v>124</v>
      </c>
    </row>
    <row r="6" spans="1:21" x14ac:dyDescent="0.2">
      <c r="A6" s="18" t="s">
        <v>53</v>
      </c>
      <c r="B6" s="28">
        <v>11.8</v>
      </c>
      <c r="C6" s="28" t="s">
        <v>58</v>
      </c>
      <c r="D6" s="28">
        <v>7.9</v>
      </c>
      <c r="E6" s="28" t="s">
        <v>63</v>
      </c>
      <c r="F6" s="28">
        <v>14.5</v>
      </c>
      <c r="G6" s="28" t="s">
        <v>68</v>
      </c>
      <c r="H6" s="28">
        <v>12.3</v>
      </c>
      <c r="I6" s="28" t="s">
        <v>72</v>
      </c>
      <c r="J6" s="28">
        <v>9.9</v>
      </c>
      <c r="K6" s="28" t="s">
        <v>77</v>
      </c>
      <c r="L6" s="28">
        <v>10.8</v>
      </c>
      <c r="M6" s="28" t="s">
        <v>81</v>
      </c>
      <c r="N6" s="28">
        <v>8.1999999999999993</v>
      </c>
      <c r="O6" s="28" t="s">
        <v>83</v>
      </c>
      <c r="P6" s="28">
        <v>12</v>
      </c>
      <c r="Q6" s="28" t="s">
        <v>88</v>
      </c>
      <c r="R6" s="28">
        <v>10.1</v>
      </c>
      <c r="S6" s="28" t="s">
        <v>92</v>
      </c>
      <c r="T6" s="28">
        <v>14.4</v>
      </c>
      <c r="U6" s="28" t="s">
        <v>95</v>
      </c>
    </row>
    <row r="7" spans="1:21" x14ac:dyDescent="0.2">
      <c r="A7" s="25" t="s">
        <v>54</v>
      </c>
      <c r="B7" s="29">
        <v>15.2</v>
      </c>
      <c r="C7" s="29" t="s">
        <v>59</v>
      </c>
      <c r="D7" s="29">
        <v>9.9</v>
      </c>
      <c r="E7" s="29" t="s">
        <v>64</v>
      </c>
      <c r="F7" s="29">
        <v>11.5</v>
      </c>
      <c r="G7" s="29" t="s">
        <v>69</v>
      </c>
      <c r="H7" s="29">
        <v>17</v>
      </c>
      <c r="I7" s="29" t="s">
        <v>73</v>
      </c>
      <c r="J7" s="29">
        <v>17.5</v>
      </c>
      <c r="K7" s="29" t="s">
        <v>78</v>
      </c>
      <c r="L7" s="29">
        <v>16.2</v>
      </c>
      <c r="M7" s="29" t="s">
        <v>82</v>
      </c>
      <c r="N7" s="29">
        <v>13</v>
      </c>
      <c r="O7" s="29" t="s">
        <v>84</v>
      </c>
      <c r="P7" s="29">
        <v>11.4</v>
      </c>
      <c r="Q7" s="29" t="s">
        <v>89</v>
      </c>
      <c r="R7" s="29">
        <v>17.7</v>
      </c>
      <c r="S7" s="29" t="s">
        <v>93</v>
      </c>
      <c r="T7" s="29">
        <v>19.600000000000001</v>
      </c>
      <c r="U7" s="29" t="s">
        <v>96</v>
      </c>
    </row>
    <row r="8" spans="1:21" x14ac:dyDescent="0.2">
      <c r="A8" s="18" t="s">
        <v>7</v>
      </c>
      <c r="B8" s="65">
        <v>12.605780497331077</v>
      </c>
      <c r="C8" s="65" t="s">
        <v>719</v>
      </c>
      <c r="D8" s="65">
        <v>10.36468330134357</v>
      </c>
      <c r="E8" s="65" t="s">
        <v>720</v>
      </c>
      <c r="F8" s="65">
        <v>12.770504942559445</v>
      </c>
      <c r="G8" s="65" t="s">
        <v>727</v>
      </c>
      <c r="H8" s="65">
        <v>14.124922696351268</v>
      </c>
      <c r="I8" s="65" t="s">
        <v>721</v>
      </c>
      <c r="J8" s="65">
        <v>11.425186188219364</v>
      </c>
      <c r="K8" s="65" t="s">
        <v>722</v>
      </c>
      <c r="L8" s="65">
        <v>11.66936790923825</v>
      </c>
      <c r="M8" s="65" t="s">
        <v>723</v>
      </c>
      <c r="N8" s="65">
        <v>11.069182389937106</v>
      </c>
      <c r="O8" s="65" t="s">
        <v>724</v>
      </c>
      <c r="P8" s="65">
        <v>12.354690456880238</v>
      </c>
      <c r="Q8" s="65" t="s">
        <v>725</v>
      </c>
      <c r="R8" s="65">
        <v>9.8852040816326525</v>
      </c>
      <c r="S8" s="65" t="s">
        <v>726</v>
      </c>
      <c r="T8" s="65">
        <v>20.066889632107024</v>
      </c>
      <c r="U8" s="65" t="s">
        <v>728</v>
      </c>
    </row>
    <row r="9" spans="1:21" x14ac:dyDescent="0.2">
      <c r="A9" s="18"/>
    </row>
    <row r="10" spans="1:21" x14ac:dyDescent="0.2">
      <c r="A10" s="18"/>
    </row>
    <row r="11" spans="1:21" x14ac:dyDescent="0.2">
      <c r="A11" s="25"/>
    </row>
    <row r="12" spans="1:21" x14ac:dyDescent="0.2">
      <c r="A12" s="25"/>
    </row>
    <row r="13" spans="1:21" x14ac:dyDescent="0.2">
      <c r="A13" s="26"/>
    </row>
    <row r="14" spans="1:21" x14ac:dyDescent="0.2">
      <c r="A14" s="27"/>
    </row>
  </sheetData>
  <mergeCells count="10"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beteiligungsrate</vt:lpstr>
      <vt:lpstr>papier-zeitschrift-internet</vt:lpstr>
      <vt:lpstr>behandlung</vt:lpstr>
      <vt:lpstr>Kombinationen</vt:lpstr>
      <vt:lpstr>Sheet2</vt:lpstr>
      <vt:lpstr>königinnen-probleme</vt:lpstr>
      <vt:lpstr>population</vt:lpstr>
      <vt:lpstr>bundesländer</vt:lpstr>
      <vt:lpstr>bundesländer-jahre</vt:lpstr>
      <vt:lpstr>burgenland</vt:lpstr>
      <vt:lpstr>kärnten</vt:lpstr>
      <vt:lpstr>niederösterreich</vt:lpstr>
      <vt:lpstr>oberösterreich</vt:lpstr>
      <vt:lpstr>salzburg</vt:lpstr>
      <vt:lpstr>steiermark</vt:lpstr>
      <vt:lpstr>tirol</vt:lpstr>
      <vt:lpstr>vorarlberg</vt:lpstr>
      <vt:lpstr>wien</vt:lpstr>
      <vt:lpstr>Sheet2!comb_new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Oberreiter, Hannes</dc:creator>
  <cp:lastModifiedBy>Microsoft Office User</cp:lastModifiedBy>
  <dcterms:created xsi:type="dcterms:W3CDTF">2020-04-07T06:39:21Z</dcterms:created>
  <dcterms:modified xsi:type="dcterms:W3CDTF">2021-04-09T14:37:44Z</dcterms:modified>
</cp:coreProperties>
</file>