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7.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120" windowWidth="28755" windowHeight="13095" activeTab="0"/>
  </bookViews>
  <sheets>
    <sheet name="Data" sheetId="6" r:id="rId1"/>
    <sheet name="Disclaimer" r:id="rId5" sheetId="7"/>
  </sheets>
  <definedNames>
    <definedName name="CreatedFor">Data!$G$6</definedName>
    <definedName name="CreatedForTitle">Data!$F$6</definedName>
  </definedNames>
  <calcPr calcId="125725"/>
</workbook>
</file>

<file path=xl/sharedStrings.xml><?xml version="1.0" encoding="utf-8"?>
<sst xmlns="http://schemas.openxmlformats.org/spreadsheetml/2006/main" count="148" uniqueCount="147">
  <si>
    <t>Search Criteria:</t>
  </si>
  <si>
    <t>Downloaded on:</t>
  </si>
  <si>
    <t xml:space="preserve"> </t>
  </si>
  <si>
    <t>All Columns</t>
  </si>
  <si>
    <t xml:space="preserve">Deal Date: From: 15-Dec-2017, To: 22-Dec-2017; Deal Size: Max: 2M; Deal Option: Search on a full transaction; Deal Types: All VC Stages &gt; Pre/Accelerator/Incubator, Angel, Seed; Keywords: health OR emotion OR happiness OR happy OR wellness OR AR OR VR OR robotics OR food OR dreams OR hope OR "body and mind" OR wellness; Locations: United States; Canada; Asia &gt; East Asia &gt; Japan; Middle East &gt; Israel; </t>
  </si>
  <si>
    <t>12/22/2017</t>
  </si>
  <si>
    <t>Created for:</t>
  </si>
  <si>
    <t>Andrew Nealon, Social Starts</t>
  </si>
  <si>
    <t>Company ID</t>
  </si>
  <si>
    <t>Company Name</t>
  </si>
  <si>
    <t>Company Former Name</t>
  </si>
  <si>
    <t>Company Also Known As</t>
  </si>
  <si>
    <t>PBId</t>
  </si>
  <si>
    <t>Description</t>
  </si>
  <si>
    <t>Primary Industry Sector</t>
  </si>
  <si>
    <t>Primary Industry Group</t>
  </si>
  <si>
    <t>Primary Industry Code</t>
  </si>
  <si>
    <t>All Industries</t>
  </si>
  <si>
    <t>Industry Vertical</t>
  </si>
  <si>
    <t>Company Financing Status</t>
  </si>
  <si>
    <t>Total Raised</t>
  </si>
  <si>
    <t>Business Status</t>
  </si>
  <si>
    <t>Ownership Status</t>
  </si>
  <si>
    <t>Universe</t>
  </si>
  <si>
    <t>Website</t>
  </si>
  <si>
    <t>Employees</t>
  </si>
  <si>
    <t>Exchange</t>
  </si>
  <si>
    <t>Ticker</t>
  </si>
  <si>
    <t>Year Founded</t>
  </si>
  <si>
    <t>Parent Company</t>
  </si>
  <si>
    <t>Daily Updates</t>
  </si>
  <si>
    <t>Weekly Updates</t>
  </si>
  <si>
    <t>Revenue</t>
  </si>
  <si>
    <t>Gross Profit</t>
  </si>
  <si>
    <t>Net Income</t>
  </si>
  <si>
    <t>Enterprise Value</t>
  </si>
  <si>
    <t>EBITDA</t>
  </si>
  <si>
    <t>Fiscal Period</t>
  </si>
  <si>
    <t>Primary Contact PBId</t>
  </si>
  <si>
    <t>Primary Contact</t>
  </si>
  <si>
    <t>Primary Contact Title</t>
  </si>
  <si>
    <t>Primary Contact Email</t>
  </si>
  <si>
    <t>Primary Contact Phone</t>
  </si>
  <si>
    <t>HQ Location</t>
  </si>
  <si>
    <t>HQ Address Line 1</t>
  </si>
  <si>
    <t>HQ Address Line 2</t>
  </si>
  <si>
    <t>HQ City</t>
  </si>
  <si>
    <t>HQ State/Province</t>
  </si>
  <si>
    <t>HQ Post Code</t>
  </si>
  <si>
    <t>HQ Country</t>
  </si>
  <si>
    <t>HQ Phone</t>
  </si>
  <si>
    <t>HQ Fax</t>
  </si>
  <si>
    <t>HQ Email</t>
  </si>
  <si>
    <t>HQ Global Region</t>
  </si>
  <si>
    <t>HQ Global Sub Region</t>
  </si>
  <si>
    <t>Financing Status Note</t>
  </si>
  <si>
    <t>Active Investors</t>
  </si>
  <si>
    <t># Active Investors</t>
  </si>
  <si>
    <t>Acquirers</t>
  </si>
  <si>
    <t>Former Investors</t>
  </si>
  <si>
    <t>Other Investors</t>
  </si>
  <si>
    <t>Active Investors Websites</t>
  </si>
  <si>
    <t>Former Investors Websites</t>
  </si>
  <si>
    <t>Other Investors Websites</t>
  </si>
  <si>
    <t>General Services</t>
  </si>
  <si>
    <t>Services on a Deal</t>
  </si>
  <si>
    <t>First Financing Date</t>
  </si>
  <si>
    <t>First Financing Size</t>
  </si>
  <si>
    <t>First Financing Size Status</t>
  </si>
  <si>
    <t>First Financing Valuation</t>
  </si>
  <si>
    <t>First Financing Valuation Status</t>
  </si>
  <si>
    <t>First Financing Deal Type</t>
  </si>
  <si>
    <t>First Financing Deal Type 2</t>
  </si>
  <si>
    <t>First Financing Deal Type 3</t>
  </si>
  <si>
    <t>First Financing Deal Class</t>
  </si>
  <si>
    <t>First Financing Debt Type</t>
  </si>
  <si>
    <t>First Financing Debt Type 2</t>
  </si>
  <si>
    <t>First Financing Debt Type 3</t>
  </si>
  <si>
    <t>First Financing Status</t>
  </si>
  <si>
    <t>Last Financing Date</t>
  </si>
  <si>
    <t>Last Financing Size</t>
  </si>
  <si>
    <t>Last Financing Size Status</t>
  </si>
  <si>
    <t>Last Financing Valuation</t>
  </si>
  <si>
    <t>Last Financing Valuation Status</t>
  </si>
  <si>
    <t>Last Financing Deal Type</t>
  </si>
  <si>
    <t xml:space="preserve">Last Financing Deal Type 2 </t>
  </si>
  <si>
    <t>Last Financing Deal Type 3</t>
  </si>
  <si>
    <t>Last Financing Deal Class</t>
  </si>
  <si>
    <t>Last Financing Debt Type</t>
  </si>
  <si>
    <t>Last Financing Debt Type 2</t>
  </si>
  <si>
    <t>Last Financing Debt Type 3</t>
  </si>
  <si>
    <t>Last Financing Status</t>
  </si>
  <si>
    <t>Growth Rate</t>
  </si>
  <si>
    <t>Growth Rate Percentile</t>
  </si>
  <si>
    <t>Growth Rate Change</t>
  </si>
  <si>
    <t>Growth Rate % Change</t>
  </si>
  <si>
    <t>Web Growth Rate</t>
  </si>
  <si>
    <t>Web Growth Rate Percentile</t>
  </si>
  <si>
    <t>Social Growth Rate</t>
  </si>
  <si>
    <t>Social Growth Rate Percentile</t>
  </si>
  <si>
    <t>SimilarWeb Growth Rate</t>
  </si>
  <si>
    <t>SimilarWeb Growth Rate Percentile</t>
  </si>
  <si>
    <t>Majestic Growth Rate</t>
  </si>
  <si>
    <t>Majestic Growth Rate Percentile</t>
  </si>
  <si>
    <t>Facebook Growth Rate</t>
  </si>
  <si>
    <t>Facebook Growth Rate Percentile</t>
  </si>
  <si>
    <t>Twitter Growth Rate</t>
  </si>
  <si>
    <t>Twitter Growth Rate Percentile</t>
  </si>
  <si>
    <t>Size Multiple</t>
  </si>
  <si>
    <t>Size Multiple Percentile</t>
  </si>
  <si>
    <t>Size Multiple Change</t>
  </si>
  <si>
    <t>Size Multiple % Change</t>
  </si>
  <si>
    <t>Web Size Multiple</t>
  </si>
  <si>
    <t>Web Size Multiple Percentile</t>
  </si>
  <si>
    <t>Social Size Multiple</t>
  </si>
  <si>
    <t>Social Size Multiple Percentile</t>
  </si>
  <si>
    <t>SimilarWeb Size Multiple</t>
  </si>
  <si>
    <t>SimilarWeb Size Multiple Percentile</t>
  </si>
  <si>
    <t>Majestic Size Multiple</t>
  </si>
  <si>
    <t>Majestic Size Multiple Percentile</t>
  </si>
  <si>
    <t>Facebook Size Multiple</t>
  </si>
  <si>
    <t>Facebook Size Multiple Percentile</t>
  </si>
  <si>
    <t>Twitter Size Multiple</t>
  </si>
  <si>
    <t>Twitter Size Multiple Percentile</t>
  </si>
  <si>
    <t>SimilarWeb Unique Visitors</t>
  </si>
  <si>
    <t>SimilarWeb Unique Visitors Change</t>
  </si>
  <si>
    <t>SimilarWeb Unique Visitors % Change</t>
  </si>
  <si>
    <t>Facebook Likes</t>
  </si>
  <si>
    <t>Facebook Likes Change</t>
  </si>
  <si>
    <t>Facebook Likes % Change</t>
  </si>
  <si>
    <t>Majestic Referring Domains</t>
  </si>
  <si>
    <t>Majestic Referring Domains Change</t>
  </si>
  <si>
    <t>Majestic Referring Domains % Change</t>
  </si>
  <si>
    <t>Twitter Followers</t>
  </si>
  <si>
    <t>Twitter Followers Change</t>
  </si>
  <si>
    <t>Twitter Followers % Change</t>
  </si>
  <si>
    <t>Profile Data Source</t>
  </si>
  <si>
    <t>PitchBook Link</t>
  </si>
  <si>
    <t>All data copyright PitchBook Data, Inc.</t>
  </si>
  <si>
    <t>For customized data reports and analyses, contact us at:</t>
  </si>
  <si>
    <t xml:space="preserve">clientservices@pitchbook.com </t>
  </si>
  <si>
    <t xml:space="preserve">In accordance with the </t>
  </si>
  <si>
    <t>PitchBook User Agreement</t>
  </si>
  <si>
    <t>, this document and its contents are meant for data purposes only. This file must be deleted by all recipients after 30 days of download unless express written consent has been given by PitchBook Data, Inc.</t>
  </si>
  <si>
    <t>If you have any further questions or concerns, please contact client services at 1-877-267-5593 or by email at</t>
  </si>
  <si>
    <t>clientservices@pitchbook.com.</t>
  </si>
  <si>
    <t>© PitchBook Data, Inc.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</si>
</sst>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5" formatCode="#,##0.00;[red](#,##0.00)"/>
    <numFmt numFmtId="166" formatCode="#,##0;[red](#,##0)"/>
    <numFmt numFmtId="167" formatCode="0000"/>
    <numFmt numFmtId="168" formatCode="dd-MMM-yyyy"/>
    <numFmt numFmtId="169" formatCode="#,##0.00&quot;%&quot;;[red]-#,##0.00&quot;%&quot;"/>
    <numFmt numFmtId="170" formatCode="#,###"/>
    <numFmt numFmtId="171" formatCode="#,##0.00x;[red]-#,##0.00x"/>
  </numFmts>
  <fonts count="800" x14ac:knownFonts="1">
    <font>
      <sz val="11"/>
      <color theme="1"/>
      <name val="Calibri"/>
      <family val="2"/>
      <scheme val="minor"/>
    </font>
    <font>
      <sz val="10"/>
      <name val="Arial"/>
      <family val="2"/>
      <charset val="204"/>
    </font>
    <font>
      <sz val="8"/>
      <color theme="1"/>
      <name val="Arial"/>
      <family val="2"/>
      <charset val="204"/>
    </font>
    <font>
      <sz val="8"/>
      <color indexed="8"/>
      <name val="Arial"/>
      <family val="2"/>
    </font>
    <font>
      <b/>
      <sz val="8"/>
      <color indexed="16"/>
      <name val="Arial"/>
      <family val="2"/>
    </font>
    <font>
      <sz val="8"/>
      <color indexed="8"/>
      <name val="Arial"/>
      <family val="2"/>
      <charset val="204"/>
    </font>
    <font>
      <b/>
      <sz val="16"/>
      <color indexed="8"/>
      <name val="Arial"/>
      <family val="2"/>
    </font>
    <font>
      <name val="Arial"/>
      <sz val="8.0"/>
      <color indexed="9"/>
      <b val="true"/>
    </font>
    <font>
      <name val="Arial"/>
      <sz val="8.0"/>
      <color indexed="9"/>
      <b val="true"/>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Arial"/>
      <sz val="8.0"/>
    </font>
    <font xmlns:main="http://schemas.openxmlformats.org/spreadsheetml/2006/main">
      <main:b/>
      <main:sz val="14"/>
      <main:color indexed="8"/>
      <main:name val="Arial"/>
      <main:family val="2"/>
    </font>
    <font xmlns:main="http://schemas.openxmlformats.org/spreadsheetml/2006/main">
      <main:i/>
      <main:sz val="10"/>
      <main:color indexed="8"/>
      <main:name val="Arial"/>
      <main:family val="2"/>
      <main:charset val="204"/>
    </font>
    <font xmlns:main="http://schemas.openxmlformats.org/spreadsheetml/2006/main">
      <main:i/>
      <main:u/>
      <main:sz val="10"/>
      <main:color indexed="12"/>
      <main:name val="Arial"/>
      <main:family val="2"/>
      <main:charset val="204"/>
    </font>
    <font xmlns:main="http://schemas.openxmlformats.org/spreadsheetml/2006/main">
      <main:i/>
      <main:sz val="10"/>
      <main:name val="Arial"/>
      <main:family val="2"/>
      <main:charset val="204"/>
    </font>
    <font xmlns:main="http://schemas.openxmlformats.org/spreadsheetml/2006/main">
      <main:i/>
      <main:sz val="10"/>
      <main:color theme="3" tint="0.39997558519241921"/>
      <main:name val="Arial"/>
      <main:family val="2"/>
      <main:charset val="204"/>
    </font>
    <font xmlns:main="http://schemas.openxmlformats.org/spreadsheetml/2006/main">
      <main:i/>
      <main:sz val="10"/>
      <main:name val="Arial"/>
      <main:family val="2"/>
      <main:charset val="204"/>
    </font>
    <font xmlns:main="http://schemas.openxmlformats.org/spreadsheetml/2006/main">
      <main:i/>
      <main:sz val="10"/>
      <main:name val="Arial"/>
      <main:family val="2"/>
      <main:charset val="204"/>
    </font>
    <font xmlns:main="http://schemas.openxmlformats.org/spreadsheetml/2006/main">
      <main:i/>
      <main:sz val="10"/>
      <main:color theme="3" tint="0.39997558519241921"/>
      <main:name val="Arial"/>
      <main:family val="2"/>
      <main:charset val="204"/>
    </font>
    <font xmlns:main="http://schemas.openxmlformats.org/spreadsheetml/2006/main">
      <main:i/>
      <main:sz val="10"/>
      <main:color theme="3" tint="0.39997558519241921"/>
      <main:name val="Arial"/>
      <main:family val="2"/>
      <main:charset val="204"/>
    </font>
    <font xmlns:main="http://schemas.openxmlformats.org/spreadsheetml/2006/main">
      <main:i/>
      <main:u/>
      <main:sz val="10"/>
      <main:color indexed="12"/>
      <main:name val="Arial"/>
      <main:family val="2"/>
      <main:charset val="204"/>
    </font>
    <font xmlns:main="http://schemas.openxmlformats.org/spreadsheetml/2006/main">
      <main:i/>
      <main:sz val="10"/>
      <main:color theme="3" tint="0.39997558519241921"/>
      <main:name val="Arial"/>
      <main:family val="2"/>
      <main:charset val="204"/>
    </font>
    <font>
      <name val="Arial"/>
      <sz val="8.0"/>
    </font>
  </fonts>
  <fills count="10">
    <fill>
      <patternFill patternType="none"/>
    </fill>
    <fill>
      <patternFill patternType="gray125"/>
    </fill>
    <fill>
      <patternFill patternType="solid">
        <fgColor indexed="9"/>
        <bgColor indexed="64"/>
      </patternFill>
    </fill>
    <fill>
      <patternFill>
        <fgColor rgb="4F81BD"/>
      </patternFill>
    </fill>
    <fill>
      <patternFill patternType="solid">
        <fgColor rgb="4F81BD"/>
      </patternFill>
    </fill>
    <fill>
      <patternFill>
        <fgColor rgb="EEF3F8"/>
      </patternFill>
    </fill>
    <fill>
      <patternFill patternType="solid">
        <fgColor rgb="EEF3F8"/>
      </patternFill>
    </fill>
    <fill>
      <patternFill>
        <fgColor rgb="FFFFFF"/>
      </patternFill>
    </fill>
    <fill>
      <patternFill patternType="solid">
        <fgColor rgb="FFFFFF"/>
      </patternFill>
    </fill>
    <fill>
      <patternFill patternType="solid">
        <fgColor rgb="FFFFFF"/>
        <bgColor indexed="64"/>
      </patternFill>
    </fill>
  </fills>
  <borders count="7">
    <border>
      <left/>
      <right/>
      <top/>
      <bottom/>
      <diagonal/>
    </border>
    <border>
      <top style="thin"/>
    </border>
    <border>
      <top style="thin">
        <color indexed="8"/>
      </top>
    </border>
    <border>
      <right style="thin"/>
      <top style="thin">
        <color indexed="8"/>
      </top>
    </border>
    <border>
      <right style="thin">
        <color indexed="8"/>
      </right>
      <top style="thin">
        <color indexed="8"/>
      </top>
    </border>
    <border>
      <right style="dotted"/>
    </border>
    <border>
      <right style="dotted">
        <color rgb="969696"/>
      </right>
    </border>
  </borders>
  <cellStyleXfs count="2">
    <xf numFmtId="0" fontId="0" fillId="0" borderId="0"/>
    <xf numFmtId="0" fontId="1" fillId="0" borderId="0"/>
  </cellStyleXfs>
  <cellXfs count="800">
    <xf numFmtId="0" fontId="0" fillId="0" borderId="0" xfId="0"/>
    <xf numFmtId="0" fontId="3" fillId="2" borderId="0" xfId="0" applyFont="1" applyFill="1" applyAlignment="1">
      <alignment horizontal="right"/>
    </xf>
    <xf numFmtId="0" fontId="2" fillId="0" borderId="0" xfId="0" applyFont="1" applyAlignment="1">
      <alignment horizontal="center" vertical="top"/>
    </xf>
    <xf numFmtId="14" fontId="5" fillId="0" borderId="0" xfId="0" applyNumberFormat="1" applyFont="1" applyFill="1" applyAlignment="1">
      <alignment horizontal="left"/>
    </xf>
    <xf numFmtId="0" fontId="5" fillId="0" borderId="0" xfId="0" applyFont="1" applyFill="1">
      <alignment wrapText="false"/>
    </xf>
    <xf numFmtId="0" fontId="6" fillId="0" borderId="0" xfId="0" applyFont="1" applyFill="1" applyAlignment="1">
      <alignment horizontal="left"/>
    </xf>
    <xf numFmtId="0" fontId="4" fillId="2" borderId="0" xfId="0" applyFont="1" applyFill="1" applyAlignment="1">
      <alignment horizontal="left" vertical="top" wrapText="true"/>
    </xf>
    <xf numFmtId="0" fontId="7" fillId="4" borderId="2" xfId="0" applyFill="true" applyFont="true" applyBorder="true">
      <alignment horizontal="center" vertical="center" wrapText="true"/>
    </xf>
    <xf numFmtId="0" fontId="8" fillId="4" borderId="4" xfId="0" applyFill="true" applyFont="true" applyBorder="true">
      <alignment horizontal="center" vertical="center" wrapText="true"/>
    </xf>
    <xf numFmtId="0" fontId="9" fillId="6" borderId="6" xfId="0" applyFill="true" applyFont="true" applyBorder="true">
      <alignment horizontal="general" vertical="top" indent="1" wrapText="false"/>
    </xf>
    <xf numFmtId="0" fontId="10" fillId="6" borderId="6" xfId="0" applyFill="true" applyFont="true" applyBorder="true">
      <alignment horizontal="left" vertical="top" indent="1" wrapText="false"/>
    </xf>
    <xf numFmtId="0" fontId="11" fillId="6" borderId="6" xfId="0" applyFill="true" applyFont="true" applyBorder="true">
      <alignment horizontal="left" vertical="top" indent="1" wrapText="false"/>
    </xf>
    <xf numFmtId="0" fontId="12" fillId="6" borderId="6" xfId="0" applyFill="true" applyFont="true" applyBorder="true">
      <alignment horizontal="left" vertical="top" indent="1" wrapText="false"/>
    </xf>
    <xf numFmtId="0" fontId="13" fillId="6" borderId="6" xfId="0" applyFill="true" applyFont="true" applyBorder="true">
      <alignment horizontal="left" vertical="top" indent="1" wrapText="false"/>
    </xf>
    <xf numFmtId="0" fontId="14" fillId="6" borderId="6" xfId="0" applyFill="true" applyFont="true" applyBorder="true">
      <alignment horizontal="left" vertical="top" indent="1" wrapText="false"/>
    </xf>
    <xf numFmtId="0" fontId="15" fillId="6" borderId="6" xfId="0" applyFill="true" applyFont="true" applyBorder="true">
      <alignment horizontal="left" vertical="top" indent="1" wrapText="false"/>
    </xf>
    <xf numFmtId="0" fontId="16" fillId="6" borderId="6" xfId="0" applyFill="true" applyFont="true" applyBorder="true">
      <alignment horizontal="left" vertical="top" indent="1" wrapText="false"/>
    </xf>
    <xf numFmtId="0" fontId="17" fillId="6" borderId="6" xfId="0" applyFill="true" applyFont="true" applyBorder="true">
      <alignment horizontal="left" vertical="top" indent="1" wrapText="false"/>
    </xf>
    <xf numFmtId="0" fontId="18" fillId="6" borderId="6" xfId="0" applyFill="true" applyFont="true" applyBorder="true">
      <alignment horizontal="left" vertical="top" indent="1" wrapText="false"/>
    </xf>
    <xf numFmtId="0" fontId="19" fillId="6" borderId="6" xfId="0" applyFill="true" applyFont="true" applyBorder="true">
      <alignment horizontal="left" vertical="top" indent="1" wrapText="false"/>
    </xf>
    <xf numFmtId="0" fontId="20" fillId="6" borderId="6" xfId="0" applyFill="true" applyFont="true" applyBorder="true">
      <alignment horizontal="left" vertical="top" indent="1" wrapText="false"/>
    </xf>
    <xf numFmtId="165" fontId="21" fillId="6" borderId="6" xfId="0" applyFill="true" applyFont="true" applyBorder="true" applyNumberFormat="true">
      <alignment horizontal="right" vertical="top" indent="1" wrapText="false"/>
    </xf>
    <xf numFmtId="0" fontId="22" fillId="6" borderId="6" xfId="0" applyFill="true" applyFont="true" applyBorder="true">
      <alignment horizontal="left" vertical="top" indent="1" wrapText="false"/>
    </xf>
    <xf numFmtId="0" fontId="23" fillId="6" borderId="6" xfId="0" applyFill="true" applyFont="true" applyBorder="true">
      <alignment horizontal="left" vertical="top" indent="1" wrapText="false"/>
    </xf>
    <xf numFmtId="0" fontId="24" fillId="6" borderId="6" xfId="0" applyFill="true" applyFont="true" applyBorder="true">
      <alignment horizontal="left" vertical="top" indent="1" wrapText="false"/>
    </xf>
    <xf numFmtId="0" fontId="25" fillId="6" borderId="6" xfId="0" applyFill="true" applyFont="true" applyBorder="true">
      <alignment horizontal="left" vertical="top" indent="1" wrapText="false"/>
    </xf>
    <xf numFmtId="166" fontId="26" fillId="6" borderId="6" xfId="0" applyFill="true" applyFont="true" applyBorder="true" applyNumberFormat="true">
      <alignment horizontal="right" vertical="top" indent="1" wrapText="false"/>
    </xf>
    <xf numFmtId="0" fontId="27" fillId="6" borderId="6" xfId="0" applyFill="true" applyFont="true" applyBorder="true">
      <alignment horizontal="left" vertical="top" indent="1" wrapText="false"/>
    </xf>
    <xf numFmtId="0" fontId="28" fillId="6" borderId="6" xfId="0" applyFill="true" applyFont="true" applyBorder="true">
      <alignment horizontal="left" vertical="top" indent="1" wrapText="false"/>
    </xf>
    <xf numFmtId="167" fontId="29" fillId="6" borderId="6" xfId="0" applyFill="true" applyFont="true" applyBorder="true" applyNumberFormat="true">
      <alignment horizontal="right" vertical="top" indent="1" wrapText="false"/>
    </xf>
    <xf numFmtId="0" fontId="30" fillId="6" borderId="6" xfId="0" applyFill="true" applyFont="true" applyBorder="true">
      <alignment horizontal="left" vertical="top" indent="1" wrapText="false"/>
    </xf>
    <xf numFmtId="0" fontId="31" fillId="6" borderId="6" xfId="0" applyFill="true" applyFont="true" applyBorder="true">
      <alignment horizontal="left" vertical="top" indent="1" wrapText="true"/>
    </xf>
    <xf numFmtId="0" fontId="32" fillId="6" borderId="6" xfId="0" applyFill="true" applyFont="true" applyBorder="true">
      <alignment horizontal="left" vertical="top" indent="1" wrapText="true"/>
    </xf>
    <xf numFmtId="165" fontId="33" fillId="6" borderId="6" xfId="0" applyFill="true" applyFont="true" applyBorder="true" applyNumberFormat="true">
      <alignment horizontal="right" vertical="top" indent="1" wrapText="false"/>
    </xf>
    <xf numFmtId="165" fontId="34" fillId="6" borderId="6" xfId="0" applyFill="true" applyFont="true" applyBorder="true" applyNumberFormat="true">
      <alignment horizontal="right" vertical="top" indent="1" wrapText="false"/>
    </xf>
    <xf numFmtId="165" fontId="35" fillId="6" borderId="6" xfId="0" applyFill="true" applyFont="true" applyBorder="true" applyNumberFormat="true">
      <alignment horizontal="right" vertical="top" indent="1" wrapText="false"/>
    </xf>
    <xf numFmtId="165" fontId="36" fillId="6" borderId="6" xfId="0" applyFill="true" applyFont="true" applyBorder="true" applyNumberFormat="true">
      <alignment horizontal="right" vertical="top" indent="1" wrapText="false"/>
    </xf>
    <xf numFmtId="165" fontId="37" fillId="6" borderId="6" xfId="0" applyFill="true" applyFont="true" applyBorder="true" applyNumberFormat="true">
      <alignment horizontal="right" vertical="top" indent="1" wrapText="false"/>
    </xf>
    <xf numFmtId="0" fontId="38" fillId="6" borderId="6" xfId="0" applyFill="true" applyFont="true" applyBorder="true">
      <alignment horizontal="right" vertical="top" indent="1" wrapText="false"/>
    </xf>
    <xf numFmtId="0" fontId="39" fillId="6" borderId="6" xfId="0" applyFill="true" applyFont="true" applyBorder="true">
      <alignment horizontal="left" vertical="top" indent="1" wrapText="false"/>
    </xf>
    <xf numFmtId="0" fontId="40" fillId="6" borderId="6" xfId="0" applyFill="true" applyFont="true" applyBorder="true">
      <alignment horizontal="left" vertical="top" indent="1" wrapText="false"/>
    </xf>
    <xf numFmtId="0" fontId="41" fillId="6" borderId="6" xfId="0" applyFill="true" applyFont="true" applyBorder="true">
      <alignment horizontal="left" vertical="top" indent="1" wrapText="false"/>
    </xf>
    <xf numFmtId="0" fontId="42" fillId="6" borderId="6" xfId="0" applyFill="true" applyFont="true" applyBorder="true">
      <alignment horizontal="left" vertical="top" indent="1" wrapText="false"/>
    </xf>
    <xf numFmtId="0" fontId="43" fillId="6" borderId="6" xfId="0" applyFill="true" applyFont="true" applyBorder="true">
      <alignment horizontal="left" vertical="top" indent="1" wrapText="false"/>
    </xf>
    <xf numFmtId="0" fontId="44" fillId="6" borderId="6" xfId="0" applyFill="true" applyFont="true" applyBorder="true">
      <alignment horizontal="left" vertical="top" indent="1" wrapText="false"/>
    </xf>
    <xf numFmtId="0" fontId="45" fillId="6" borderId="6" xfId="0" applyFill="true" applyFont="true" applyBorder="true">
      <alignment horizontal="left" vertical="top" indent="1" wrapText="false"/>
    </xf>
    <xf numFmtId="0" fontId="46" fillId="6" borderId="6" xfId="0" applyFill="true" applyFont="true" applyBorder="true">
      <alignment horizontal="left" vertical="top" indent="1" wrapText="false"/>
    </xf>
    <xf numFmtId="0" fontId="47" fillId="6" borderId="6" xfId="0" applyFill="true" applyFont="true" applyBorder="true">
      <alignment horizontal="left" vertical="top" indent="1" wrapText="false"/>
    </xf>
    <xf numFmtId="0" fontId="48" fillId="6" borderId="6" xfId="0" applyFill="true" applyFont="true" applyBorder="true">
      <alignment horizontal="left" vertical="top" indent="1" wrapText="false"/>
    </xf>
    <xf numFmtId="0" fontId="49" fillId="6" borderId="6" xfId="0" applyFill="true" applyFont="true" applyBorder="true">
      <alignment horizontal="right" vertical="top" indent="1" wrapText="false"/>
    </xf>
    <xf numFmtId="0" fontId="50" fillId="6" borderId="6" xfId="0" applyFill="true" applyFont="true" applyBorder="true">
      <alignment horizontal="left" vertical="top" indent="1" wrapText="false"/>
    </xf>
    <xf numFmtId="0" fontId="51" fillId="6" borderId="6" xfId="0" applyFill="true" applyFont="true" applyBorder="true">
      <alignment horizontal="right" vertical="top" indent="1" wrapText="false"/>
    </xf>
    <xf numFmtId="0" fontId="52" fillId="6" borderId="6" xfId="0" applyFill="true" applyFont="true" applyBorder="true">
      <alignment horizontal="right" vertical="top" indent="1" wrapText="false"/>
    </xf>
    <xf numFmtId="0" fontId="53" fillId="6" borderId="6" xfId="0" applyFill="true" applyFont="true" applyBorder="true">
      <alignment horizontal="left" vertical="top" indent="1" wrapText="false"/>
    </xf>
    <xf numFmtId="0" fontId="54" fillId="6" borderId="6" xfId="0" applyFill="true" applyFont="true" applyBorder="true">
      <alignment horizontal="left" vertical="top" indent="1" wrapText="false"/>
    </xf>
    <xf numFmtId="0" fontId="55" fillId="6" borderId="6" xfId="0" applyFill="true" applyFont="true" applyBorder="true">
      <alignment horizontal="left" vertical="top" indent="1" wrapText="false"/>
    </xf>
    <xf numFmtId="0" fontId="56" fillId="6" borderId="6" xfId="0" applyFill="true" applyFont="true" applyBorder="true">
      <alignment horizontal="left" vertical="top" indent="1" wrapText="false"/>
    </xf>
    <xf numFmtId="0" fontId="57" fillId="6" borderId="6" xfId="0" applyFill="true" applyFont="true" applyBorder="true">
      <alignment horizontal="left" vertical="top" indent="1" wrapText="false"/>
    </xf>
    <xf numFmtId="0" fontId="58" fillId="6" borderId="6" xfId="0" applyFill="true" applyFont="true" applyBorder="true">
      <alignment horizontal="right" vertical="top" indent="1" wrapText="false"/>
    </xf>
    <xf numFmtId="0" fontId="59" fillId="6" borderId="6" xfId="0" applyFill="true" applyFont="true" applyBorder="true">
      <alignment horizontal="left" vertical="top" indent="1" wrapText="false"/>
    </xf>
    <xf numFmtId="0" fontId="60" fillId="6" borderId="6" xfId="0" applyFill="true" applyFont="true" applyBorder="true">
      <alignment horizontal="left" vertical="top" indent="1" wrapText="false"/>
    </xf>
    <xf numFmtId="0" fontId="61" fillId="6" borderId="6" xfId="0" applyFill="true" applyFont="true" applyBorder="true">
      <alignment horizontal="left" vertical="top" indent="1" wrapText="false"/>
    </xf>
    <xf numFmtId="0" fontId="62" fillId="6" borderId="6" xfId="0" applyFill="true" applyFont="true" applyBorder="true">
      <alignment horizontal="left" vertical="top" indent="1" wrapText="false"/>
    </xf>
    <xf numFmtId="0" fontId="63" fillId="6" borderId="6" xfId="0" applyFill="true" applyFont="true" applyBorder="true">
      <alignment horizontal="left" vertical="top" indent="1" wrapText="false"/>
    </xf>
    <xf numFmtId="0" fontId="64" fillId="6" borderId="6" xfId="0" applyFill="true" applyFont="true" applyBorder="true">
      <alignment horizontal="left" vertical="top" indent="1" wrapText="false"/>
    </xf>
    <xf numFmtId="0" fontId="65" fillId="6" borderId="6" xfId="0" applyFill="true" applyFont="true" applyBorder="true">
      <alignment horizontal="left" vertical="top" indent="1" wrapText="false"/>
    </xf>
    <xf numFmtId="0" fontId="66" fillId="6" borderId="6" xfId="0" applyFill="true" applyFont="true" applyBorder="true">
      <alignment horizontal="left" vertical="top" indent="1" wrapText="false"/>
    </xf>
    <xf numFmtId="168" fontId="67" fillId="6" borderId="6" xfId="0" applyFill="true" applyFont="true" applyBorder="true" applyNumberFormat="true">
      <alignment horizontal="right" vertical="top" indent="1" wrapText="false"/>
    </xf>
    <xf numFmtId="165" fontId="68" fillId="6" borderId="6" xfId="0" applyFill="true" applyFont="true" applyBorder="true" applyNumberFormat="true">
      <alignment horizontal="right" vertical="top" indent="1" wrapText="false"/>
    </xf>
    <xf numFmtId="0" fontId="69" fillId="6" borderId="6" xfId="0" applyFill="true" applyFont="true" applyBorder="true">
      <alignment horizontal="left" vertical="top" indent="1" wrapText="false"/>
    </xf>
    <xf numFmtId="165" fontId="70" fillId="6" borderId="6" xfId="0" applyFill="true" applyFont="true" applyBorder="true" applyNumberFormat="true">
      <alignment horizontal="right" vertical="top" indent="1" wrapText="false"/>
    </xf>
    <xf numFmtId="0" fontId="71" fillId="6" borderId="6" xfId="0" applyFill="true" applyFont="true" applyBorder="true">
      <alignment horizontal="left" vertical="top" indent="1" wrapText="false"/>
    </xf>
    <xf numFmtId="0" fontId="72" fillId="6" borderId="6" xfId="0" applyFill="true" applyFont="true" applyBorder="true">
      <alignment horizontal="left" vertical="top" indent="1" wrapText="false"/>
    </xf>
    <xf numFmtId="0" fontId="73" fillId="6" borderId="6" xfId="0" applyFill="true" applyFont="true" applyBorder="true">
      <alignment horizontal="left" vertical="top" indent="1" wrapText="false"/>
    </xf>
    <xf numFmtId="0" fontId="74" fillId="6" borderId="6" xfId="0" applyFill="true" applyFont="true" applyBorder="true">
      <alignment horizontal="left" vertical="top" indent="1" wrapText="false"/>
    </xf>
    <xf numFmtId="0" fontId="75" fillId="6" borderId="6" xfId="0" applyFill="true" applyFont="true" applyBorder="true">
      <alignment horizontal="left" vertical="top" indent="1" wrapText="false"/>
    </xf>
    <xf numFmtId="0" fontId="76" fillId="6" borderId="6" xfId="0" applyFill="true" applyFont="true" applyBorder="true">
      <alignment horizontal="left" vertical="top" indent="1" wrapText="false"/>
    </xf>
    <xf numFmtId="0" fontId="77" fillId="6" borderId="6" xfId="0" applyFill="true" applyFont="true" applyBorder="true">
      <alignment horizontal="left" vertical="top" indent="1" wrapText="false"/>
    </xf>
    <xf numFmtId="0" fontId="78" fillId="6" borderId="6" xfId="0" applyFill="true" applyFont="true" applyBorder="true">
      <alignment horizontal="left" vertical="top" indent="1" wrapText="false"/>
    </xf>
    <xf numFmtId="0" fontId="79" fillId="6" borderId="6" xfId="0" applyFill="true" applyFont="true" applyBorder="true">
      <alignment horizontal="left" vertical="top" indent="1" wrapText="false"/>
    </xf>
    <xf numFmtId="168" fontId="80" fillId="6" borderId="6" xfId="0" applyFill="true" applyFont="true" applyBorder="true" applyNumberFormat="true">
      <alignment horizontal="right" vertical="top" indent="1" wrapText="false"/>
    </xf>
    <xf numFmtId="165" fontId="81" fillId="6" borderId="6" xfId="0" applyFill="true" applyFont="true" applyBorder="true" applyNumberFormat="true">
      <alignment horizontal="right" vertical="top" indent="1" wrapText="false"/>
    </xf>
    <xf numFmtId="0" fontId="82" fillId="6" borderId="6" xfId="0" applyFill="true" applyFont="true" applyBorder="true">
      <alignment horizontal="left" vertical="top" indent="1" wrapText="false"/>
    </xf>
    <xf numFmtId="165" fontId="83" fillId="6" borderId="6" xfId="0" applyFill="true" applyFont="true" applyBorder="true" applyNumberFormat="true">
      <alignment horizontal="right" vertical="top" indent="1" wrapText="false"/>
    </xf>
    <xf numFmtId="0" fontId="84" fillId="6" borderId="6" xfId="0" applyFill="true" applyFont="true" applyBorder="true">
      <alignment horizontal="left" vertical="top" indent="1" wrapText="false"/>
    </xf>
    <xf numFmtId="0" fontId="85" fillId="6" borderId="6" xfId="0" applyFill="true" applyFont="true" applyBorder="true">
      <alignment horizontal="left" vertical="top" indent="1" wrapText="false"/>
    </xf>
    <xf numFmtId="0" fontId="86" fillId="6" borderId="6" xfId="0" applyFill="true" applyFont="true" applyBorder="true">
      <alignment horizontal="left" vertical="top" indent="1" wrapText="false"/>
    </xf>
    <xf numFmtId="0" fontId="87" fillId="6" borderId="6" xfId="0" applyFill="true" applyFont="true" applyBorder="true">
      <alignment horizontal="left" vertical="top" indent="1" wrapText="false"/>
    </xf>
    <xf numFmtId="0" fontId="88" fillId="6" borderId="6" xfId="0" applyFill="true" applyFont="true" applyBorder="true">
      <alignment horizontal="left" vertical="top" indent="1" wrapText="false"/>
    </xf>
    <xf numFmtId="0" fontId="89" fillId="6" borderId="6" xfId="0" applyFill="true" applyFont="true" applyBorder="true">
      <alignment horizontal="left" vertical="top" indent="1" wrapText="false"/>
    </xf>
    <xf numFmtId="0" fontId="90" fillId="6" borderId="6" xfId="0" applyFill="true" applyFont="true" applyBorder="true">
      <alignment horizontal="left" vertical="top" indent="1" wrapText="false"/>
    </xf>
    <xf numFmtId="0" fontId="91" fillId="6" borderId="6" xfId="0" applyFill="true" applyFont="true" applyBorder="true">
      <alignment horizontal="left" vertical="top" indent="1" wrapText="false"/>
    </xf>
    <xf numFmtId="0" fontId="92" fillId="6" borderId="6" xfId="0" applyFill="true" applyFont="true" applyBorder="true">
      <alignment horizontal="left" vertical="top" indent="1" wrapText="false"/>
    </xf>
    <xf numFmtId="169" fontId="93" fillId="6" borderId="6" xfId="0" applyFill="true" applyFont="true" applyBorder="true" applyNumberFormat="true">
      <alignment horizontal="right" vertical="top" indent="1" wrapText="false"/>
    </xf>
    <xf numFmtId="170" fontId="94" fillId="6" borderId="6" xfId="0" applyFill="true" applyFont="true" applyBorder="true" applyNumberFormat="true">
      <alignment horizontal="right" vertical="top" indent="1" wrapText="false"/>
    </xf>
    <xf numFmtId="169" fontId="95" fillId="6" borderId="6" xfId="0" applyFill="true" applyFont="true" applyBorder="true" applyNumberFormat="true">
      <alignment horizontal="right" vertical="top" indent="1" wrapText="false"/>
    </xf>
    <xf numFmtId="169" fontId="96" fillId="6" borderId="6" xfId="0" applyFill="true" applyFont="true" applyBorder="true" applyNumberFormat="true">
      <alignment horizontal="right" vertical="top" indent="1" wrapText="false"/>
    </xf>
    <xf numFmtId="169" fontId="97" fillId="6" borderId="6" xfId="0" applyFill="true" applyFont="true" applyBorder="true" applyNumberFormat="true">
      <alignment horizontal="right" vertical="top" indent="1" wrapText="false"/>
    </xf>
    <xf numFmtId="170" fontId="98" fillId="6" borderId="6" xfId="0" applyFill="true" applyFont="true" applyBorder="true" applyNumberFormat="true">
      <alignment horizontal="right" vertical="top" indent="1" wrapText="false"/>
    </xf>
    <xf numFmtId="169" fontId="99" fillId="6" borderId="6" xfId="0" applyFill="true" applyFont="true" applyBorder="true" applyNumberFormat="true">
      <alignment horizontal="right" vertical="top" indent="1" wrapText="false"/>
    </xf>
    <xf numFmtId="170" fontId="100" fillId="6" borderId="6" xfId="0" applyFill="true" applyFont="true" applyBorder="true" applyNumberFormat="true">
      <alignment horizontal="right" vertical="top" indent="1" wrapText="false"/>
    </xf>
    <xf numFmtId="169" fontId="101" fillId="6" borderId="6" xfId="0" applyFill="true" applyFont="true" applyBorder="true" applyNumberFormat="true">
      <alignment horizontal="right" vertical="top" indent="1" wrapText="false"/>
    </xf>
    <xf numFmtId="170" fontId="102" fillId="6" borderId="6" xfId="0" applyFill="true" applyFont="true" applyBorder="true" applyNumberFormat="true">
      <alignment horizontal="right" vertical="top" indent="1" wrapText="false"/>
    </xf>
    <xf numFmtId="169" fontId="103" fillId="6" borderId="6" xfId="0" applyFill="true" applyFont="true" applyBorder="true" applyNumberFormat="true">
      <alignment horizontal="right" vertical="top" indent="1" wrapText="false"/>
    </xf>
    <xf numFmtId="170" fontId="104" fillId="6" borderId="6" xfId="0" applyFill="true" applyFont="true" applyBorder="true" applyNumberFormat="true">
      <alignment horizontal="right" vertical="top" indent="1" wrapText="false"/>
    </xf>
    <xf numFmtId="169" fontId="105" fillId="6" borderId="6" xfId="0" applyFill="true" applyFont="true" applyBorder="true" applyNumberFormat="true">
      <alignment horizontal="right" vertical="top" indent="1" wrapText="false"/>
    </xf>
    <xf numFmtId="170" fontId="106" fillId="6" borderId="6" xfId="0" applyFill="true" applyFont="true" applyBorder="true" applyNumberFormat="true">
      <alignment horizontal="right" vertical="top" indent="1" wrapText="false"/>
    </xf>
    <xf numFmtId="169" fontId="107" fillId="6" borderId="6" xfId="0" applyFill="true" applyFont="true" applyBorder="true" applyNumberFormat="true">
      <alignment horizontal="right" vertical="top" indent="1" wrapText="false"/>
    </xf>
    <xf numFmtId="170" fontId="108" fillId="6" borderId="6" xfId="0" applyFill="true" applyFont="true" applyBorder="true" applyNumberFormat="true">
      <alignment horizontal="right" vertical="top" indent="1" wrapText="false"/>
    </xf>
    <xf numFmtId="171" fontId="109" fillId="6" borderId="6" xfId="0" applyFill="true" applyFont="true" applyBorder="true" applyNumberFormat="true">
      <alignment horizontal="right" vertical="top" indent="1" wrapText="false"/>
    </xf>
    <xf numFmtId="170" fontId="110" fillId="6" borderId="6" xfId="0" applyFill="true" applyFont="true" applyBorder="true" applyNumberFormat="true">
      <alignment horizontal="right" vertical="top" indent="1" wrapText="false"/>
    </xf>
    <xf numFmtId="171" fontId="111" fillId="6" borderId="6" xfId="0" applyFill="true" applyFont="true" applyBorder="true" applyNumberFormat="true">
      <alignment horizontal="right" vertical="top" indent="1" wrapText="false"/>
    </xf>
    <xf numFmtId="169" fontId="112" fillId="6" borderId="6" xfId="0" applyFill="true" applyFont="true" applyBorder="true" applyNumberFormat="true">
      <alignment horizontal="right" vertical="top" indent="1" wrapText="false"/>
    </xf>
    <xf numFmtId="171" fontId="113" fillId="6" borderId="6" xfId="0" applyFill="true" applyFont="true" applyBorder="true" applyNumberFormat="true">
      <alignment horizontal="right" vertical="top" indent="1" wrapText="false"/>
    </xf>
    <xf numFmtId="170" fontId="114" fillId="6" borderId="6" xfId="0" applyFill="true" applyFont="true" applyBorder="true" applyNumberFormat="true">
      <alignment horizontal="right" vertical="top" indent="1" wrapText="false"/>
    </xf>
    <xf numFmtId="171" fontId="115" fillId="6" borderId="6" xfId="0" applyFill="true" applyFont="true" applyBorder="true" applyNumberFormat="true">
      <alignment horizontal="right" vertical="top" indent="1" wrapText="false"/>
    </xf>
    <xf numFmtId="170" fontId="116" fillId="6" borderId="6" xfId="0" applyFill="true" applyFont="true" applyBorder="true" applyNumberFormat="true">
      <alignment horizontal="right" vertical="top" indent="1" wrapText="false"/>
    </xf>
    <xf numFmtId="171" fontId="117" fillId="6" borderId="6" xfId="0" applyFill="true" applyFont="true" applyBorder="true" applyNumberFormat="true">
      <alignment horizontal="right" vertical="top" indent="1" wrapText="false"/>
    </xf>
    <xf numFmtId="170" fontId="118" fillId="6" borderId="6" xfId="0" applyFill="true" applyFont="true" applyBorder="true" applyNumberFormat="true">
      <alignment horizontal="right" vertical="top" indent="1" wrapText="false"/>
    </xf>
    <xf numFmtId="171" fontId="119" fillId="6" borderId="6" xfId="0" applyFill="true" applyFont="true" applyBorder="true" applyNumberFormat="true">
      <alignment horizontal="right" vertical="top" indent="1" wrapText="false"/>
    </xf>
    <xf numFmtId="170" fontId="120" fillId="6" borderId="6" xfId="0" applyFill="true" applyFont="true" applyBorder="true" applyNumberFormat="true">
      <alignment horizontal="right" vertical="top" indent="1" wrapText="false"/>
    </xf>
    <xf numFmtId="171" fontId="121" fillId="6" borderId="6" xfId="0" applyFill="true" applyFont="true" applyBorder="true" applyNumberFormat="true">
      <alignment horizontal="right" vertical="top" indent="1" wrapText="false"/>
    </xf>
    <xf numFmtId="170" fontId="122" fillId="6" borderId="6" xfId="0" applyFill="true" applyFont="true" applyBorder="true" applyNumberFormat="true">
      <alignment horizontal="right" vertical="top" indent="1" wrapText="false"/>
    </xf>
    <xf numFmtId="171" fontId="123" fillId="6" borderId="6" xfId="0" applyFill="true" applyFont="true" applyBorder="true" applyNumberFormat="true">
      <alignment horizontal="right" vertical="top" indent="1" wrapText="false"/>
    </xf>
    <xf numFmtId="170" fontId="124" fillId="6" borderId="6" xfId="0" applyFill="true" applyFont="true" applyBorder="true" applyNumberFormat="true">
      <alignment horizontal="right" vertical="top" indent="1" wrapText="false"/>
    </xf>
    <xf numFmtId="170" fontId="125" fillId="6" borderId="6" xfId="0" applyFill="true" applyFont="true" applyBorder="true" applyNumberFormat="true">
      <alignment horizontal="right" vertical="top" indent="1" wrapText="false"/>
    </xf>
    <xf numFmtId="170" fontId="126" fillId="6" borderId="6" xfId="0" applyFill="true" applyFont="true" applyBorder="true" applyNumberFormat="true">
      <alignment horizontal="right" vertical="top" indent="1" wrapText="false"/>
    </xf>
    <xf numFmtId="169" fontId="127" fillId="6" borderId="6" xfId="0" applyFill="true" applyFont="true" applyBorder="true" applyNumberFormat="true">
      <alignment horizontal="right" vertical="top" indent="1" wrapText="false"/>
    </xf>
    <xf numFmtId="170" fontId="128" fillId="6" borderId="6" xfId="0" applyFill="true" applyFont="true" applyBorder="true" applyNumberFormat="true">
      <alignment horizontal="right" vertical="top" indent="1" wrapText="false"/>
    </xf>
    <xf numFmtId="170" fontId="129" fillId="6" borderId="6" xfId="0" applyFill="true" applyFont="true" applyBorder="true" applyNumberFormat="true">
      <alignment horizontal="right" vertical="top" indent="1" wrapText="false"/>
    </xf>
    <xf numFmtId="169" fontId="130" fillId="6" borderId="6" xfId="0" applyFill="true" applyFont="true" applyBorder="true" applyNumberFormat="true">
      <alignment horizontal="right" vertical="top" indent="1" wrapText="false"/>
    </xf>
    <xf numFmtId="170" fontId="131" fillId="6" borderId="6" xfId="0" applyFill="true" applyFont="true" applyBorder="true" applyNumberFormat="true">
      <alignment horizontal="right" vertical="top" indent="1" wrapText="false"/>
    </xf>
    <xf numFmtId="170" fontId="132" fillId="6" borderId="6" xfId="0" applyFill="true" applyFont="true" applyBorder="true" applyNumberFormat="true">
      <alignment horizontal="right" vertical="top" indent="1" wrapText="false"/>
    </xf>
    <xf numFmtId="169" fontId="133" fillId="6" borderId="6" xfId="0" applyFill="true" applyFont="true" applyBorder="true" applyNumberFormat="true">
      <alignment horizontal="right" vertical="top" indent="1" wrapText="false"/>
    </xf>
    <xf numFmtId="170" fontId="134" fillId="6" borderId="6" xfId="0" applyFill="true" applyFont="true" applyBorder="true" applyNumberFormat="true">
      <alignment horizontal="right" vertical="top" indent="1" wrapText="false"/>
    </xf>
    <xf numFmtId="170" fontId="135" fillId="6" borderId="6" xfId="0" applyFill="true" applyFont="true" applyBorder="true" applyNumberFormat="true">
      <alignment horizontal="right" vertical="top" indent="1" wrapText="false"/>
    </xf>
    <xf numFmtId="169" fontId="136" fillId="6" borderId="6" xfId="0" applyFill="true" applyFont="true" applyBorder="true" applyNumberFormat="true">
      <alignment horizontal="right" vertical="top" indent="1" wrapText="false"/>
    </xf>
    <xf numFmtId="0" fontId="137" fillId="6" borderId="6" xfId="0" applyFill="true" applyFont="true" applyBorder="true">
      <alignment horizontal="right" vertical="top" indent="1" wrapText="false"/>
    </xf>
    <xf numFmtId="0" fontId="138" fillId="6" borderId="6" xfId="0" applyFill="true" applyFont="true" applyBorder="true">
      <alignment horizontal="general" vertical="top" indent="1" wrapText="false"/>
    </xf>
    <xf numFmtId="0" fontId="139" fillId="8" borderId="6" xfId="0" applyFill="true" applyFont="true" applyBorder="true">
      <alignment horizontal="general" vertical="top" indent="1" wrapText="false"/>
    </xf>
    <xf numFmtId="0" fontId="140" fillId="8" borderId="6" xfId="0" applyFill="true" applyFont="true" applyBorder="true">
      <alignment horizontal="left" vertical="top" indent="1" wrapText="false"/>
    </xf>
    <xf numFmtId="0" fontId="141" fillId="8" borderId="6" xfId="0" applyFill="true" applyFont="true" applyBorder="true">
      <alignment horizontal="left" vertical="top" indent="1" wrapText="false"/>
    </xf>
    <xf numFmtId="0" fontId="142" fillId="8" borderId="6" xfId="0" applyFill="true" applyFont="true" applyBorder="true">
      <alignment horizontal="left" vertical="top" indent="1" wrapText="false"/>
    </xf>
    <xf numFmtId="0" fontId="143" fillId="8" borderId="6" xfId="0" applyFill="true" applyFont="true" applyBorder="true">
      <alignment horizontal="left" vertical="top" indent="1" wrapText="false"/>
    </xf>
    <xf numFmtId="0" fontId="144" fillId="8" borderId="6" xfId="0" applyFill="true" applyFont="true" applyBorder="true">
      <alignment horizontal="left" vertical="top" indent="1" wrapText="false"/>
    </xf>
    <xf numFmtId="0" fontId="145" fillId="8" borderId="6" xfId="0" applyFill="true" applyFont="true" applyBorder="true">
      <alignment horizontal="left" vertical="top" indent="1" wrapText="false"/>
    </xf>
    <xf numFmtId="0" fontId="146" fillId="8" borderId="6" xfId="0" applyFill="true" applyFont="true" applyBorder="true">
      <alignment horizontal="left" vertical="top" indent="1" wrapText="false"/>
    </xf>
    <xf numFmtId="0" fontId="147" fillId="8" borderId="6" xfId="0" applyFill="true" applyFont="true" applyBorder="true">
      <alignment horizontal="left" vertical="top" indent="1" wrapText="false"/>
    </xf>
    <xf numFmtId="0" fontId="148" fillId="8" borderId="6" xfId="0" applyFill="true" applyFont="true" applyBorder="true">
      <alignment horizontal="left" vertical="top" indent="1" wrapText="false"/>
    </xf>
    <xf numFmtId="0" fontId="149" fillId="8" borderId="6" xfId="0" applyFill="true" applyFont="true" applyBorder="true">
      <alignment horizontal="left" vertical="top" indent="1" wrapText="false"/>
    </xf>
    <xf numFmtId="0" fontId="150" fillId="8" borderId="6" xfId="0" applyFill="true" applyFont="true" applyBorder="true">
      <alignment horizontal="left" vertical="top" indent="1" wrapText="false"/>
    </xf>
    <xf numFmtId="165" fontId="151" fillId="8" borderId="6" xfId="0" applyFill="true" applyFont="true" applyBorder="true" applyNumberFormat="true">
      <alignment horizontal="right" vertical="top" indent="1" wrapText="false"/>
    </xf>
    <xf numFmtId="0" fontId="152" fillId="8" borderId="6" xfId="0" applyFill="true" applyFont="true" applyBorder="true">
      <alignment horizontal="left" vertical="top" indent="1" wrapText="false"/>
    </xf>
    <xf numFmtId="0" fontId="153" fillId="8" borderId="6" xfId="0" applyFill="true" applyFont="true" applyBorder="true">
      <alignment horizontal="left" vertical="top" indent="1" wrapText="false"/>
    </xf>
    <xf numFmtId="0" fontId="154" fillId="8" borderId="6" xfId="0" applyFill="true" applyFont="true" applyBorder="true">
      <alignment horizontal="left" vertical="top" indent="1" wrapText="false"/>
    </xf>
    <xf numFmtId="0" fontId="155" fillId="8" borderId="6" xfId="0" applyFill="true" applyFont="true" applyBorder="true">
      <alignment horizontal="left" vertical="top" indent="1" wrapText="false"/>
    </xf>
    <xf numFmtId="166" fontId="156" fillId="8" borderId="6" xfId="0" applyFill="true" applyFont="true" applyBorder="true" applyNumberFormat="true">
      <alignment horizontal="right" vertical="top" indent="1" wrapText="false"/>
    </xf>
    <xf numFmtId="0" fontId="157" fillId="8" borderId="6" xfId="0" applyFill="true" applyFont="true" applyBorder="true">
      <alignment horizontal="left" vertical="top" indent="1" wrapText="false"/>
    </xf>
    <xf numFmtId="0" fontId="158" fillId="8" borderId="6" xfId="0" applyFill="true" applyFont="true" applyBorder="true">
      <alignment horizontal="left" vertical="top" indent="1" wrapText="false"/>
    </xf>
    <xf numFmtId="167" fontId="159" fillId="8" borderId="6" xfId="0" applyFill="true" applyFont="true" applyBorder="true" applyNumberFormat="true">
      <alignment horizontal="right" vertical="top" indent="1" wrapText="false"/>
    </xf>
    <xf numFmtId="0" fontId="160" fillId="8" borderId="6" xfId="0" applyFill="true" applyFont="true" applyBorder="true">
      <alignment horizontal="left" vertical="top" indent="1" wrapText="false"/>
    </xf>
    <xf numFmtId="0" fontId="161" fillId="8" borderId="6" xfId="0" applyFill="true" applyFont="true" applyBorder="true">
      <alignment horizontal="left" vertical="top" indent="1" wrapText="true"/>
    </xf>
    <xf numFmtId="0" fontId="162" fillId="8" borderId="6" xfId="0" applyFill="true" applyFont="true" applyBorder="true">
      <alignment horizontal="left" vertical="top" indent="1" wrapText="true"/>
    </xf>
    <xf numFmtId="165" fontId="163" fillId="8" borderId="6" xfId="0" applyFill="true" applyFont="true" applyBorder="true" applyNumberFormat="true">
      <alignment horizontal="right" vertical="top" indent="1" wrapText="false"/>
    </xf>
    <xf numFmtId="165" fontId="164" fillId="8" borderId="6" xfId="0" applyFill="true" applyFont="true" applyBorder="true" applyNumberFormat="true">
      <alignment horizontal="right" vertical="top" indent="1" wrapText="false"/>
    </xf>
    <xf numFmtId="165" fontId="165" fillId="8" borderId="6" xfId="0" applyFill="true" applyFont="true" applyBorder="true" applyNumberFormat="true">
      <alignment horizontal="right" vertical="top" indent="1" wrapText="false"/>
    </xf>
    <xf numFmtId="165" fontId="166" fillId="8" borderId="6" xfId="0" applyFill="true" applyFont="true" applyBorder="true" applyNumberFormat="true">
      <alignment horizontal="right" vertical="top" indent="1" wrapText="false"/>
    </xf>
    <xf numFmtId="165" fontId="167" fillId="8" borderId="6" xfId="0" applyFill="true" applyFont="true" applyBorder="true" applyNumberFormat="true">
      <alignment horizontal="right" vertical="top" indent="1" wrapText="false"/>
    </xf>
    <xf numFmtId="0" fontId="168" fillId="8" borderId="6" xfId="0" applyFill="true" applyFont="true" applyBorder="true">
      <alignment horizontal="right" vertical="top" indent="1" wrapText="false"/>
    </xf>
    <xf numFmtId="0" fontId="169" fillId="8" borderId="6" xfId="0" applyFill="true" applyFont="true" applyBorder="true">
      <alignment horizontal="left" vertical="top" indent="1" wrapText="false"/>
    </xf>
    <xf numFmtId="0" fontId="170" fillId="8" borderId="6" xfId="0" applyFill="true" applyFont="true" applyBorder="true">
      <alignment horizontal="left" vertical="top" indent="1" wrapText="false"/>
    </xf>
    <xf numFmtId="0" fontId="171" fillId="8" borderId="6" xfId="0" applyFill="true" applyFont="true" applyBorder="true">
      <alignment horizontal="left" vertical="top" indent="1" wrapText="false"/>
    </xf>
    <xf numFmtId="0" fontId="172" fillId="8" borderId="6" xfId="0" applyFill="true" applyFont="true" applyBorder="true">
      <alignment horizontal="left" vertical="top" indent="1" wrapText="false"/>
    </xf>
    <xf numFmtId="0" fontId="173" fillId="8" borderId="6" xfId="0" applyFill="true" applyFont="true" applyBorder="true">
      <alignment horizontal="left" vertical="top" indent="1" wrapText="false"/>
    </xf>
    <xf numFmtId="0" fontId="174" fillId="8" borderId="6" xfId="0" applyFill="true" applyFont="true" applyBorder="true">
      <alignment horizontal="left" vertical="top" indent="1" wrapText="false"/>
    </xf>
    <xf numFmtId="0" fontId="175" fillId="8" borderId="6" xfId="0" applyFill="true" applyFont="true" applyBorder="true">
      <alignment horizontal="left" vertical="top" indent="1" wrapText="false"/>
    </xf>
    <xf numFmtId="0" fontId="176" fillId="8" borderId="6" xfId="0" applyFill="true" applyFont="true" applyBorder="true">
      <alignment horizontal="left" vertical="top" indent="1" wrapText="false"/>
    </xf>
    <xf numFmtId="0" fontId="177" fillId="8" borderId="6" xfId="0" applyFill="true" applyFont="true" applyBorder="true">
      <alignment horizontal="left" vertical="top" indent="1" wrapText="false"/>
    </xf>
    <xf numFmtId="0" fontId="178" fillId="8" borderId="6" xfId="0" applyFill="true" applyFont="true" applyBorder="true">
      <alignment horizontal="left" vertical="top" indent="1" wrapText="false"/>
    </xf>
    <xf numFmtId="0" fontId="179" fillId="8" borderId="6" xfId="0" applyFill="true" applyFont="true" applyBorder="true">
      <alignment horizontal="right" vertical="top" indent="1" wrapText="false"/>
    </xf>
    <xf numFmtId="0" fontId="180" fillId="8" borderId="6" xfId="0" applyFill="true" applyFont="true" applyBorder="true">
      <alignment horizontal="left" vertical="top" indent="1" wrapText="false"/>
    </xf>
    <xf numFmtId="0" fontId="181" fillId="8" borderId="6" xfId="0" applyFill="true" applyFont="true" applyBorder="true">
      <alignment horizontal="right" vertical="top" indent="1" wrapText="false"/>
    </xf>
    <xf numFmtId="0" fontId="182" fillId="8" borderId="6" xfId="0" applyFill="true" applyFont="true" applyBorder="true">
      <alignment horizontal="right" vertical="top" indent="1" wrapText="false"/>
    </xf>
    <xf numFmtId="0" fontId="183" fillId="8" borderId="6" xfId="0" applyFill="true" applyFont="true" applyBorder="true">
      <alignment horizontal="left" vertical="top" indent="1" wrapText="false"/>
    </xf>
    <xf numFmtId="0" fontId="184" fillId="8" borderId="6" xfId="0" applyFill="true" applyFont="true" applyBorder="true">
      <alignment horizontal="left" vertical="top" indent="1" wrapText="false"/>
    </xf>
    <xf numFmtId="0" fontId="185" fillId="8" borderId="6" xfId="0" applyFill="true" applyFont="true" applyBorder="true">
      <alignment horizontal="left" vertical="top" indent="1" wrapText="false"/>
    </xf>
    <xf numFmtId="0" fontId="186" fillId="8" borderId="6" xfId="0" applyFill="true" applyFont="true" applyBorder="true">
      <alignment horizontal="left" vertical="top" indent="1" wrapText="false"/>
    </xf>
    <xf numFmtId="0" fontId="187" fillId="8" borderId="6" xfId="0" applyFill="true" applyFont="true" applyBorder="true">
      <alignment horizontal="left" vertical="top" indent="1" wrapText="false"/>
    </xf>
    <xf numFmtId="0" fontId="188" fillId="8" borderId="6" xfId="0" applyFill="true" applyFont="true" applyBorder="true">
      <alignment horizontal="right" vertical="top" indent="1" wrapText="false"/>
    </xf>
    <xf numFmtId="0" fontId="189" fillId="8" borderId="6" xfId="0" applyFill="true" applyFont="true" applyBorder="true">
      <alignment horizontal="left" vertical="top" indent="1" wrapText="false"/>
    </xf>
    <xf numFmtId="0" fontId="190" fillId="8" borderId="6" xfId="0" applyFill="true" applyFont="true" applyBorder="true">
      <alignment horizontal="left" vertical="top" indent="1" wrapText="false"/>
    </xf>
    <xf numFmtId="0" fontId="191" fillId="8" borderId="6" xfId="0" applyFill="true" applyFont="true" applyBorder="true">
      <alignment horizontal="left" vertical="top" indent="1" wrapText="false"/>
    </xf>
    <xf numFmtId="0" fontId="192" fillId="8" borderId="6" xfId="0" applyFill="true" applyFont="true" applyBorder="true">
      <alignment horizontal="left" vertical="top" indent="1" wrapText="false"/>
    </xf>
    <xf numFmtId="0" fontId="193" fillId="8" borderId="6" xfId="0" applyFill="true" applyFont="true" applyBorder="true">
      <alignment horizontal="left" vertical="top" indent="1" wrapText="false"/>
    </xf>
    <xf numFmtId="0" fontId="194" fillId="8" borderId="6" xfId="0" applyFill="true" applyFont="true" applyBorder="true">
      <alignment horizontal="left" vertical="top" indent="1" wrapText="false"/>
    </xf>
    <xf numFmtId="0" fontId="195" fillId="8" borderId="6" xfId="0" applyFill="true" applyFont="true" applyBorder="true">
      <alignment horizontal="left" vertical="top" indent="1" wrapText="false"/>
    </xf>
    <xf numFmtId="0" fontId="196" fillId="8" borderId="6" xfId="0" applyFill="true" applyFont="true" applyBorder="true">
      <alignment horizontal="left" vertical="top" indent="1" wrapText="false"/>
    </xf>
    <xf numFmtId="168" fontId="197" fillId="8" borderId="6" xfId="0" applyFill="true" applyFont="true" applyBorder="true" applyNumberFormat="true">
      <alignment horizontal="right" vertical="top" indent="1" wrapText="false"/>
    </xf>
    <xf numFmtId="165" fontId="198" fillId="8" borderId="6" xfId="0" applyFill="true" applyFont="true" applyBorder="true" applyNumberFormat="true">
      <alignment horizontal="right" vertical="top" indent="1" wrapText="false"/>
    </xf>
    <xf numFmtId="0" fontId="199" fillId="8" borderId="6" xfId="0" applyFill="true" applyFont="true" applyBorder="true">
      <alignment horizontal="left" vertical="top" indent="1" wrapText="false"/>
    </xf>
    <xf numFmtId="165" fontId="200" fillId="8" borderId="6" xfId="0" applyFill="true" applyFont="true" applyBorder="true" applyNumberFormat="true">
      <alignment horizontal="right" vertical="top" indent="1" wrapText="false"/>
    </xf>
    <xf numFmtId="0" fontId="201" fillId="8" borderId="6" xfId="0" applyFill="true" applyFont="true" applyBorder="true">
      <alignment horizontal="left" vertical="top" indent="1" wrapText="false"/>
    </xf>
    <xf numFmtId="0" fontId="202" fillId="8" borderId="6" xfId="0" applyFill="true" applyFont="true" applyBorder="true">
      <alignment horizontal="left" vertical="top" indent="1" wrapText="false"/>
    </xf>
    <xf numFmtId="0" fontId="203" fillId="8" borderId="6" xfId="0" applyFill="true" applyFont="true" applyBorder="true">
      <alignment horizontal="left" vertical="top" indent="1" wrapText="false"/>
    </xf>
    <xf numFmtId="0" fontId="204" fillId="8" borderId="6" xfId="0" applyFill="true" applyFont="true" applyBorder="true">
      <alignment horizontal="left" vertical="top" indent="1" wrapText="false"/>
    </xf>
    <xf numFmtId="0" fontId="205" fillId="8" borderId="6" xfId="0" applyFill="true" applyFont="true" applyBorder="true">
      <alignment horizontal="left" vertical="top" indent="1" wrapText="false"/>
    </xf>
    <xf numFmtId="0" fontId="206" fillId="8" borderId="6" xfId="0" applyFill="true" applyFont="true" applyBorder="true">
      <alignment horizontal="left" vertical="top" indent="1" wrapText="false"/>
    </xf>
    <xf numFmtId="0" fontId="207" fillId="8" borderId="6" xfId="0" applyFill="true" applyFont="true" applyBorder="true">
      <alignment horizontal="left" vertical="top" indent="1" wrapText="false"/>
    </xf>
    <xf numFmtId="0" fontId="208" fillId="8" borderId="6" xfId="0" applyFill="true" applyFont="true" applyBorder="true">
      <alignment horizontal="left" vertical="top" indent="1" wrapText="false"/>
    </xf>
    <xf numFmtId="0" fontId="209" fillId="8" borderId="6" xfId="0" applyFill="true" applyFont="true" applyBorder="true">
      <alignment horizontal="left" vertical="top" indent="1" wrapText="false"/>
    </xf>
    <xf numFmtId="168" fontId="210" fillId="8" borderId="6" xfId="0" applyFill="true" applyFont="true" applyBorder="true" applyNumberFormat="true">
      <alignment horizontal="right" vertical="top" indent="1" wrapText="false"/>
    </xf>
    <xf numFmtId="165" fontId="211" fillId="8" borderId="6" xfId="0" applyFill="true" applyFont="true" applyBorder="true" applyNumberFormat="true">
      <alignment horizontal="right" vertical="top" indent="1" wrapText="false"/>
    </xf>
    <xf numFmtId="0" fontId="212" fillId="8" borderId="6" xfId="0" applyFill="true" applyFont="true" applyBorder="true">
      <alignment horizontal="left" vertical="top" indent="1" wrapText="false"/>
    </xf>
    <xf numFmtId="165" fontId="213" fillId="8" borderId="6" xfId="0" applyFill="true" applyFont="true" applyBorder="true" applyNumberFormat="true">
      <alignment horizontal="right" vertical="top" indent="1" wrapText="false"/>
    </xf>
    <xf numFmtId="0" fontId="214" fillId="8" borderId="6" xfId="0" applyFill="true" applyFont="true" applyBorder="true">
      <alignment horizontal="left" vertical="top" indent="1" wrapText="false"/>
    </xf>
    <xf numFmtId="0" fontId="215" fillId="8" borderId="6" xfId="0" applyFill="true" applyFont="true" applyBorder="true">
      <alignment horizontal="left" vertical="top" indent="1" wrapText="false"/>
    </xf>
    <xf numFmtId="0" fontId="216" fillId="8" borderId="6" xfId="0" applyFill="true" applyFont="true" applyBorder="true">
      <alignment horizontal="left" vertical="top" indent="1" wrapText="false"/>
    </xf>
    <xf numFmtId="0" fontId="217" fillId="8" borderId="6" xfId="0" applyFill="true" applyFont="true" applyBorder="true">
      <alignment horizontal="left" vertical="top" indent="1" wrapText="false"/>
    </xf>
    <xf numFmtId="0" fontId="218" fillId="8" borderId="6" xfId="0" applyFill="true" applyFont="true" applyBorder="true">
      <alignment horizontal="left" vertical="top" indent="1" wrapText="false"/>
    </xf>
    <xf numFmtId="0" fontId="219" fillId="8" borderId="6" xfId="0" applyFill="true" applyFont="true" applyBorder="true">
      <alignment horizontal="left" vertical="top" indent="1" wrapText="false"/>
    </xf>
    <xf numFmtId="0" fontId="220" fillId="8" borderId="6" xfId="0" applyFill="true" applyFont="true" applyBorder="true">
      <alignment horizontal="left" vertical="top" indent="1" wrapText="false"/>
    </xf>
    <xf numFmtId="0" fontId="221" fillId="8" borderId="6" xfId="0" applyFill="true" applyFont="true" applyBorder="true">
      <alignment horizontal="left" vertical="top" indent="1" wrapText="false"/>
    </xf>
    <xf numFmtId="0" fontId="222" fillId="8" borderId="6" xfId="0" applyFill="true" applyFont="true" applyBorder="true">
      <alignment horizontal="left" vertical="top" indent="1" wrapText="false"/>
    </xf>
    <xf numFmtId="169" fontId="223" fillId="8" borderId="6" xfId="0" applyFill="true" applyFont="true" applyBorder="true" applyNumberFormat="true">
      <alignment horizontal="right" vertical="top" indent="1" wrapText="false"/>
    </xf>
    <xf numFmtId="170" fontId="224" fillId="8" borderId="6" xfId="0" applyFill="true" applyFont="true" applyBorder="true" applyNumberFormat="true">
      <alignment horizontal="right" vertical="top" indent="1" wrapText="false"/>
    </xf>
    <xf numFmtId="169" fontId="225" fillId="8" borderId="6" xfId="0" applyFill="true" applyFont="true" applyBorder="true" applyNumberFormat="true">
      <alignment horizontal="right" vertical="top" indent="1" wrapText="false"/>
    </xf>
    <xf numFmtId="169" fontId="226" fillId="8" borderId="6" xfId="0" applyFill="true" applyFont="true" applyBorder="true" applyNumberFormat="true">
      <alignment horizontal="right" vertical="top" indent="1" wrapText="false"/>
    </xf>
    <xf numFmtId="169" fontId="227" fillId="8" borderId="6" xfId="0" applyFill="true" applyFont="true" applyBorder="true" applyNumberFormat="true">
      <alignment horizontal="right" vertical="top" indent="1" wrapText="false"/>
    </xf>
    <xf numFmtId="170" fontId="228" fillId="8" borderId="6" xfId="0" applyFill="true" applyFont="true" applyBorder="true" applyNumberFormat="true">
      <alignment horizontal="right" vertical="top" indent="1" wrapText="false"/>
    </xf>
    <xf numFmtId="169" fontId="229" fillId="8" borderId="6" xfId="0" applyFill="true" applyFont="true" applyBorder="true" applyNumberFormat="true">
      <alignment horizontal="right" vertical="top" indent="1" wrapText="false"/>
    </xf>
    <xf numFmtId="170" fontId="230" fillId="8" borderId="6" xfId="0" applyFill="true" applyFont="true" applyBorder="true" applyNumberFormat="true">
      <alignment horizontal="right" vertical="top" indent="1" wrapText="false"/>
    </xf>
    <xf numFmtId="169" fontId="231" fillId="8" borderId="6" xfId="0" applyFill="true" applyFont="true" applyBorder="true" applyNumberFormat="true">
      <alignment horizontal="right" vertical="top" indent="1" wrapText="false"/>
    </xf>
    <xf numFmtId="170" fontId="232" fillId="8" borderId="6" xfId="0" applyFill="true" applyFont="true" applyBorder="true" applyNumberFormat="true">
      <alignment horizontal="right" vertical="top" indent="1" wrapText="false"/>
    </xf>
    <xf numFmtId="169" fontId="233" fillId="8" borderId="6" xfId="0" applyFill="true" applyFont="true" applyBorder="true" applyNumberFormat="true">
      <alignment horizontal="right" vertical="top" indent="1" wrapText="false"/>
    </xf>
    <xf numFmtId="170" fontId="234" fillId="8" borderId="6" xfId="0" applyFill="true" applyFont="true" applyBorder="true" applyNumberFormat="true">
      <alignment horizontal="right" vertical="top" indent="1" wrapText="false"/>
    </xf>
    <xf numFmtId="169" fontId="235" fillId="8" borderId="6" xfId="0" applyFill="true" applyFont="true" applyBorder="true" applyNumberFormat="true">
      <alignment horizontal="right" vertical="top" indent="1" wrapText="false"/>
    </xf>
    <xf numFmtId="170" fontId="236" fillId="8" borderId="6" xfId="0" applyFill="true" applyFont="true" applyBorder="true" applyNumberFormat="true">
      <alignment horizontal="right" vertical="top" indent="1" wrapText="false"/>
    </xf>
    <xf numFmtId="169" fontId="237" fillId="8" borderId="6" xfId="0" applyFill="true" applyFont="true" applyBorder="true" applyNumberFormat="true">
      <alignment horizontal="right" vertical="top" indent="1" wrapText="false"/>
    </xf>
    <xf numFmtId="170" fontId="238" fillId="8" borderId="6" xfId="0" applyFill="true" applyFont="true" applyBorder="true" applyNumberFormat="true">
      <alignment horizontal="right" vertical="top" indent="1" wrapText="false"/>
    </xf>
    <xf numFmtId="171" fontId="239" fillId="8" borderId="6" xfId="0" applyFill="true" applyFont="true" applyBorder="true" applyNumberFormat="true">
      <alignment horizontal="right" vertical="top" indent="1" wrapText="false"/>
    </xf>
    <xf numFmtId="170" fontId="240" fillId="8" borderId="6" xfId="0" applyFill="true" applyFont="true" applyBorder="true" applyNumberFormat="true">
      <alignment horizontal="right" vertical="top" indent="1" wrapText="false"/>
    </xf>
    <xf numFmtId="171" fontId="241" fillId="8" borderId="6" xfId="0" applyFill="true" applyFont="true" applyBorder="true" applyNumberFormat="true">
      <alignment horizontal="right" vertical="top" indent="1" wrapText="false"/>
    </xf>
    <xf numFmtId="169" fontId="242" fillId="8" borderId="6" xfId="0" applyFill="true" applyFont="true" applyBorder="true" applyNumberFormat="true">
      <alignment horizontal="right" vertical="top" indent="1" wrapText="false"/>
    </xf>
    <xf numFmtId="171" fontId="243" fillId="8" borderId="6" xfId="0" applyFill="true" applyFont="true" applyBorder="true" applyNumberFormat="true">
      <alignment horizontal="right" vertical="top" indent="1" wrapText="false"/>
    </xf>
    <xf numFmtId="170" fontId="244" fillId="8" borderId="6" xfId="0" applyFill="true" applyFont="true" applyBorder="true" applyNumberFormat="true">
      <alignment horizontal="right" vertical="top" indent="1" wrapText="false"/>
    </xf>
    <xf numFmtId="171" fontId="245" fillId="8" borderId="6" xfId="0" applyFill="true" applyFont="true" applyBorder="true" applyNumberFormat="true">
      <alignment horizontal="right" vertical="top" indent="1" wrapText="false"/>
    </xf>
    <xf numFmtId="170" fontId="246" fillId="8" borderId="6" xfId="0" applyFill="true" applyFont="true" applyBorder="true" applyNumberFormat="true">
      <alignment horizontal="right" vertical="top" indent="1" wrapText="false"/>
    </xf>
    <xf numFmtId="171" fontId="247" fillId="8" borderId="6" xfId="0" applyFill="true" applyFont="true" applyBorder="true" applyNumberFormat="true">
      <alignment horizontal="right" vertical="top" indent="1" wrapText="false"/>
    </xf>
    <xf numFmtId="170" fontId="248" fillId="8" borderId="6" xfId="0" applyFill="true" applyFont="true" applyBorder="true" applyNumberFormat="true">
      <alignment horizontal="right" vertical="top" indent="1" wrapText="false"/>
    </xf>
    <xf numFmtId="171" fontId="249" fillId="8" borderId="6" xfId="0" applyFill="true" applyFont="true" applyBorder="true" applyNumberFormat="true">
      <alignment horizontal="right" vertical="top" indent="1" wrapText="false"/>
    </xf>
    <xf numFmtId="170" fontId="250" fillId="8" borderId="6" xfId="0" applyFill="true" applyFont="true" applyBorder="true" applyNumberFormat="true">
      <alignment horizontal="right" vertical="top" indent="1" wrapText="false"/>
    </xf>
    <xf numFmtId="171" fontId="251" fillId="8" borderId="6" xfId="0" applyFill="true" applyFont="true" applyBorder="true" applyNumberFormat="true">
      <alignment horizontal="right" vertical="top" indent="1" wrapText="false"/>
    </xf>
    <xf numFmtId="170" fontId="252" fillId="8" borderId="6" xfId="0" applyFill="true" applyFont="true" applyBorder="true" applyNumberFormat="true">
      <alignment horizontal="right" vertical="top" indent="1" wrapText="false"/>
    </xf>
    <xf numFmtId="171" fontId="253" fillId="8" borderId="6" xfId="0" applyFill="true" applyFont="true" applyBorder="true" applyNumberFormat="true">
      <alignment horizontal="right" vertical="top" indent="1" wrapText="false"/>
    </xf>
    <xf numFmtId="170" fontId="254" fillId="8" borderId="6" xfId="0" applyFill="true" applyFont="true" applyBorder="true" applyNumberFormat="true">
      <alignment horizontal="right" vertical="top" indent="1" wrapText="false"/>
    </xf>
    <xf numFmtId="170" fontId="255" fillId="8" borderId="6" xfId="0" applyFill="true" applyFont="true" applyBorder="true" applyNumberFormat="true">
      <alignment horizontal="right" vertical="top" indent="1" wrapText="false"/>
    </xf>
    <xf numFmtId="170" fontId="256" fillId="8" borderId="6" xfId="0" applyFill="true" applyFont="true" applyBorder="true" applyNumberFormat="true">
      <alignment horizontal="right" vertical="top" indent="1" wrapText="false"/>
    </xf>
    <xf numFmtId="169" fontId="257" fillId="8" borderId="6" xfId="0" applyFill="true" applyFont="true" applyBorder="true" applyNumberFormat="true">
      <alignment horizontal="right" vertical="top" indent="1" wrapText="false"/>
    </xf>
    <xf numFmtId="170" fontId="258" fillId="8" borderId="6" xfId="0" applyFill="true" applyFont="true" applyBorder="true" applyNumberFormat="true">
      <alignment horizontal="right" vertical="top" indent="1" wrapText="false"/>
    </xf>
    <xf numFmtId="170" fontId="259" fillId="8" borderId="6" xfId="0" applyFill="true" applyFont="true" applyBorder="true" applyNumberFormat="true">
      <alignment horizontal="right" vertical="top" indent="1" wrapText="false"/>
    </xf>
    <xf numFmtId="169" fontId="260" fillId="8" borderId="6" xfId="0" applyFill="true" applyFont="true" applyBorder="true" applyNumberFormat="true">
      <alignment horizontal="right" vertical="top" indent="1" wrapText="false"/>
    </xf>
    <xf numFmtId="170" fontId="261" fillId="8" borderId="6" xfId="0" applyFill="true" applyFont="true" applyBorder="true" applyNumberFormat="true">
      <alignment horizontal="right" vertical="top" indent="1" wrapText="false"/>
    </xf>
    <xf numFmtId="170" fontId="262" fillId="8" borderId="6" xfId="0" applyFill="true" applyFont="true" applyBorder="true" applyNumberFormat="true">
      <alignment horizontal="right" vertical="top" indent="1" wrapText="false"/>
    </xf>
    <xf numFmtId="169" fontId="263" fillId="8" borderId="6" xfId="0" applyFill="true" applyFont="true" applyBorder="true" applyNumberFormat="true">
      <alignment horizontal="right" vertical="top" indent="1" wrapText="false"/>
    </xf>
    <xf numFmtId="170" fontId="264" fillId="8" borderId="6" xfId="0" applyFill="true" applyFont="true" applyBorder="true" applyNumberFormat="true">
      <alignment horizontal="right" vertical="top" indent="1" wrapText="false"/>
    </xf>
    <xf numFmtId="170" fontId="265" fillId="8" borderId="6" xfId="0" applyFill="true" applyFont="true" applyBorder="true" applyNumberFormat="true">
      <alignment horizontal="right" vertical="top" indent="1" wrapText="false"/>
    </xf>
    <xf numFmtId="169" fontId="266" fillId="8" borderId="6" xfId="0" applyFill="true" applyFont="true" applyBorder="true" applyNumberFormat="true">
      <alignment horizontal="right" vertical="top" indent="1" wrapText="false"/>
    </xf>
    <xf numFmtId="0" fontId="267" fillId="8" borderId="6" xfId="0" applyFill="true" applyFont="true" applyBorder="true">
      <alignment horizontal="right" vertical="top" indent="1" wrapText="false"/>
    </xf>
    <xf numFmtId="0" fontId="268" fillId="8" borderId="6" xfId="0" applyFill="true" applyFont="true" applyBorder="true">
      <alignment horizontal="general" vertical="top" indent="1" wrapText="false"/>
    </xf>
    <xf numFmtId="0" fontId="269" fillId="6" borderId="6" xfId="0" applyFill="true" applyFont="true" applyBorder="true">
      <alignment horizontal="general" vertical="top" indent="1" wrapText="false"/>
    </xf>
    <xf numFmtId="0" fontId="270" fillId="6" borderId="6" xfId="0" applyFill="true" applyFont="true" applyBorder="true">
      <alignment horizontal="left" vertical="top" indent="1" wrapText="false"/>
    </xf>
    <xf numFmtId="0" fontId="271" fillId="6" borderId="6" xfId="0" applyFill="true" applyFont="true" applyBorder="true">
      <alignment horizontal="left" vertical="top" indent="1" wrapText="false"/>
    </xf>
    <xf numFmtId="0" fontId="272" fillId="6" borderId="6" xfId="0" applyFill="true" applyFont="true" applyBorder="true">
      <alignment horizontal="left" vertical="top" indent="1" wrapText="false"/>
    </xf>
    <xf numFmtId="0" fontId="273" fillId="6" borderId="6" xfId="0" applyFill="true" applyFont="true" applyBorder="true">
      <alignment horizontal="left" vertical="top" indent="1" wrapText="false"/>
    </xf>
    <xf numFmtId="0" fontId="274" fillId="6" borderId="6" xfId="0" applyFill="true" applyFont="true" applyBorder="true">
      <alignment horizontal="left" vertical="top" indent="1" wrapText="false"/>
    </xf>
    <xf numFmtId="0" fontId="275" fillId="6" borderId="6" xfId="0" applyFill="true" applyFont="true" applyBorder="true">
      <alignment horizontal="left" vertical="top" indent="1" wrapText="false"/>
    </xf>
    <xf numFmtId="0" fontId="276" fillId="6" borderId="6" xfId="0" applyFill="true" applyFont="true" applyBorder="true">
      <alignment horizontal="left" vertical="top" indent="1" wrapText="false"/>
    </xf>
    <xf numFmtId="0" fontId="277" fillId="6" borderId="6" xfId="0" applyFill="true" applyFont="true" applyBorder="true">
      <alignment horizontal="left" vertical="top" indent="1" wrapText="false"/>
    </xf>
    <xf numFmtId="0" fontId="278" fillId="6" borderId="6" xfId="0" applyFill="true" applyFont="true" applyBorder="true">
      <alignment horizontal="left" vertical="top" indent="1" wrapText="false"/>
    </xf>
    <xf numFmtId="0" fontId="279" fillId="6" borderId="6" xfId="0" applyFill="true" applyFont="true" applyBorder="true">
      <alignment horizontal="left" vertical="top" indent="1" wrapText="false"/>
    </xf>
    <xf numFmtId="0" fontId="280" fillId="6" borderId="6" xfId="0" applyFill="true" applyFont="true" applyBorder="true">
      <alignment horizontal="left" vertical="top" indent="1" wrapText="false"/>
    </xf>
    <xf numFmtId="165" fontId="281" fillId="6" borderId="6" xfId="0" applyFill="true" applyFont="true" applyBorder="true" applyNumberFormat="true">
      <alignment horizontal="right" vertical="top" indent="1" wrapText="false"/>
    </xf>
    <xf numFmtId="0" fontId="282" fillId="6" borderId="6" xfId="0" applyFill="true" applyFont="true" applyBorder="true">
      <alignment horizontal="left" vertical="top" indent="1" wrapText="false"/>
    </xf>
    <xf numFmtId="0" fontId="283" fillId="6" borderId="6" xfId="0" applyFill="true" applyFont="true" applyBorder="true">
      <alignment horizontal="left" vertical="top" indent="1" wrapText="false"/>
    </xf>
    <xf numFmtId="0" fontId="284" fillId="6" borderId="6" xfId="0" applyFill="true" applyFont="true" applyBorder="true">
      <alignment horizontal="left" vertical="top" indent="1" wrapText="false"/>
    </xf>
    <xf numFmtId="0" fontId="285" fillId="6" borderId="6" xfId="0" applyFill="true" applyFont="true" applyBorder="true">
      <alignment horizontal="left" vertical="top" indent="1" wrapText="false"/>
    </xf>
    <xf numFmtId="166" fontId="286" fillId="6" borderId="6" xfId="0" applyFill="true" applyFont="true" applyBorder="true" applyNumberFormat="true">
      <alignment horizontal="right" vertical="top" indent="1" wrapText="false"/>
    </xf>
    <xf numFmtId="0" fontId="287" fillId="6" borderId="6" xfId="0" applyFill="true" applyFont="true" applyBorder="true">
      <alignment horizontal="left" vertical="top" indent="1" wrapText="false"/>
    </xf>
    <xf numFmtId="0" fontId="288" fillId="6" borderId="6" xfId="0" applyFill="true" applyFont="true" applyBorder="true">
      <alignment horizontal="left" vertical="top" indent="1" wrapText="false"/>
    </xf>
    <xf numFmtId="167" fontId="289" fillId="6" borderId="6" xfId="0" applyFill="true" applyFont="true" applyBorder="true" applyNumberFormat="true">
      <alignment horizontal="right" vertical="top" indent="1" wrapText="false"/>
    </xf>
    <xf numFmtId="0" fontId="290" fillId="6" borderId="6" xfId="0" applyFill="true" applyFont="true" applyBorder="true">
      <alignment horizontal="left" vertical="top" indent="1" wrapText="false"/>
    </xf>
    <xf numFmtId="0" fontId="291" fillId="6" borderId="6" xfId="0" applyFill="true" applyFont="true" applyBorder="true">
      <alignment horizontal="left" vertical="top" indent="1" wrapText="true"/>
    </xf>
    <xf numFmtId="0" fontId="292" fillId="6" borderId="6" xfId="0" applyFill="true" applyFont="true" applyBorder="true">
      <alignment horizontal="left" vertical="top" indent="1" wrapText="true"/>
    </xf>
    <xf numFmtId="165" fontId="293" fillId="6" borderId="6" xfId="0" applyFill="true" applyFont="true" applyBorder="true" applyNumberFormat="true">
      <alignment horizontal="right" vertical="top" indent="1" wrapText="false"/>
    </xf>
    <xf numFmtId="165" fontId="294" fillId="6" borderId="6" xfId="0" applyFill="true" applyFont="true" applyBorder="true" applyNumberFormat="true">
      <alignment horizontal="right" vertical="top" indent="1" wrapText="false"/>
    </xf>
    <xf numFmtId="165" fontId="295" fillId="6" borderId="6" xfId="0" applyFill="true" applyFont="true" applyBorder="true" applyNumberFormat="true">
      <alignment horizontal="right" vertical="top" indent="1" wrapText="false"/>
    </xf>
    <xf numFmtId="165" fontId="296" fillId="6" borderId="6" xfId="0" applyFill="true" applyFont="true" applyBorder="true" applyNumberFormat="true">
      <alignment horizontal="right" vertical="top" indent="1" wrapText="false"/>
    </xf>
    <xf numFmtId="165" fontId="297" fillId="6" borderId="6" xfId="0" applyFill="true" applyFont="true" applyBorder="true" applyNumberFormat="true">
      <alignment horizontal="right" vertical="top" indent="1" wrapText="false"/>
    </xf>
    <xf numFmtId="0" fontId="298" fillId="6" borderId="6" xfId="0" applyFill="true" applyFont="true" applyBorder="true">
      <alignment horizontal="right" vertical="top" indent="1" wrapText="false"/>
    </xf>
    <xf numFmtId="0" fontId="299" fillId="6" borderId="6" xfId="0" applyFill="true" applyFont="true" applyBorder="true">
      <alignment horizontal="left" vertical="top" indent="1" wrapText="false"/>
    </xf>
    <xf numFmtId="0" fontId="300" fillId="6" borderId="6" xfId="0" applyFill="true" applyFont="true" applyBorder="true">
      <alignment horizontal="left" vertical="top" indent="1" wrapText="false"/>
    </xf>
    <xf numFmtId="0" fontId="301" fillId="6" borderId="6" xfId="0" applyFill="true" applyFont="true" applyBorder="true">
      <alignment horizontal="left" vertical="top" indent="1" wrapText="false"/>
    </xf>
    <xf numFmtId="0" fontId="302" fillId="6" borderId="6" xfId="0" applyFill="true" applyFont="true" applyBorder="true">
      <alignment horizontal="left" vertical="top" indent="1" wrapText="false"/>
    </xf>
    <xf numFmtId="0" fontId="303" fillId="6" borderId="6" xfId="0" applyFill="true" applyFont="true" applyBorder="true">
      <alignment horizontal="left" vertical="top" indent="1" wrapText="false"/>
    </xf>
    <xf numFmtId="0" fontId="304" fillId="6" borderId="6" xfId="0" applyFill="true" applyFont="true" applyBorder="true">
      <alignment horizontal="left" vertical="top" indent="1" wrapText="false"/>
    </xf>
    <xf numFmtId="0" fontId="305" fillId="6" borderId="6" xfId="0" applyFill="true" applyFont="true" applyBorder="true">
      <alignment horizontal="left" vertical="top" indent="1" wrapText="false"/>
    </xf>
    <xf numFmtId="0" fontId="306" fillId="6" borderId="6" xfId="0" applyFill="true" applyFont="true" applyBorder="true">
      <alignment horizontal="left" vertical="top" indent="1" wrapText="false"/>
    </xf>
    <xf numFmtId="0" fontId="307" fillId="6" borderId="6" xfId="0" applyFill="true" applyFont="true" applyBorder="true">
      <alignment horizontal="left" vertical="top" indent="1" wrapText="false"/>
    </xf>
    <xf numFmtId="0" fontId="308" fillId="6" borderId="6" xfId="0" applyFill="true" applyFont="true" applyBorder="true">
      <alignment horizontal="left" vertical="top" indent="1" wrapText="false"/>
    </xf>
    <xf numFmtId="0" fontId="309" fillId="6" borderId="6" xfId="0" applyFill="true" applyFont="true" applyBorder="true">
      <alignment horizontal="right" vertical="top" indent="1" wrapText="false"/>
    </xf>
    <xf numFmtId="0" fontId="310" fillId="6" borderId="6" xfId="0" applyFill="true" applyFont="true" applyBorder="true">
      <alignment horizontal="left" vertical="top" indent="1" wrapText="false"/>
    </xf>
    <xf numFmtId="0" fontId="311" fillId="6" borderId="6" xfId="0" applyFill="true" applyFont="true" applyBorder="true">
      <alignment horizontal="right" vertical="top" indent="1" wrapText="false"/>
    </xf>
    <xf numFmtId="0" fontId="312" fillId="6" borderId="6" xfId="0" applyFill="true" applyFont="true" applyBorder="true">
      <alignment horizontal="right" vertical="top" indent="1" wrapText="false"/>
    </xf>
    <xf numFmtId="0" fontId="313" fillId="6" borderId="6" xfId="0" applyFill="true" applyFont="true" applyBorder="true">
      <alignment horizontal="left" vertical="top" indent="1" wrapText="false"/>
    </xf>
    <xf numFmtId="0" fontId="314" fillId="6" borderId="6" xfId="0" applyFill="true" applyFont="true" applyBorder="true">
      <alignment horizontal="left" vertical="top" indent="1" wrapText="false"/>
    </xf>
    <xf numFmtId="0" fontId="315" fillId="6" borderId="6" xfId="0" applyFill="true" applyFont="true" applyBorder="true">
      <alignment horizontal="left" vertical="top" indent="1" wrapText="false"/>
    </xf>
    <xf numFmtId="0" fontId="316" fillId="6" borderId="6" xfId="0" applyFill="true" applyFont="true" applyBorder="true">
      <alignment horizontal="left" vertical="top" indent="1" wrapText="false"/>
    </xf>
    <xf numFmtId="0" fontId="317" fillId="6" borderId="6" xfId="0" applyFill="true" applyFont="true" applyBorder="true">
      <alignment horizontal="left" vertical="top" indent="1" wrapText="false"/>
    </xf>
    <xf numFmtId="0" fontId="318" fillId="6" borderId="6" xfId="0" applyFill="true" applyFont="true" applyBorder="true">
      <alignment horizontal="right" vertical="top" indent="1" wrapText="false"/>
    </xf>
    <xf numFmtId="0" fontId="319" fillId="6" borderId="6" xfId="0" applyFill="true" applyFont="true" applyBorder="true">
      <alignment horizontal="left" vertical="top" indent="1" wrapText="false"/>
    </xf>
    <xf numFmtId="0" fontId="320" fillId="6" borderId="6" xfId="0" applyFill="true" applyFont="true" applyBorder="true">
      <alignment horizontal="left" vertical="top" indent="1" wrapText="false"/>
    </xf>
    <xf numFmtId="0" fontId="321" fillId="6" borderId="6" xfId="0" applyFill="true" applyFont="true" applyBorder="true">
      <alignment horizontal="left" vertical="top" indent="1" wrapText="false"/>
    </xf>
    <xf numFmtId="0" fontId="322" fillId="6" borderId="6" xfId="0" applyFill="true" applyFont="true" applyBorder="true">
      <alignment horizontal="left" vertical="top" indent="1" wrapText="false"/>
    </xf>
    <xf numFmtId="0" fontId="323" fillId="6" borderId="6" xfId="0" applyFill="true" applyFont="true" applyBorder="true">
      <alignment horizontal="left" vertical="top" indent="1" wrapText="false"/>
    </xf>
    <xf numFmtId="0" fontId="324" fillId="6" borderId="6" xfId="0" applyFill="true" applyFont="true" applyBorder="true">
      <alignment horizontal="left" vertical="top" indent="1" wrapText="false"/>
    </xf>
    <xf numFmtId="0" fontId="325" fillId="6" borderId="6" xfId="0" applyFill="true" applyFont="true" applyBorder="true">
      <alignment horizontal="left" vertical="top" indent="1" wrapText="false"/>
    </xf>
    <xf numFmtId="0" fontId="326" fillId="6" borderId="6" xfId="0" applyFill="true" applyFont="true" applyBorder="true">
      <alignment horizontal="left" vertical="top" indent="1" wrapText="false"/>
    </xf>
    <xf numFmtId="168" fontId="327" fillId="6" borderId="6" xfId="0" applyFill="true" applyFont="true" applyBorder="true" applyNumberFormat="true">
      <alignment horizontal="right" vertical="top" indent="1" wrapText="false"/>
    </xf>
    <xf numFmtId="165" fontId="328" fillId="6" borderId="6" xfId="0" applyFill="true" applyFont="true" applyBorder="true" applyNumberFormat="true">
      <alignment horizontal="right" vertical="top" indent="1" wrapText="false"/>
    </xf>
    <xf numFmtId="0" fontId="329" fillId="6" borderId="6" xfId="0" applyFill="true" applyFont="true" applyBorder="true">
      <alignment horizontal="left" vertical="top" indent="1" wrapText="false"/>
    </xf>
    <xf numFmtId="165" fontId="330" fillId="6" borderId="6" xfId="0" applyFill="true" applyFont="true" applyBorder="true" applyNumberFormat="true">
      <alignment horizontal="right" vertical="top" indent="1" wrapText="false"/>
    </xf>
    <xf numFmtId="0" fontId="331" fillId="6" borderId="6" xfId="0" applyFill="true" applyFont="true" applyBorder="true">
      <alignment horizontal="left" vertical="top" indent="1" wrapText="false"/>
    </xf>
    <xf numFmtId="0" fontId="332" fillId="6" borderId="6" xfId="0" applyFill="true" applyFont="true" applyBorder="true">
      <alignment horizontal="left" vertical="top" indent="1" wrapText="false"/>
    </xf>
    <xf numFmtId="0" fontId="333" fillId="6" borderId="6" xfId="0" applyFill="true" applyFont="true" applyBorder="true">
      <alignment horizontal="left" vertical="top" indent="1" wrapText="false"/>
    </xf>
    <xf numFmtId="0" fontId="334" fillId="6" borderId="6" xfId="0" applyFill="true" applyFont="true" applyBorder="true">
      <alignment horizontal="left" vertical="top" indent="1" wrapText="false"/>
    </xf>
    <xf numFmtId="0" fontId="335" fillId="6" borderId="6" xfId="0" applyFill="true" applyFont="true" applyBorder="true">
      <alignment horizontal="left" vertical="top" indent="1" wrapText="false"/>
    </xf>
    <xf numFmtId="0" fontId="336" fillId="6" borderId="6" xfId="0" applyFill="true" applyFont="true" applyBorder="true">
      <alignment horizontal="left" vertical="top" indent="1" wrapText="false"/>
    </xf>
    <xf numFmtId="0" fontId="337" fillId="6" borderId="6" xfId="0" applyFill="true" applyFont="true" applyBorder="true">
      <alignment horizontal="left" vertical="top" indent="1" wrapText="false"/>
    </xf>
    <xf numFmtId="0" fontId="338" fillId="6" borderId="6" xfId="0" applyFill="true" applyFont="true" applyBorder="true">
      <alignment horizontal="left" vertical="top" indent="1" wrapText="false"/>
    </xf>
    <xf numFmtId="0" fontId="339" fillId="6" borderId="6" xfId="0" applyFill="true" applyFont="true" applyBorder="true">
      <alignment horizontal="left" vertical="top" indent="1" wrapText="false"/>
    </xf>
    <xf numFmtId="168" fontId="340" fillId="6" borderId="6" xfId="0" applyFill="true" applyFont="true" applyBorder="true" applyNumberFormat="true">
      <alignment horizontal="right" vertical="top" indent="1" wrapText="false"/>
    </xf>
    <xf numFmtId="165" fontId="341" fillId="6" borderId="6" xfId="0" applyFill="true" applyFont="true" applyBorder="true" applyNumberFormat="true">
      <alignment horizontal="right" vertical="top" indent="1" wrapText="false"/>
    </xf>
    <xf numFmtId="0" fontId="342" fillId="6" borderId="6" xfId="0" applyFill="true" applyFont="true" applyBorder="true">
      <alignment horizontal="left" vertical="top" indent="1" wrapText="false"/>
    </xf>
    <xf numFmtId="165" fontId="343" fillId="6" borderId="6" xfId="0" applyFill="true" applyFont="true" applyBorder="true" applyNumberFormat="true">
      <alignment horizontal="right" vertical="top" indent="1" wrapText="false"/>
    </xf>
    <xf numFmtId="0" fontId="344" fillId="6" borderId="6" xfId="0" applyFill="true" applyFont="true" applyBorder="true">
      <alignment horizontal="left" vertical="top" indent="1" wrapText="false"/>
    </xf>
    <xf numFmtId="0" fontId="345" fillId="6" borderId="6" xfId="0" applyFill="true" applyFont="true" applyBorder="true">
      <alignment horizontal="left" vertical="top" indent="1" wrapText="false"/>
    </xf>
    <xf numFmtId="0" fontId="346" fillId="6" borderId="6" xfId="0" applyFill="true" applyFont="true" applyBorder="true">
      <alignment horizontal="left" vertical="top" indent="1" wrapText="false"/>
    </xf>
    <xf numFmtId="0" fontId="347" fillId="6" borderId="6" xfId="0" applyFill="true" applyFont="true" applyBorder="true">
      <alignment horizontal="left" vertical="top" indent="1" wrapText="false"/>
    </xf>
    <xf numFmtId="0" fontId="348" fillId="6" borderId="6" xfId="0" applyFill="true" applyFont="true" applyBorder="true">
      <alignment horizontal="left" vertical="top" indent="1" wrapText="false"/>
    </xf>
    <xf numFmtId="0" fontId="349" fillId="6" borderId="6" xfId="0" applyFill="true" applyFont="true" applyBorder="true">
      <alignment horizontal="left" vertical="top" indent="1" wrapText="false"/>
    </xf>
    <xf numFmtId="0" fontId="350" fillId="6" borderId="6" xfId="0" applyFill="true" applyFont="true" applyBorder="true">
      <alignment horizontal="left" vertical="top" indent="1" wrapText="false"/>
    </xf>
    <xf numFmtId="0" fontId="351" fillId="6" borderId="6" xfId="0" applyFill="true" applyFont="true" applyBorder="true">
      <alignment horizontal="left" vertical="top" indent="1" wrapText="false"/>
    </xf>
    <xf numFmtId="0" fontId="352" fillId="6" borderId="6" xfId="0" applyFill="true" applyFont="true" applyBorder="true">
      <alignment horizontal="left" vertical="top" indent="1" wrapText="false"/>
    </xf>
    <xf numFmtId="169" fontId="353" fillId="6" borderId="6" xfId="0" applyFill="true" applyFont="true" applyBorder="true" applyNumberFormat="true">
      <alignment horizontal="right" vertical="top" indent="1" wrapText="false"/>
    </xf>
    <xf numFmtId="170" fontId="354" fillId="6" borderId="6" xfId="0" applyFill="true" applyFont="true" applyBorder="true" applyNumberFormat="true">
      <alignment horizontal="right" vertical="top" indent="1" wrapText="false"/>
    </xf>
    <xf numFmtId="169" fontId="355" fillId="6" borderId="6" xfId="0" applyFill="true" applyFont="true" applyBorder="true" applyNumberFormat="true">
      <alignment horizontal="right" vertical="top" indent="1" wrapText="false"/>
    </xf>
    <xf numFmtId="169" fontId="356" fillId="6" borderId="6" xfId="0" applyFill="true" applyFont="true" applyBorder="true" applyNumberFormat="true">
      <alignment horizontal="right" vertical="top" indent="1" wrapText="false"/>
    </xf>
    <xf numFmtId="169" fontId="357" fillId="6" borderId="6" xfId="0" applyFill="true" applyFont="true" applyBorder="true" applyNumberFormat="true">
      <alignment horizontal="right" vertical="top" indent="1" wrapText="false"/>
    </xf>
    <xf numFmtId="170" fontId="358" fillId="6" borderId="6" xfId="0" applyFill="true" applyFont="true" applyBorder="true" applyNumberFormat="true">
      <alignment horizontal="right" vertical="top" indent="1" wrapText="false"/>
    </xf>
    <xf numFmtId="169" fontId="359" fillId="6" borderId="6" xfId="0" applyFill="true" applyFont="true" applyBorder="true" applyNumberFormat="true">
      <alignment horizontal="right" vertical="top" indent="1" wrapText="false"/>
    </xf>
    <xf numFmtId="170" fontId="360" fillId="6" borderId="6" xfId="0" applyFill="true" applyFont="true" applyBorder="true" applyNumberFormat="true">
      <alignment horizontal="right" vertical="top" indent="1" wrapText="false"/>
    </xf>
    <xf numFmtId="169" fontId="361" fillId="6" borderId="6" xfId="0" applyFill="true" applyFont="true" applyBorder="true" applyNumberFormat="true">
      <alignment horizontal="right" vertical="top" indent="1" wrapText="false"/>
    </xf>
    <xf numFmtId="170" fontId="362" fillId="6" borderId="6" xfId="0" applyFill="true" applyFont="true" applyBorder="true" applyNumberFormat="true">
      <alignment horizontal="right" vertical="top" indent="1" wrapText="false"/>
    </xf>
    <xf numFmtId="169" fontId="363" fillId="6" borderId="6" xfId="0" applyFill="true" applyFont="true" applyBorder="true" applyNumberFormat="true">
      <alignment horizontal="right" vertical="top" indent="1" wrapText="false"/>
    </xf>
    <xf numFmtId="170" fontId="364" fillId="6" borderId="6" xfId="0" applyFill="true" applyFont="true" applyBorder="true" applyNumberFormat="true">
      <alignment horizontal="right" vertical="top" indent="1" wrapText="false"/>
    </xf>
    <xf numFmtId="169" fontId="365" fillId="6" borderId="6" xfId="0" applyFill="true" applyFont="true" applyBorder="true" applyNumberFormat="true">
      <alignment horizontal="right" vertical="top" indent="1" wrapText="false"/>
    </xf>
    <xf numFmtId="170" fontId="366" fillId="6" borderId="6" xfId="0" applyFill="true" applyFont="true" applyBorder="true" applyNumberFormat="true">
      <alignment horizontal="right" vertical="top" indent="1" wrapText="false"/>
    </xf>
    <xf numFmtId="169" fontId="367" fillId="6" borderId="6" xfId="0" applyFill="true" applyFont="true" applyBorder="true" applyNumberFormat="true">
      <alignment horizontal="right" vertical="top" indent="1" wrapText="false"/>
    </xf>
    <xf numFmtId="170" fontId="368" fillId="6" borderId="6" xfId="0" applyFill="true" applyFont="true" applyBorder="true" applyNumberFormat="true">
      <alignment horizontal="right" vertical="top" indent="1" wrapText="false"/>
    </xf>
    <xf numFmtId="171" fontId="369" fillId="6" borderId="6" xfId="0" applyFill="true" applyFont="true" applyBorder="true" applyNumberFormat="true">
      <alignment horizontal="right" vertical="top" indent="1" wrapText="false"/>
    </xf>
    <xf numFmtId="170" fontId="370" fillId="6" borderId="6" xfId="0" applyFill="true" applyFont="true" applyBorder="true" applyNumberFormat="true">
      <alignment horizontal="right" vertical="top" indent="1" wrapText="false"/>
    </xf>
    <xf numFmtId="171" fontId="371" fillId="6" borderId="6" xfId="0" applyFill="true" applyFont="true" applyBorder="true" applyNumberFormat="true">
      <alignment horizontal="right" vertical="top" indent="1" wrapText="false"/>
    </xf>
    <xf numFmtId="169" fontId="372" fillId="6" borderId="6" xfId="0" applyFill="true" applyFont="true" applyBorder="true" applyNumberFormat="true">
      <alignment horizontal="right" vertical="top" indent="1" wrapText="false"/>
    </xf>
    <xf numFmtId="171" fontId="373" fillId="6" borderId="6" xfId="0" applyFill="true" applyFont="true" applyBorder="true" applyNumberFormat="true">
      <alignment horizontal="right" vertical="top" indent="1" wrapText="false"/>
    </xf>
    <xf numFmtId="170" fontId="374" fillId="6" borderId="6" xfId="0" applyFill="true" applyFont="true" applyBorder="true" applyNumberFormat="true">
      <alignment horizontal="right" vertical="top" indent="1" wrapText="false"/>
    </xf>
    <xf numFmtId="171" fontId="375" fillId="6" borderId="6" xfId="0" applyFill="true" applyFont="true" applyBorder="true" applyNumberFormat="true">
      <alignment horizontal="right" vertical="top" indent="1" wrapText="false"/>
    </xf>
    <xf numFmtId="170" fontId="376" fillId="6" borderId="6" xfId="0" applyFill="true" applyFont="true" applyBorder="true" applyNumberFormat="true">
      <alignment horizontal="right" vertical="top" indent="1" wrapText="false"/>
    </xf>
    <xf numFmtId="171" fontId="377" fillId="6" borderId="6" xfId="0" applyFill="true" applyFont="true" applyBorder="true" applyNumberFormat="true">
      <alignment horizontal="right" vertical="top" indent="1" wrapText="false"/>
    </xf>
    <xf numFmtId="170" fontId="378" fillId="6" borderId="6" xfId="0" applyFill="true" applyFont="true" applyBorder="true" applyNumberFormat="true">
      <alignment horizontal="right" vertical="top" indent="1" wrapText="false"/>
    </xf>
    <xf numFmtId="171" fontId="379" fillId="6" borderId="6" xfId="0" applyFill="true" applyFont="true" applyBorder="true" applyNumberFormat="true">
      <alignment horizontal="right" vertical="top" indent="1" wrapText="false"/>
    </xf>
    <xf numFmtId="170" fontId="380" fillId="6" borderId="6" xfId="0" applyFill="true" applyFont="true" applyBorder="true" applyNumberFormat="true">
      <alignment horizontal="right" vertical="top" indent="1" wrapText="false"/>
    </xf>
    <xf numFmtId="171" fontId="381" fillId="6" borderId="6" xfId="0" applyFill="true" applyFont="true" applyBorder="true" applyNumberFormat="true">
      <alignment horizontal="right" vertical="top" indent="1" wrapText="false"/>
    </xf>
    <xf numFmtId="170" fontId="382" fillId="6" borderId="6" xfId="0" applyFill="true" applyFont="true" applyBorder="true" applyNumberFormat="true">
      <alignment horizontal="right" vertical="top" indent="1" wrapText="false"/>
    </xf>
    <xf numFmtId="171" fontId="383" fillId="6" borderId="6" xfId="0" applyFill="true" applyFont="true" applyBorder="true" applyNumberFormat="true">
      <alignment horizontal="right" vertical="top" indent="1" wrapText="false"/>
    </xf>
    <xf numFmtId="170" fontId="384" fillId="6" borderId="6" xfId="0" applyFill="true" applyFont="true" applyBorder="true" applyNumberFormat="true">
      <alignment horizontal="right" vertical="top" indent="1" wrapText="false"/>
    </xf>
    <xf numFmtId="170" fontId="385" fillId="6" borderId="6" xfId="0" applyFill="true" applyFont="true" applyBorder="true" applyNumberFormat="true">
      <alignment horizontal="right" vertical="top" indent="1" wrapText="false"/>
    </xf>
    <xf numFmtId="170" fontId="386" fillId="6" borderId="6" xfId="0" applyFill="true" applyFont="true" applyBorder="true" applyNumberFormat="true">
      <alignment horizontal="right" vertical="top" indent="1" wrapText="false"/>
    </xf>
    <xf numFmtId="169" fontId="387" fillId="6" borderId="6" xfId="0" applyFill="true" applyFont="true" applyBorder="true" applyNumberFormat="true">
      <alignment horizontal="right" vertical="top" indent="1" wrapText="false"/>
    </xf>
    <xf numFmtId="170" fontId="388" fillId="6" borderId="6" xfId="0" applyFill="true" applyFont="true" applyBorder="true" applyNumberFormat="true">
      <alignment horizontal="right" vertical="top" indent="1" wrapText="false"/>
    </xf>
    <xf numFmtId="170" fontId="389" fillId="6" borderId="6" xfId="0" applyFill="true" applyFont="true" applyBorder="true" applyNumberFormat="true">
      <alignment horizontal="right" vertical="top" indent="1" wrapText="false"/>
    </xf>
    <xf numFmtId="169" fontId="390" fillId="6" borderId="6" xfId="0" applyFill="true" applyFont="true" applyBorder="true" applyNumberFormat="true">
      <alignment horizontal="right" vertical="top" indent="1" wrapText="false"/>
    </xf>
    <xf numFmtId="170" fontId="391" fillId="6" borderId="6" xfId="0" applyFill="true" applyFont="true" applyBorder="true" applyNumberFormat="true">
      <alignment horizontal="right" vertical="top" indent="1" wrapText="false"/>
    </xf>
    <xf numFmtId="170" fontId="392" fillId="6" borderId="6" xfId="0" applyFill="true" applyFont="true" applyBorder="true" applyNumberFormat="true">
      <alignment horizontal="right" vertical="top" indent="1" wrapText="false"/>
    </xf>
    <xf numFmtId="169" fontId="393" fillId="6" borderId="6" xfId="0" applyFill="true" applyFont="true" applyBorder="true" applyNumberFormat="true">
      <alignment horizontal="right" vertical="top" indent="1" wrapText="false"/>
    </xf>
    <xf numFmtId="170" fontId="394" fillId="6" borderId="6" xfId="0" applyFill="true" applyFont="true" applyBorder="true" applyNumberFormat="true">
      <alignment horizontal="right" vertical="top" indent="1" wrapText="false"/>
    </xf>
    <xf numFmtId="170" fontId="395" fillId="6" borderId="6" xfId="0" applyFill="true" applyFont="true" applyBorder="true" applyNumberFormat="true">
      <alignment horizontal="right" vertical="top" indent="1" wrapText="false"/>
    </xf>
    <xf numFmtId="169" fontId="396" fillId="6" borderId="6" xfId="0" applyFill="true" applyFont="true" applyBorder="true" applyNumberFormat="true">
      <alignment horizontal="right" vertical="top" indent="1" wrapText="false"/>
    </xf>
    <xf numFmtId="0" fontId="397" fillId="6" borderId="6" xfId="0" applyFill="true" applyFont="true" applyBorder="true">
      <alignment horizontal="right" vertical="top" indent="1" wrapText="false"/>
    </xf>
    <xf numFmtId="0" fontId="398" fillId="6" borderId="6" xfId="0" applyFill="true" applyFont="true" applyBorder="true">
      <alignment horizontal="general" vertical="top" indent="1" wrapText="false"/>
    </xf>
    <xf numFmtId="0" fontId="399" fillId="8" borderId="6" xfId="0" applyFill="true" applyFont="true" applyBorder="true">
      <alignment horizontal="general" vertical="top" indent="1" wrapText="false"/>
    </xf>
    <xf numFmtId="0" fontId="400" fillId="8" borderId="6" xfId="0" applyFill="true" applyFont="true" applyBorder="true">
      <alignment horizontal="left" vertical="top" indent="1" wrapText="false"/>
    </xf>
    <xf numFmtId="0" fontId="401" fillId="8" borderId="6" xfId="0" applyFill="true" applyFont="true" applyBorder="true">
      <alignment horizontal="left" vertical="top" indent="1" wrapText="false"/>
    </xf>
    <xf numFmtId="0" fontId="402" fillId="8" borderId="6" xfId="0" applyFill="true" applyFont="true" applyBorder="true">
      <alignment horizontal="left" vertical="top" indent="1" wrapText="false"/>
    </xf>
    <xf numFmtId="0" fontId="403" fillId="8" borderId="6" xfId="0" applyFill="true" applyFont="true" applyBorder="true">
      <alignment horizontal="left" vertical="top" indent="1" wrapText="false"/>
    </xf>
    <xf numFmtId="0" fontId="404" fillId="8" borderId="6" xfId="0" applyFill="true" applyFont="true" applyBorder="true">
      <alignment horizontal="left" vertical="top" indent="1" wrapText="false"/>
    </xf>
    <xf numFmtId="0" fontId="405" fillId="8" borderId="6" xfId="0" applyFill="true" applyFont="true" applyBorder="true">
      <alignment horizontal="left" vertical="top" indent="1" wrapText="false"/>
    </xf>
    <xf numFmtId="0" fontId="406" fillId="8" borderId="6" xfId="0" applyFill="true" applyFont="true" applyBorder="true">
      <alignment horizontal="left" vertical="top" indent="1" wrapText="false"/>
    </xf>
    <xf numFmtId="0" fontId="407" fillId="8" borderId="6" xfId="0" applyFill="true" applyFont="true" applyBorder="true">
      <alignment horizontal="left" vertical="top" indent="1" wrapText="false"/>
    </xf>
    <xf numFmtId="0" fontId="408" fillId="8" borderId="6" xfId="0" applyFill="true" applyFont="true" applyBorder="true">
      <alignment horizontal="left" vertical="top" indent="1" wrapText="false"/>
    </xf>
    <xf numFmtId="0" fontId="409" fillId="8" borderId="6" xfId="0" applyFill="true" applyFont="true" applyBorder="true">
      <alignment horizontal="left" vertical="top" indent="1" wrapText="false"/>
    </xf>
    <xf numFmtId="0" fontId="410" fillId="8" borderId="6" xfId="0" applyFill="true" applyFont="true" applyBorder="true">
      <alignment horizontal="left" vertical="top" indent="1" wrapText="false"/>
    </xf>
    <xf numFmtId="165" fontId="411" fillId="8" borderId="6" xfId="0" applyFill="true" applyFont="true" applyBorder="true" applyNumberFormat="true">
      <alignment horizontal="right" vertical="top" indent="1" wrapText="false"/>
    </xf>
    <xf numFmtId="0" fontId="412" fillId="8" borderId="6" xfId="0" applyFill="true" applyFont="true" applyBorder="true">
      <alignment horizontal="left" vertical="top" indent="1" wrapText="false"/>
    </xf>
    <xf numFmtId="0" fontId="413" fillId="8" borderId="6" xfId="0" applyFill="true" applyFont="true" applyBorder="true">
      <alignment horizontal="left" vertical="top" indent="1" wrapText="false"/>
    </xf>
    <xf numFmtId="0" fontId="414" fillId="8" borderId="6" xfId="0" applyFill="true" applyFont="true" applyBorder="true">
      <alignment horizontal="left" vertical="top" indent="1" wrapText="false"/>
    </xf>
    <xf numFmtId="0" fontId="415" fillId="8" borderId="6" xfId="0" applyFill="true" applyFont="true" applyBorder="true">
      <alignment horizontal="left" vertical="top" indent="1" wrapText="false"/>
    </xf>
    <xf numFmtId="166" fontId="416" fillId="8" borderId="6" xfId="0" applyFill="true" applyFont="true" applyBorder="true" applyNumberFormat="true">
      <alignment horizontal="right" vertical="top" indent="1" wrapText="false"/>
    </xf>
    <xf numFmtId="0" fontId="417" fillId="8" borderId="6" xfId="0" applyFill="true" applyFont="true" applyBorder="true">
      <alignment horizontal="left" vertical="top" indent="1" wrapText="false"/>
    </xf>
    <xf numFmtId="0" fontId="418" fillId="8" borderId="6" xfId="0" applyFill="true" applyFont="true" applyBorder="true">
      <alignment horizontal="left" vertical="top" indent="1" wrapText="false"/>
    </xf>
    <xf numFmtId="167" fontId="419" fillId="8" borderId="6" xfId="0" applyFill="true" applyFont="true" applyBorder="true" applyNumberFormat="true">
      <alignment horizontal="right" vertical="top" indent="1" wrapText="false"/>
    </xf>
    <xf numFmtId="0" fontId="420" fillId="8" borderId="6" xfId="0" applyFill="true" applyFont="true" applyBorder="true">
      <alignment horizontal="left" vertical="top" indent="1" wrapText="false"/>
    </xf>
    <xf numFmtId="0" fontId="421" fillId="8" borderId="6" xfId="0" applyFill="true" applyFont="true" applyBorder="true">
      <alignment horizontal="left" vertical="top" indent="1" wrapText="true"/>
    </xf>
    <xf numFmtId="0" fontId="422" fillId="8" borderId="6" xfId="0" applyFill="true" applyFont="true" applyBorder="true">
      <alignment horizontal="left" vertical="top" indent="1" wrapText="true"/>
    </xf>
    <xf numFmtId="165" fontId="423" fillId="8" borderId="6" xfId="0" applyFill="true" applyFont="true" applyBorder="true" applyNumberFormat="true">
      <alignment horizontal="right" vertical="top" indent="1" wrapText="false"/>
    </xf>
    <xf numFmtId="165" fontId="424" fillId="8" borderId="6" xfId="0" applyFill="true" applyFont="true" applyBorder="true" applyNumberFormat="true">
      <alignment horizontal="right" vertical="top" indent="1" wrapText="false"/>
    </xf>
    <xf numFmtId="165" fontId="425" fillId="8" borderId="6" xfId="0" applyFill="true" applyFont="true" applyBorder="true" applyNumberFormat="true">
      <alignment horizontal="right" vertical="top" indent="1" wrapText="false"/>
    </xf>
    <xf numFmtId="165" fontId="426" fillId="8" borderId="6" xfId="0" applyFill="true" applyFont="true" applyBorder="true" applyNumberFormat="true">
      <alignment horizontal="right" vertical="top" indent="1" wrapText="false"/>
    </xf>
    <xf numFmtId="165" fontId="427" fillId="8" borderId="6" xfId="0" applyFill="true" applyFont="true" applyBorder="true" applyNumberFormat="true">
      <alignment horizontal="right" vertical="top" indent="1" wrapText="false"/>
    </xf>
    <xf numFmtId="0" fontId="428" fillId="8" borderId="6" xfId="0" applyFill="true" applyFont="true" applyBorder="true">
      <alignment horizontal="right" vertical="top" indent="1" wrapText="false"/>
    </xf>
    <xf numFmtId="0" fontId="429" fillId="8" borderId="6" xfId="0" applyFill="true" applyFont="true" applyBorder="true">
      <alignment horizontal="left" vertical="top" indent="1" wrapText="false"/>
    </xf>
    <xf numFmtId="0" fontId="430" fillId="8" borderId="6" xfId="0" applyFill="true" applyFont="true" applyBorder="true">
      <alignment horizontal="left" vertical="top" indent="1" wrapText="false"/>
    </xf>
    <xf numFmtId="0" fontId="431" fillId="8" borderId="6" xfId="0" applyFill="true" applyFont="true" applyBorder="true">
      <alignment horizontal="left" vertical="top" indent="1" wrapText="false"/>
    </xf>
    <xf numFmtId="0" fontId="432" fillId="8" borderId="6" xfId="0" applyFill="true" applyFont="true" applyBorder="true">
      <alignment horizontal="left" vertical="top" indent="1" wrapText="false"/>
    </xf>
    <xf numFmtId="0" fontId="433" fillId="8" borderId="6" xfId="0" applyFill="true" applyFont="true" applyBorder="true">
      <alignment horizontal="left" vertical="top" indent="1" wrapText="false"/>
    </xf>
    <xf numFmtId="0" fontId="434" fillId="8" borderId="6" xfId="0" applyFill="true" applyFont="true" applyBorder="true">
      <alignment horizontal="left" vertical="top" indent="1" wrapText="false"/>
    </xf>
    <xf numFmtId="0" fontId="435" fillId="8" borderId="6" xfId="0" applyFill="true" applyFont="true" applyBorder="true">
      <alignment horizontal="left" vertical="top" indent="1" wrapText="false"/>
    </xf>
    <xf numFmtId="0" fontId="436" fillId="8" borderId="6" xfId="0" applyFill="true" applyFont="true" applyBorder="true">
      <alignment horizontal="left" vertical="top" indent="1" wrapText="false"/>
    </xf>
    <xf numFmtId="0" fontId="437" fillId="8" borderId="6" xfId="0" applyFill="true" applyFont="true" applyBorder="true">
      <alignment horizontal="left" vertical="top" indent="1" wrapText="false"/>
    </xf>
    <xf numFmtId="0" fontId="438" fillId="8" borderId="6" xfId="0" applyFill="true" applyFont="true" applyBorder="true">
      <alignment horizontal="left" vertical="top" indent="1" wrapText="false"/>
    </xf>
    <xf numFmtId="0" fontId="439" fillId="8" borderId="6" xfId="0" applyFill="true" applyFont="true" applyBorder="true">
      <alignment horizontal="right" vertical="top" indent="1" wrapText="false"/>
    </xf>
    <xf numFmtId="0" fontId="440" fillId="8" borderId="6" xfId="0" applyFill="true" applyFont="true" applyBorder="true">
      <alignment horizontal="left" vertical="top" indent="1" wrapText="false"/>
    </xf>
    <xf numFmtId="0" fontId="441" fillId="8" borderId="6" xfId="0" applyFill="true" applyFont="true" applyBorder="true">
      <alignment horizontal="right" vertical="top" indent="1" wrapText="false"/>
    </xf>
    <xf numFmtId="0" fontId="442" fillId="8" borderId="6" xfId="0" applyFill="true" applyFont="true" applyBorder="true">
      <alignment horizontal="right" vertical="top" indent="1" wrapText="false"/>
    </xf>
    <xf numFmtId="0" fontId="443" fillId="8" borderId="6" xfId="0" applyFill="true" applyFont="true" applyBorder="true">
      <alignment horizontal="left" vertical="top" indent="1" wrapText="false"/>
    </xf>
    <xf numFmtId="0" fontId="444" fillId="8" borderId="6" xfId="0" applyFill="true" applyFont="true" applyBorder="true">
      <alignment horizontal="left" vertical="top" indent="1" wrapText="false"/>
    </xf>
    <xf numFmtId="0" fontId="445" fillId="8" borderId="6" xfId="0" applyFill="true" applyFont="true" applyBorder="true">
      <alignment horizontal="left" vertical="top" indent="1" wrapText="false"/>
    </xf>
    <xf numFmtId="0" fontId="446" fillId="8" borderId="6" xfId="0" applyFill="true" applyFont="true" applyBorder="true">
      <alignment horizontal="left" vertical="top" indent="1" wrapText="false"/>
    </xf>
    <xf numFmtId="0" fontId="447" fillId="8" borderId="6" xfId="0" applyFill="true" applyFont="true" applyBorder="true">
      <alignment horizontal="left" vertical="top" indent="1" wrapText="false"/>
    </xf>
    <xf numFmtId="0" fontId="448" fillId="8" borderId="6" xfId="0" applyFill="true" applyFont="true" applyBorder="true">
      <alignment horizontal="right" vertical="top" indent="1" wrapText="false"/>
    </xf>
    <xf numFmtId="0" fontId="449" fillId="8" borderId="6" xfId="0" applyFill="true" applyFont="true" applyBorder="true">
      <alignment horizontal="left" vertical="top" indent="1" wrapText="false"/>
    </xf>
    <xf numFmtId="0" fontId="450" fillId="8" borderId="6" xfId="0" applyFill="true" applyFont="true" applyBorder="true">
      <alignment horizontal="left" vertical="top" indent="1" wrapText="false"/>
    </xf>
    <xf numFmtId="0" fontId="451" fillId="8" borderId="6" xfId="0" applyFill="true" applyFont="true" applyBorder="true">
      <alignment horizontal="left" vertical="top" indent="1" wrapText="false"/>
    </xf>
    <xf numFmtId="0" fontId="452" fillId="8" borderId="6" xfId="0" applyFill="true" applyFont="true" applyBorder="true">
      <alignment horizontal="left" vertical="top" indent="1" wrapText="false"/>
    </xf>
    <xf numFmtId="0" fontId="453" fillId="8" borderId="6" xfId="0" applyFill="true" applyFont="true" applyBorder="true">
      <alignment horizontal="left" vertical="top" indent="1" wrapText="false"/>
    </xf>
    <xf numFmtId="0" fontId="454" fillId="8" borderId="6" xfId="0" applyFill="true" applyFont="true" applyBorder="true">
      <alignment horizontal="left" vertical="top" indent="1" wrapText="false"/>
    </xf>
    <xf numFmtId="0" fontId="455" fillId="8" borderId="6" xfId="0" applyFill="true" applyFont="true" applyBorder="true">
      <alignment horizontal="left" vertical="top" indent="1" wrapText="false"/>
    </xf>
    <xf numFmtId="0" fontId="456" fillId="8" borderId="6" xfId="0" applyFill="true" applyFont="true" applyBorder="true">
      <alignment horizontal="left" vertical="top" indent="1" wrapText="false"/>
    </xf>
    <xf numFmtId="168" fontId="457" fillId="8" borderId="6" xfId="0" applyFill="true" applyFont="true" applyBorder="true" applyNumberFormat="true">
      <alignment horizontal="right" vertical="top" indent="1" wrapText="false"/>
    </xf>
    <xf numFmtId="165" fontId="458" fillId="8" borderId="6" xfId="0" applyFill="true" applyFont="true" applyBorder="true" applyNumberFormat="true">
      <alignment horizontal="right" vertical="top" indent="1" wrapText="false"/>
    </xf>
    <xf numFmtId="0" fontId="459" fillId="8" borderId="6" xfId="0" applyFill="true" applyFont="true" applyBorder="true">
      <alignment horizontal="left" vertical="top" indent="1" wrapText="false"/>
    </xf>
    <xf numFmtId="165" fontId="460" fillId="8" borderId="6" xfId="0" applyFill="true" applyFont="true" applyBorder="true" applyNumberFormat="true">
      <alignment horizontal="right" vertical="top" indent="1" wrapText="false"/>
    </xf>
    <xf numFmtId="0" fontId="461" fillId="8" borderId="6" xfId="0" applyFill="true" applyFont="true" applyBorder="true">
      <alignment horizontal="left" vertical="top" indent="1" wrapText="false"/>
    </xf>
    <xf numFmtId="0" fontId="462" fillId="8" borderId="6" xfId="0" applyFill="true" applyFont="true" applyBorder="true">
      <alignment horizontal="left" vertical="top" indent="1" wrapText="false"/>
    </xf>
    <xf numFmtId="0" fontId="463" fillId="8" borderId="6" xfId="0" applyFill="true" applyFont="true" applyBorder="true">
      <alignment horizontal="left" vertical="top" indent="1" wrapText="false"/>
    </xf>
    <xf numFmtId="0" fontId="464" fillId="8" borderId="6" xfId="0" applyFill="true" applyFont="true" applyBorder="true">
      <alignment horizontal="left" vertical="top" indent="1" wrapText="false"/>
    </xf>
    <xf numFmtId="0" fontId="465" fillId="8" borderId="6" xfId="0" applyFill="true" applyFont="true" applyBorder="true">
      <alignment horizontal="left" vertical="top" indent="1" wrapText="false"/>
    </xf>
    <xf numFmtId="0" fontId="466" fillId="8" borderId="6" xfId="0" applyFill="true" applyFont="true" applyBorder="true">
      <alignment horizontal="left" vertical="top" indent="1" wrapText="false"/>
    </xf>
    <xf numFmtId="0" fontId="467" fillId="8" borderId="6" xfId="0" applyFill="true" applyFont="true" applyBorder="true">
      <alignment horizontal="left" vertical="top" indent="1" wrapText="false"/>
    </xf>
    <xf numFmtId="0" fontId="468" fillId="8" borderId="6" xfId="0" applyFill="true" applyFont="true" applyBorder="true">
      <alignment horizontal="left" vertical="top" indent="1" wrapText="false"/>
    </xf>
    <xf numFmtId="0" fontId="469" fillId="8" borderId="6" xfId="0" applyFill="true" applyFont="true" applyBorder="true">
      <alignment horizontal="left" vertical="top" indent="1" wrapText="false"/>
    </xf>
    <xf numFmtId="168" fontId="470" fillId="8" borderId="6" xfId="0" applyFill="true" applyFont="true" applyBorder="true" applyNumberFormat="true">
      <alignment horizontal="right" vertical="top" indent="1" wrapText="false"/>
    </xf>
    <xf numFmtId="165" fontId="471" fillId="8" borderId="6" xfId="0" applyFill="true" applyFont="true" applyBorder="true" applyNumberFormat="true">
      <alignment horizontal="right" vertical="top" indent="1" wrapText="false"/>
    </xf>
    <xf numFmtId="0" fontId="472" fillId="8" borderId="6" xfId="0" applyFill="true" applyFont="true" applyBorder="true">
      <alignment horizontal="left" vertical="top" indent="1" wrapText="false"/>
    </xf>
    <xf numFmtId="165" fontId="473" fillId="8" borderId="6" xfId="0" applyFill="true" applyFont="true" applyBorder="true" applyNumberFormat="true">
      <alignment horizontal="right" vertical="top" indent="1" wrapText="false"/>
    </xf>
    <xf numFmtId="0" fontId="474" fillId="8" borderId="6" xfId="0" applyFill="true" applyFont="true" applyBorder="true">
      <alignment horizontal="left" vertical="top" indent="1" wrapText="false"/>
    </xf>
    <xf numFmtId="0" fontId="475" fillId="8" borderId="6" xfId="0" applyFill="true" applyFont="true" applyBorder="true">
      <alignment horizontal="left" vertical="top" indent="1" wrapText="false"/>
    </xf>
    <xf numFmtId="0" fontId="476" fillId="8" borderId="6" xfId="0" applyFill="true" applyFont="true" applyBorder="true">
      <alignment horizontal="left" vertical="top" indent="1" wrapText="false"/>
    </xf>
    <xf numFmtId="0" fontId="477" fillId="8" borderId="6" xfId="0" applyFill="true" applyFont="true" applyBorder="true">
      <alignment horizontal="left" vertical="top" indent="1" wrapText="false"/>
    </xf>
    <xf numFmtId="0" fontId="478" fillId="8" borderId="6" xfId="0" applyFill="true" applyFont="true" applyBorder="true">
      <alignment horizontal="left" vertical="top" indent="1" wrapText="false"/>
    </xf>
    <xf numFmtId="0" fontId="479" fillId="8" borderId="6" xfId="0" applyFill="true" applyFont="true" applyBorder="true">
      <alignment horizontal="left" vertical="top" indent="1" wrapText="false"/>
    </xf>
    <xf numFmtId="0" fontId="480" fillId="8" borderId="6" xfId="0" applyFill="true" applyFont="true" applyBorder="true">
      <alignment horizontal="left" vertical="top" indent="1" wrapText="false"/>
    </xf>
    <xf numFmtId="0" fontId="481" fillId="8" borderId="6" xfId="0" applyFill="true" applyFont="true" applyBorder="true">
      <alignment horizontal="left" vertical="top" indent="1" wrapText="false"/>
    </xf>
    <xf numFmtId="0" fontId="482" fillId="8" borderId="6" xfId="0" applyFill="true" applyFont="true" applyBorder="true">
      <alignment horizontal="left" vertical="top" indent="1" wrapText="false"/>
    </xf>
    <xf numFmtId="169" fontId="483" fillId="8" borderId="6" xfId="0" applyFill="true" applyFont="true" applyBorder="true" applyNumberFormat="true">
      <alignment horizontal="right" vertical="top" indent="1" wrapText="false"/>
    </xf>
    <xf numFmtId="170" fontId="484" fillId="8" borderId="6" xfId="0" applyFill="true" applyFont="true" applyBorder="true" applyNumberFormat="true">
      <alignment horizontal="right" vertical="top" indent="1" wrapText="false"/>
    </xf>
    <xf numFmtId="169" fontId="485" fillId="8" borderId="6" xfId="0" applyFill="true" applyFont="true" applyBorder="true" applyNumberFormat="true">
      <alignment horizontal="right" vertical="top" indent="1" wrapText="false"/>
    </xf>
    <xf numFmtId="169" fontId="486" fillId="8" borderId="6" xfId="0" applyFill="true" applyFont="true" applyBorder="true" applyNumberFormat="true">
      <alignment horizontal="right" vertical="top" indent="1" wrapText="false"/>
    </xf>
    <xf numFmtId="169" fontId="487" fillId="8" borderId="6" xfId="0" applyFill="true" applyFont="true" applyBorder="true" applyNumberFormat="true">
      <alignment horizontal="right" vertical="top" indent="1" wrapText="false"/>
    </xf>
    <xf numFmtId="170" fontId="488" fillId="8" borderId="6" xfId="0" applyFill="true" applyFont="true" applyBorder="true" applyNumberFormat="true">
      <alignment horizontal="right" vertical="top" indent="1" wrapText="false"/>
    </xf>
    <xf numFmtId="169" fontId="489" fillId="8" borderId="6" xfId="0" applyFill="true" applyFont="true" applyBorder="true" applyNumberFormat="true">
      <alignment horizontal="right" vertical="top" indent="1" wrapText="false"/>
    </xf>
    <xf numFmtId="170" fontId="490" fillId="8" borderId="6" xfId="0" applyFill="true" applyFont="true" applyBorder="true" applyNumberFormat="true">
      <alignment horizontal="right" vertical="top" indent="1" wrapText="false"/>
    </xf>
    <xf numFmtId="169" fontId="491" fillId="8" borderId="6" xfId="0" applyFill="true" applyFont="true" applyBorder="true" applyNumberFormat="true">
      <alignment horizontal="right" vertical="top" indent="1" wrapText="false"/>
    </xf>
    <xf numFmtId="170" fontId="492" fillId="8" borderId="6" xfId="0" applyFill="true" applyFont="true" applyBorder="true" applyNumberFormat="true">
      <alignment horizontal="right" vertical="top" indent="1" wrapText="false"/>
    </xf>
    <xf numFmtId="169" fontId="493" fillId="8" borderId="6" xfId="0" applyFill="true" applyFont="true" applyBorder="true" applyNumberFormat="true">
      <alignment horizontal="right" vertical="top" indent="1" wrapText="false"/>
    </xf>
    <xf numFmtId="170" fontId="494" fillId="8" borderId="6" xfId="0" applyFill="true" applyFont="true" applyBorder="true" applyNumberFormat="true">
      <alignment horizontal="right" vertical="top" indent="1" wrapText="false"/>
    </xf>
    <xf numFmtId="169" fontId="495" fillId="8" borderId="6" xfId="0" applyFill="true" applyFont="true" applyBorder="true" applyNumberFormat="true">
      <alignment horizontal="right" vertical="top" indent="1" wrapText="false"/>
    </xf>
    <xf numFmtId="170" fontId="496" fillId="8" borderId="6" xfId="0" applyFill="true" applyFont="true" applyBorder="true" applyNumberFormat="true">
      <alignment horizontal="right" vertical="top" indent="1" wrapText="false"/>
    </xf>
    <xf numFmtId="169" fontId="497" fillId="8" borderId="6" xfId="0" applyFill="true" applyFont="true" applyBorder="true" applyNumberFormat="true">
      <alignment horizontal="right" vertical="top" indent="1" wrapText="false"/>
    </xf>
    <xf numFmtId="170" fontId="498" fillId="8" borderId="6" xfId="0" applyFill="true" applyFont="true" applyBorder="true" applyNumberFormat="true">
      <alignment horizontal="right" vertical="top" indent="1" wrapText="false"/>
    </xf>
    <xf numFmtId="171" fontId="499" fillId="8" borderId="6" xfId="0" applyFill="true" applyFont="true" applyBorder="true" applyNumberFormat="true">
      <alignment horizontal="right" vertical="top" indent="1" wrapText="false"/>
    </xf>
    <xf numFmtId="170" fontId="500" fillId="8" borderId="6" xfId="0" applyFill="true" applyFont="true" applyBorder="true" applyNumberFormat="true">
      <alignment horizontal="right" vertical="top" indent="1" wrapText="false"/>
    </xf>
    <xf numFmtId="171" fontId="501" fillId="8" borderId="6" xfId="0" applyFill="true" applyFont="true" applyBorder="true" applyNumberFormat="true">
      <alignment horizontal="right" vertical="top" indent="1" wrapText="false"/>
    </xf>
    <xf numFmtId="169" fontId="502" fillId="8" borderId="6" xfId="0" applyFill="true" applyFont="true" applyBorder="true" applyNumberFormat="true">
      <alignment horizontal="right" vertical="top" indent="1" wrapText="false"/>
    </xf>
    <xf numFmtId="171" fontId="503" fillId="8" borderId="6" xfId="0" applyFill="true" applyFont="true" applyBorder="true" applyNumberFormat="true">
      <alignment horizontal="right" vertical="top" indent="1" wrapText="false"/>
    </xf>
    <xf numFmtId="170" fontId="504" fillId="8" borderId="6" xfId="0" applyFill="true" applyFont="true" applyBorder="true" applyNumberFormat="true">
      <alignment horizontal="right" vertical="top" indent="1" wrapText="false"/>
    </xf>
    <xf numFmtId="171" fontId="505" fillId="8" borderId="6" xfId="0" applyFill="true" applyFont="true" applyBorder="true" applyNumberFormat="true">
      <alignment horizontal="right" vertical="top" indent="1" wrapText="false"/>
    </xf>
    <xf numFmtId="170" fontId="506" fillId="8" borderId="6" xfId="0" applyFill="true" applyFont="true" applyBorder="true" applyNumberFormat="true">
      <alignment horizontal="right" vertical="top" indent="1" wrapText="false"/>
    </xf>
    <xf numFmtId="171" fontId="507" fillId="8" borderId="6" xfId="0" applyFill="true" applyFont="true" applyBorder="true" applyNumberFormat="true">
      <alignment horizontal="right" vertical="top" indent="1" wrapText="false"/>
    </xf>
    <xf numFmtId="170" fontId="508" fillId="8" borderId="6" xfId="0" applyFill="true" applyFont="true" applyBorder="true" applyNumberFormat="true">
      <alignment horizontal="right" vertical="top" indent="1" wrapText="false"/>
    </xf>
    <xf numFmtId="171" fontId="509" fillId="8" borderId="6" xfId="0" applyFill="true" applyFont="true" applyBorder="true" applyNumberFormat="true">
      <alignment horizontal="right" vertical="top" indent="1" wrapText="false"/>
    </xf>
    <xf numFmtId="170" fontId="510" fillId="8" borderId="6" xfId="0" applyFill="true" applyFont="true" applyBorder="true" applyNumberFormat="true">
      <alignment horizontal="right" vertical="top" indent="1" wrapText="false"/>
    </xf>
    <xf numFmtId="171" fontId="511" fillId="8" borderId="6" xfId="0" applyFill="true" applyFont="true" applyBorder="true" applyNumberFormat="true">
      <alignment horizontal="right" vertical="top" indent="1" wrapText="false"/>
    </xf>
    <xf numFmtId="170" fontId="512" fillId="8" borderId="6" xfId="0" applyFill="true" applyFont="true" applyBorder="true" applyNumberFormat="true">
      <alignment horizontal="right" vertical="top" indent="1" wrapText="false"/>
    </xf>
    <xf numFmtId="171" fontId="513" fillId="8" borderId="6" xfId="0" applyFill="true" applyFont="true" applyBorder="true" applyNumberFormat="true">
      <alignment horizontal="right" vertical="top" indent="1" wrapText="false"/>
    </xf>
    <xf numFmtId="170" fontId="514" fillId="8" borderId="6" xfId="0" applyFill="true" applyFont="true" applyBorder="true" applyNumberFormat="true">
      <alignment horizontal="right" vertical="top" indent="1" wrapText="false"/>
    </xf>
    <xf numFmtId="170" fontId="515" fillId="8" borderId="6" xfId="0" applyFill="true" applyFont="true" applyBorder="true" applyNumberFormat="true">
      <alignment horizontal="right" vertical="top" indent="1" wrapText="false"/>
    </xf>
    <xf numFmtId="170" fontId="516" fillId="8" borderId="6" xfId="0" applyFill="true" applyFont="true" applyBorder="true" applyNumberFormat="true">
      <alignment horizontal="right" vertical="top" indent="1" wrapText="false"/>
    </xf>
    <xf numFmtId="169" fontId="517" fillId="8" borderId="6" xfId="0" applyFill="true" applyFont="true" applyBorder="true" applyNumberFormat="true">
      <alignment horizontal="right" vertical="top" indent="1" wrapText="false"/>
    </xf>
    <xf numFmtId="170" fontId="518" fillId="8" borderId="6" xfId="0" applyFill="true" applyFont="true" applyBorder="true" applyNumberFormat="true">
      <alignment horizontal="right" vertical="top" indent="1" wrapText="false"/>
    </xf>
    <xf numFmtId="170" fontId="519" fillId="8" borderId="6" xfId="0" applyFill="true" applyFont="true" applyBorder="true" applyNumberFormat="true">
      <alignment horizontal="right" vertical="top" indent="1" wrapText="false"/>
    </xf>
    <xf numFmtId="169" fontId="520" fillId="8" borderId="6" xfId="0" applyFill="true" applyFont="true" applyBorder="true" applyNumberFormat="true">
      <alignment horizontal="right" vertical="top" indent="1" wrapText="false"/>
    </xf>
    <xf numFmtId="170" fontId="521" fillId="8" borderId="6" xfId="0" applyFill="true" applyFont="true" applyBorder="true" applyNumberFormat="true">
      <alignment horizontal="right" vertical="top" indent="1" wrapText="false"/>
    </xf>
    <xf numFmtId="170" fontId="522" fillId="8" borderId="6" xfId="0" applyFill="true" applyFont="true" applyBorder="true" applyNumberFormat="true">
      <alignment horizontal="right" vertical="top" indent="1" wrapText="false"/>
    </xf>
    <xf numFmtId="169" fontId="523" fillId="8" borderId="6" xfId="0" applyFill="true" applyFont="true" applyBorder="true" applyNumberFormat="true">
      <alignment horizontal="right" vertical="top" indent="1" wrapText="false"/>
    </xf>
    <xf numFmtId="170" fontId="524" fillId="8" borderId="6" xfId="0" applyFill="true" applyFont="true" applyBorder="true" applyNumberFormat="true">
      <alignment horizontal="right" vertical="top" indent="1" wrapText="false"/>
    </xf>
    <xf numFmtId="170" fontId="525" fillId="8" borderId="6" xfId="0" applyFill="true" applyFont="true" applyBorder="true" applyNumberFormat="true">
      <alignment horizontal="right" vertical="top" indent="1" wrapText="false"/>
    </xf>
    <xf numFmtId="169" fontId="526" fillId="8" borderId="6" xfId="0" applyFill="true" applyFont="true" applyBorder="true" applyNumberFormat="true">
      <alignment horizontal="right" vertical="top" indent="1" wrapText="false"/>
    </xf>
    <xf numFmtId="0" fontId="527" fillId="8" borderId="6" xfId="0" applyFill="true" applyFont="true" applyBorder="true">
      <alignment horizontal="right" vertical="top" indent="1" wrapText="false"/>
    </xf>
    <xf numFmtId="0" fontId="528" fillId="8" borderId="6" xfId="0" applyFill="true" applyFont="true" applyBorder="true">
      <alignment horizontal="general" vertical="top" indent="1" wrapText="false"/>
    </xf>
    <xf numFmtId="0" fontId="529" fillId="6" borderId="6" xfId="0" applyFill="true" applyFont="true" applyBorder="true">
      <alignment horizontal="left" vertical="top" indent="1" wrapText="false"/>
    </xf>
    <xf numFmtId="0" fontId="530" fillId="8" borderId="6" xfId="0" applyFill="true" applyFont="true" applyBorder="true">
      <alignment horizontal="left" vertical="top" indent="1" wrapText="false"/>
    </xf>
    <xf numFmtId="0" fontId="531" fillId="6" borderId="6" xfId="0" applyFill="true" applyFont="true" applyBorder="true">
      <alignment horizontal="left" vertical="top" indent="1" wrapText="false"/>
    </xf>
    <xf numFmtId="0" fontId="532" fillId="8" borderId="6" xfId="0" applyFill="true" applyFont="true" applyBorder="true">
      <alignment horizontal="left" vertical="top" indent="1" wrapText="false"/>
    </xf>
    <xf numFmtId="0" fontId="533" fillId="6" borderId="6" xfId="0" applyFill="true" applyFont="true" applyBorder="true">
      <alignment horizontal="left" vertical="top" indent="1" wrapText="false"/>
    </xf>
    <xf numFmtId="0" fontId="534" fillId="8" borderId="6" xfId="0" applyFill="true" applyFont="true" applyBorder="true">
      <alignment horizontal="left" vertical="top" indent="1" wrapText="false"/>
    </xf>
    <xf numFmtId="0" fontId="535" fillId="6" borderId="6" xfId="0" applyFill="true" applyFont="true" applyBorder="true">
      <alignment horizontal="left" vertical="top" indent="1" wrapText="false"/>
    </xf>
    <xf numFmtId="0" fontId="536" fillId="8" borderId="6" xfId="0" applyFill="true" applyFont="true" applyBorder="true">
      <alignment horizontal="left" vertical="top" indent="1" wrapText="false"/>
    </xf>
    <xf numFmtId="0" fontId="537" fillId="6" borderId="6" xfId="0" applyFill="true" applyFont="true" applyBorder="true">
      <alignment horizontal="left" vertical="top" indent="1" wrapText="false"/>
    </xf>
    <xf numFmtId="0" fontId="538" fillId="8" borderId="6" xfId="0" applyFill="true" applyFont="true" applyBorder="true">
      <alignment horizontal="left" vertical="top" indent="1" wrapText="false"/>
    </xf>
    <xf numFmtId="0" fontId="539" fillId="6" borderId="6" xfId="0" applyFill="true" applyFont="true" applyBorder="true">
      <alignment horizontal="left" vertical="top" indent="1" wrapText="false"/>
    </xf>
    <xf numFmtId="0" fontId="540" fillId="8" borderId="6" xfId="0" applyFill="true" applyFont="true" applyBorder="true">
      <alignment horizontal="left" vertical="top" indent="1" wrapText="false"/>
    </xf>
    <xf numFmtId="0" fontId="541" fillId="6" borderId="6" xfId="0" applyFill="true" applyFont="true" applyBorder="true">
      <alignment horizontal="left" vertical="top" indent="1" wrapText="false"/>
    </xf>
    <xf numFmtId="0" fontId="542" fillId="8" borderId="6" xfId="0" applyFill="true" applyFont="true" applyBorder="true">
      <alignment horizontal="left" vertical="top" indent="1" wrapText="false"/>
    </xf>
    <xf numFmtId="0" fontId="543" fillId="6" borderId="6" xfId="0" applyFill="true" applyFont="true" applyBorder="true">
      <alignment horizontal="left" vertical="top" indent="1" wrapText="false"/>
    </xf>
    <xf numFmtId="0" fontId="544" fillId="8" borderId="6" xfId="0" applyFill="true" applyFont="true" applyBorder="true">
      <alignment horizontal="left" vertical="top" indent="1" wrapText="false"/>
    </xf>
    <xf numFmtId="0" fontId="545" fillId="6" borderId="6" xfId="0" applyFill="true" applyFont="true" applyBorder="true">
      <alignment horizontal="left" vertical="top" indent="1" wrapText="false"/>
    </xf>
    <xf numFmtId="0" fontId="546" fillId="8" borderId="6" xfId="0" applyFill="true" applyFont="true" applyBorder="true">
      <alignment horizontal="left" vertical="top" indent="1" wrapText="false"/>
    </xf>
    <xf numFmtId="0" fontId="547" fillId="6" borderId="6" xfId="0" applyFill="true" applyFont="true" applyBorder="true">
      <alignment horizontal="left" vertical="top" indent="1" wrapText="false"/>
    </xf>
    <xf numFmtId="0" fontId="548" fillId="8" borderId="6" xfId="0" applyFill="true" applyFont="true" applyBorder="true">
      <alignment horizontal="left" vertical="top" indent="1" wrapText="false"/>
    </xf>
    <xf numFmtId="0" fontId="549" fillId="6" borderId="6" xfId="0" applyFill="true" applyFont="true" applyBorder="true">
      <alignment horizontal="left" vertical="top" indent="1" wrapText="false"/>
    </xf>
    <xf numFmtId="0" fontId="550" fillId="8" borderId="6" xfId="0" applyFill="true" applyFont="true" applyBorder="true">
      <alignment horizontal="left" vertical="top" indent="1" wrapText="false"/>
    </xf>
    <xf numFmtId="0" fontId="551" fillId="6" borderId="6" xfId="0" applyFill="true" applyFont="true" applyBorder="true">
      <alignment horizontal="left" vertical="top" indent="1" wrapText="false"/>
    </xf>
    <xf numFmtId="0" fontId="552" fillId="8" borderId="6" xfId="0" applyFill="true" applyFont="true" applyBorder="true">
      <alignment horizontal="left" vertical="top" indent="1" wrapText="false"/>
    </xf>
    <xf numFmtId="165" fontId="553" fillId="6" borderId="6" xfId="0" applyFill="true" applyFont="true" applyBorder="true" applyNumberFormat="true">
      <alignment horizontal="left" vertical="top" indent="1" wrapText="false"/>
    </xf>
    <xf numFmtId="165" fontId="554" fillId="8" borderId="6" xfId="0" applyFill="true" applyFont="true" applyBorder="true" applyNumberFormat="true">
      <alignment horizontal="left" vertical="top" indent="1" wrapText="false"/>
    </xf>
    <xf numFmtId="0" fontId="555" fillId="6" borderId="6" xfId="0" applyFill="true" applyFont="true" applyBorder="true">
      <alignment horizontal="left" vertical="top" indent="1" wrapText="false"/>
    </xf>
    <xf numFmtId="0" fontId="556" fillId="8" borderId="6" xfId="0" applyFill="true" applyFont="true" applyBorder="true">
      <alignment horizontal="left" vertical="top" indent="1" wrapText="false"/>
    </xf>
    <xf numFmtId="0" fontId="557" fillId="6" borderId="6" xfId="0" applyFill="true" applyFont="true" applyBorder="true">
      <alignment horizontal="left" vertical="top" indent="1" wrapText="false"/>
    </xf>
    <xf numFmtId="0" fontId="558" fillId="8" borderId="6" xfId="0" applyFill="true" applyFont="true" applyBorder="true">
      <alignment horizontal="left" vertical="top" indent="1" wrapText="false"/>
    </xf>
    <xf numFmtId="0" fontId="559" fillId="6" borderId="6" xfId="0" applyFill="true" applyFont="true" applyBorder="true">
      <alignment horizontal="left" vertical="top" indent="1" wrapText="false"/>
    </xf>
    <xf numFmtId="0" fontId="560" fillId="8" borderId="6" xfId="0" applyFill="true" applyFont="true" applyBorder="true">
      <alignment horizontal="left" vertical="top" indent="1" wrapText="false"/>
    </xf>
    <xf numFmtId="0" fontId="561" fillId="6" borderId="6" xfId="0" applyFill="true" applyFont="true" applyBorder="true">
      <alignment horizontal="left" vertical="top" indent="1" wrapText="false"/>
    </xf>
    <xf numFmtId="0" fontId="562" fillId="8" borderId="6" xfId="0" applyFill="true" applyFont="true" applyBorder="true">
      <alignment horizontal="left" vertical="top" indent="1" wrapText="false"/>
    </xf>
    <xf numFmtId="166" fontId="563" fillId="6" borderId="6" xfId="0" applyFill="true" applyFont="true" applyBorder="true" applyNumberFormat="true">
      <alignment horizontal="left" vertical="top" indent="1" wrapText="false"/>
    </xf>
    <xf numFmtId="166" fontId="564" fillId="8" borderId="6" xfId="0" applyFill="true" applyFont="true" applyBorder="true" applyNumberFormat="true">
      <alignment horizontal="left" vertical="top" indent="1" wrapText="false"/>
    </xf>
    <xf numFmtId="0" fontId="565" fillId="6" borderId="6" xfId="0" applyFill="true" applyFont="true" applyBorder="true">
      <alignment horizontal="left" vertical="top" indent="1" wrapText="false"/>
    </xf>
    <xf numFmtId="0" fontId="566" fillId="8" borderId="6" xfId="0" applyFill="true" applyFont="true" applyBorder="true">
      <alignment horizontal="left" vertical="top" indent="1" wrapText="false"/>
    </xf>
    <xf numFmtId="0" fontId="567" fillId="6" borderId="6" xfId="0" applyFill="true" applyFont="true" applyBorder="true">
      <alignment horizontal="left" vertical="top" indent="1" wrapText="false"/>
    </xf>
    <xf numFmtId="0" fontId="568" fillId="8" borderId="6" xfId="0" applyFill="true" applyFont="true" applyBorder="true">
      <alignment horizontal="left" vertical="top" indent="1" wrapText="false"/>
    </xf>
    <xf numFmtId="167" fontId="569" fillId="6" borderId="6" xfId="0" applyFill="true" applyFont="true" applyBorder="true" applyNumberFormat="true">
      <alignment horizontal="left" vertical="top" indent="1" wrapText="false"/>
    </xf>
    <xf numFmtId="167" fontId="570" fillId="8" borderId="6" xfId="0" applyFill="true" applyFont="true" applyBorder="true" applyNumberFormat="true">
      <alignment horizontal="left" vertical="top" indent="1" wrapText="false"/>
    </xf>
    <xf numFmtId="0" fontId="571" fillId="6" borderId="6" xfId="0" applyFill="true" applyFont="true" applyBorder="true">
      <alignment horizontal="left" vertical="top" indent="1" wrapText="false"/>
    </xf>
    <xf numFmtId="0" fontId="572" fillId="8" borderId="6" xfId="0" applyFill="true" applyFont="true" applyBorder="true">
      <alignment horizontal="left" vertical="top" indent="1" wrapText="false"/>
    </xf>
    <xf numFmtId="0" fontId="573" fillId="6" borderId="6" xfId="0" applyFill="true" applyFont="true" applyBorder="true">
      <alignment horizontal="left" vertical="top" indent="1" wrapText="true"/>
    </xf>
    <xf numFmtId="0" fontId="574" fillId="8" borderId="6" xfId="0" applyFill="true" applyFont="true" applyBorder="true">
      <alignment horizontal="left" vertical="top" indent="1" wrapText="true"/>
    </xf>
    <xf numFmtId="0" fontId="575" fillId="6" borderId="6" xfId="0" applyFill="true" applyFont="true" applyBorder="true">
      <alignment horizontal="left" vertical="top" indent="1" wrapText="true"/>
    </xf>
    <xf numFmtId="0" fontId="576" fillId="8" borderId="6" xfId="0" applyFill="true" applyFont="true" applyBorder="true">
      <alignment horizontal="left" vertical="top" indent="1" wrapText="true"/>
    </xf>
    <xf numFmtId="165" fontId="577" fillId="6" borderId="6" xfId="0" applyFill="true" applyFont="true" applyBorder="true" applyNumberFormat="true">
      <alignment horizontal="left" vertical="top" indent="1" wrapText="false"/>
    </xf>
    <xf numFmtId="165" fontId="578" fillId="8" borderId="6" xfId="0" applyFill="true" applyFont="true" applyBorder="true" applyNumberFormat="true">
      <alignment horizontal="left" vertical="top" indent="1" wrapText="false"/>
    </xf>
    <xf numFmtId="165" fontId="579" fillId="6" borderId="6" xfId="0" applyFill="true" applyFont="true" applyBorder="true" applyNumberFormat="true">
      <alignment horizontal="left" vertical="top" indent="1" wrapText="false"/>
    </xf>
    <xf numFmtId="165" fontId="580" fillId="8" borderId="6" xfId="0" applyFill="true" applyFont="true" applyBorder="true" applyNumberFormat="true">
      <alignment horizontal="left" vertical="top" indent="1" wrapText="false"/>
    </xf>
    <xf numFmtId="165" fontId="581" fillId="6" borderId="6" xfId="0" applyFill="true" applyFont="true" applyBorder="true" applyNumberFormat="true">
      <alignment horizontal="left" vertical="top" indent="1" wrapText="false"/>
    </xf>
    <xf numFmtId="165" fontId="582" fillId="8" borderId="6" xfId="0" applyFill="true" applyFont="true" applyBorder="true" applyNumberFormat="true">
      <alignment horizontal="left" vertical="top" indent="1" wrapText="false"/>
    </xf>
    <xf numFmtId="165" fontId="583" fillId="6" borderId="6" xfId="0" applyFill="true" applyFont="true" applyBorder="true" applyNumberFormat="true">
      <alignment horizontal="left" vertical="top" indent="1" wrapText="false"/>
    </xf>
    <xf numFmtId="165" fontId="584" fillId="8" borderId="6" xfId="0" applyFill="true" applyFont="true" applyBorder="true" applyNumberFormat="true">
      <alignment horizontal="left" vertical="top" indent="1" wrapText="false"/>
    </xf>
    <xf numFmtId="165" fontId="585" fillId="6" borderId="6" xfId="0" applyFill="true" applyFont="true" applyBorder="true" applyNumberFormat="true">
      <alignment horizontal="left" vertical="top" indent="1" wrapText="false"/>
    </xf>
    <xf numFmtId="165" fontId="586" fillId="8" borderId="6" xfId="0" applyFill="true" applyFont="true" applyBorder="true" applyNumberFormat="true">
      <alignment horizontal="left" vertical="top" indent="1" wrapText="false"/>
    </xf>
    <xf numFmtId="0" fontId="587" fillId="6" borderId="6" xfId="0" applyFill="true" applyFont="true" applyBorder="true">
      <alignment horizontal="left" vertical="top" indent="1" wrapText="false"/>
    </xf>
    <xf numFmtId="0" fontId="588" fillId="8" borderId="6" xfId="0" applyFill="true" applyFont="true" applyBorder="true">
      <alignment horizontal="left" vertical="top" indent="1" wrapText="false"/>
    </xf>
    <xf numFmtId="0" fontId="589" fillId="6" borderId="6" xfId="0" applyFill="true" applyFont="true" applyBorder="true">
      <alignment horizontal="left" vertical="top" indent="1" wrapText="false"/>
    </xf>
    <xf numFmtId="0" fontId="590" fillId="8" borderId="6" xfId="0" applyFill="true" applyFont="true" applyBorder="true">
      <alignment horizontal="left" vertical="top" indent="1" wrapText="false"/>
    </xf>
    <xf numFmtId="0" fontId="591" fillId="6" borderId="6" xfId="0" applyFill="true" applyFont="true" applyBorder="true">
      <alignment horizontal="left" vertical="top" indent="1" wrapText="false"/>
    </xf>
    <xf numFmtId="0" fontId="592" fillId="8" borderId="6" xfId="0" applyFill="true" applyFont="true" applyBorder="true">
      <alignment horizontal="left" vertical="top" indent="1" wrapText="false"/>
    </xf>
    <xf numFmtId="0" fontId="593" fillId="6" borderId="6" xfId="0" applyFill="true" applyFont="true" applyBorder="true">
      <alignment horizontal="left" vertical="top" indent="1" wrapText="false"/>
    </xf>
    <xf numFmtId="0" fontId="594" fillId="8" borderId="6" xfId="0" applyFill="true" applyFont="true" applyBorder="true">
      <alignment horizontal="left" vertical="top" indent="1" wrapText="false"/>
    </xf>
    <xf numFmtId="0" fontId="595" fillId="6" borderId="6" xfId="0" applyFill="true" applyFont="true" applyBorder="true">
      <alignment horizontal="left" vertical="top" indent="1" wrapText="false"/>
    </xf>
    <xf numFmtId="0" fontId="596" fillId="8" borderId="6" xfId="0" applyFill="true" applyFont="true" applyBorder="true">
      <alignment horizontal="left" vertical="top" indent="1" wrapText="false"/>
    </xf>
    <xf numFmtId="0" fontId="597" fillId="6" borderId="6" xfId="0" applyFill="true" applyFont="true" applyBorder="true">
      <alignment horizontal="left" vertical="top" indent="1" wrapText="false"/>
    </xf>
    <xf numFmtId="0" fontId="598" fillId="8" borderId="6" xfId="0" applyFill="true" applyFont="true" applyBorder="true">
      <alignment horizontal="left" vertical="top" indent="1" wrapText="false"/>
    </xf>
    <xf numFmtId="0" fontId="599" fillId="6" borderId="6" xfId="0" applyFill="true" applyFont="true" applyBorder="true">
      <alignment horizontal="left" vertical="top" indent="1" wrapText="false"/>
    </xf>
    <xf numFmtId="0" fontId="600" fillId="8" borderId="6" xfId="0" applyFill="true" applyFont="true" applyBorder="true">
      <alignment horizontal="left" vertical="top" indent="1" wrapText="false"/>
    </xf>
    <xf numFmtId="0" fontId="601" fillId="6" borderId="6" xfId="0" applyFill="true" applyFont="true" applyBorder="true">
      <alignment horizontal="left" vertical="top" indent="1" wrapText="false"/>
    </xf>
    <xf numFmtId="0" fontId="602" fillId="8" borderId="6" xfId="0" applyFill="true" applyFont="true" applyBorder="true">
      <alignment horizontal="left" vertical="top" indent="1" wrapText="false"/>
    </xf>
    <xf numFmtId="0" fontId="603" fillId="6" borderId="6" xfId="0" applyFill="true" applyFont="true" applyBorder="true">
      <alignment horizontal="left" vertical="top" indent="1" wrapText="false"/>
    </xf>
    <xf numFmtId="0" fontId="604" fillId="8" borderId="6" xfId="0" applyFill="true" applyFont="true" applyBorder="true">
      <alignment horizontal="left" vertical="top" indent="1" wrapText="false"/>
    </xf>
    <xf numFmtId="0" fontId="605" fillId="6" borderId="6" xfId="0" applyFill="true" applyFont="true" applyBorder="true">
      <alignment horizontal="left" vertical="top" indent="1" wrapText="false"/>
    </xf>
    <xf numFmtId="0" fontId="606" fillId="8" borderId="6" xfId="0" applyFill="true" applyFont="true" applyBorder="true">
      <alignment horizontal="left" vertical="top" indent="1" wrapText="false"/>
    </xf>
    <xf numFmtId="0" fontId="607" fillId="6" borderId="6" xfId="0" applyFill="true" applyFont="true" applyBorder="true">
      <alignment horizontal="left" vertical="top" indent="1" wrapText="false"/>
    </xf>
    <xf numFmtId="0" fontId="608" fillId="8" borderId="6" xfId="0" applyFill="true" applyFont="true" applyBorder="true">
      <alignment horizontal="left" vertical="top" indent="1" wrapText="false"/>
    </xf>
    <xf numFmtId="0" fontId="609" fillId="6" borderId="6" xfId="0" applyFill="true" applyFont="true" applyBorder="true">
      <alignment horizontal="left" vertical="top" indent="1" wrapText="false"/>
    </xf>
    <xf numFmtId="0" fontId="610" fillId="8" borderId="6" xfId="0" applyFill="true" applyFont="true" applyBorder="true">
      <alignment horizontal="left" vertical="top" indent="1" wrapText="false"/>
    </xf>
    <xf numFmtId="0" fontId="611" fillId="6" borderId="6" xfId="0" applyFill="true" applyFont="true" applyBorder="true">
      <alignment horizontal="left" vertical="top" indent="1" wrapText="false"/>
    </xf>
    <xf numFmtId="0" fontId="612" fillId="8" borderId="6" xfId="0" applyFill="true" applyFont="true" applyBorder="true">
      <alignment horizontal="left" vertical="top" indent="1" wrapText="false"/>
    </xf>
    <xf numFmtId="0" fontId="613" fillId="6" borderId="6" xfId="0" applyFill="true" applyFont="true" applyBorder="true">
      <alignment horizontal="left" vertical="top" indent="1" wrapText="false"/>
    </xf>
    <xf numFmtId="0" fontId="614" fillId="8" borderId="6" xfId="0" applyFill="true" applyFont="true" applyBorder="true">
      <alignment horizontal="left" vertical="top" indent="1" wrapText="false"/>
    </xf>
    <xf numFmtId="0" fontId="615" fillId="6" borderId="6" xfId="0" applyFill="true" applyFont="true" applyBorder="true">
      <alignment horizontal="left" vertical="top" indent="1" wrapText="false"/>
    </xf>
    <xf numFmtId="0" fontId="616" fillId="8" borderId="6" xfId="0" applyFill="true" applyFont="true" applyBorder="true">
      <alignment horizontal="left" vertical="top" indent="1" wrapText="false"/>
    </xf>
    <xf numFmtId="0" fontId="617" fillId="6" borderId="6" xfId="0" applyFill="true" applyFont="true" applyBorder="true">
      <alignment horizontal="left" vertical="top" indent="1" wrapText="false"/>
    </xf>
    <xf numFmtId="0" fontId="618" fillId="8" borderId="6" xfId="0" applyFill="true" applyFont="true" applyBorder="true">
      <alignment horizontal="left" vertical="top" indent="1" wrapText="false"/>
    </xf>
    <xf numFmtId="0" fontId="619" fillId="6" borderId="6" xfId="0" applyFill="true" applyFont="true" applyBorder="true">
      <alignment horizontal="left" vertical="top" indent="1" wrapText="false"/>
    </xf>
    <xf numFmtId="0" fontId="620" fillId="8" borderId="6" xfId="0" applyFill="true" applyFont="true" applyBorder="true">
      <alignment horizontal="left" vertical="top" indent="1" wrapText="false"/>
    </xf>
    <xf numFmtId="0" fontId="621" fillId="6" borderId="6" xfId="0" applyFill="true" applyFont="true" applyBorder="true">
      <alignment horizontal="left" vertical="top" indent="1" wrapText="false"/>
    </xf>
    <xf numFmtId="0" fontId="622" fillId="8" borderId="6" xfId="0" applyFill="true" applyFont="true" applyBorder="true">
      <alignment horizontal="left" vertical="top" indent="1" wrapText="false"/>
    </xf>
    <xf numFmtId="0" fontId="623" fillId="6" borderId="6" xfId="0" applyFill="true" applyFont="true" applyBorder="true">
      <alignment horizontal="left" vertical="top" indent="1" wrapText="false"/>
    </xf>
    <xf numFmtId="0" fontId="624" fillId="8" borderId="6" xfId="0" applyFill="true" applyFont="true" applyBorder="true">
      <alignment horizontal="left" vertical="top" indent="1" wrapText="false"/>
    </xf>
    <xf numFmtId="0" fontId="625" fillId="6" borderId="6" xfId="0" applyFill="true" applyFont="true" applyBorder="true">
      <alignment horizontal="left" vertical="top" indent="1" wrapText="false"/>
    </xf>
    <xf numFmtId="0" fontId="626" fillId="8" borderId="6" xfId="0" applyFill="true" applyFont="true" applyBorder="true">
      <alignment horizontal="left" vertical="top" indent="1" wrapText="false"/>
    </xf>
    <xf numFmtId="0" fontId="627" fillId="6" borderId="6" xfId="0" applyFill="true" applyFont="true" applyBorder="true">
      <alignment horizontal="left" vertical="top" indent="1" wrapText="false"/>
    </xf>
    <xf numFmtId="0" fontId="628" fillId="8" borderId="6" xfId="0" applyFill="true" applyFont="true" applyBorder="true">
      <alignment horizontal="left" vertical="top" indent="1" wrapText="false"/>
    </xf>
    <xf numFmtId="0" fontId="629" fillId="6" borderId="6" xfId="0" applyFill="true" applyFont="true" applyBorder="true">
      <alignment horizontal="left" vertical="top" indent="1" wrapText="false"/>
    </xf>
    <xf numFmtId="0" fontId="630" fillId="8" borderId="6" xfId="0" applyFill="true" applyFont="true" applyBorder="true">
      <alignment horizontal="left" vertical="top" indent="1" wrapText="false"/>
    </xf>
    <xf numFmtId="0" fontId="631" fillId="6" borderId="6" xfId="0" applyFill="true" applyFont="true" applyBorder="true">
      <alignment horizontal="left" vertical="top" indent="1" wrapText="false"/>
    </xf>
    <xf numFmtId="0" fontId="632" fillId="8" borderId="6" xfId="0" applyFill="true" applyFont="true" applyBorder="true">
      <alignment horizontal="left" vertical="top" indent="1" wrapText="false"/>
    </xf>
    <xf numFmtId="0" fontId="633" fillId="6" borderId="6" xfId="0" applyFill="true" applyFont="true" applyBorder="true">
      <alignment horizontal="left" vertical="top" indent="1" wrapText="false"/>
    </xf>
    <xf numFmtId="0" fontId="634" fillId="8" borderId="6" xfId="0" applyFill="true" applyFont="true" applyBorder="true">
      <alignment horizontal="left" vertical="top" indent="1" wrapText="false"/>
    </xf>
    <xf numFmtId="0" fontId="635" fillId="6" borderId="6" xfId="0" applyFill="true" applyFont="true" applyBorder="true">
      <alignment horizontal="left" vertical="top" indent="1" wrapText="false"/>
    </xf>
    <xf numFmtId="0" fontId="636" fillId="8" borderId="6" xfId="0" applyFill="true" applyFont="true" applyBorder="true">
      <alignment horizontal="left" vertical="top" indent="1" wrapText="false"/>
    </xf>
    <xf numFmtId="0" fontId="637" fillId="6" borderId="6" xfId="0" applyFill="true" applyFont="true" applyBorder="true">
      <alignment horizontal="left" vertical="top" indent="1" wrapText="false"/>
    </xf>
    <xf numFmtId="0" fontId="638" fillId="8" borderId="6" xfId="0" applyFill="true" applyFont="true" applyBorder="true">
      <alignment horizontal="left" vertical="top" indent="1" wrapText="false"/>
    </xf>
    <xf numFmtId="0" fontId="639" fillId="6" borderId="6" xfId="0" applyFill="true" applyFont="true" applyBorder="true">
      <alignment horizontal="left" vertical="top" indent="1" wrapText="false"/>
    </xf>
    <xf numFmtId="0" fontId="640" fillId="8" borderId="6" xfId="0" applyFill="true" applyFont="true" applyBorder="true">
      <alignment horizontal="left" vertical="top" indent="1" wrapText="false"/>
    </xf>
    <xf numFmtId="0" fontId="641" fillId="6" borderId="6" xfId="0" applyFill="true" applyFont="true" applyBorder="true">
      <alignment horizontal="left" vertical="top" indent="1" wrapText="false"/>
    </xf>
    <xf numFmtId="0" fontId="642" fillId="8" borderId="6" xfId="0" applyFill="true" applyFont="true" applyBorder="true">
      <alignment horizontal="left" vertical="top" indent="1" wrapText="false"/>
    </xf>
    <xf numFmtId="0" fontId="643" fillId="6" borderId="6" xfId="0" applyFill="true" applyFont="true" applyBorder="true">
      <alignment horizontal="left" vertical="top" indent="1" wrapText="false"/>
    </xf>
    <xf numFmtId="0" fontId="644" fillId="8" borderId="6" xfId="0" applyFill="true" applyFont="true" applyBorder="true">
      <alignment horizontal="left" vertical="top" indent="1" wrapText="false"/>
    </xf>
    <xf numFmtId="168" fontId="645" fillId="6" borderId="6" xfId="0" applyFill="true" applyFont="true" applyBorder="true" applyNumberFormat="true">
      <alignment horizontal="left" vertical="top" indent="1" wrapText="false"/>
    </xf>
    <xf numFmtId="168" fontId="646" fillId="8" borderId="6" xfId="0" applyFill="true" applyFont="true" applyBorder="true" applyNumberFormat="true">
      <alignment horizontal="left" vertical="top" indent="1" wrapText="false"/>
    </xf>
    <xf numFmtId="165" fontId="647" fillId="6" borderId="6" xfId="0" applyFill="true" applyFont="true" applyBorder="true" applyNumberFormat="true">
      <alignment horizontal="left" vertical="top" indent="1" wrapText="false"/>
    </xf>
    <xf numFmtId="165" fontId="648" fillId="8" borderId="6" xfId="0" applyFill="true" applyFont="true" applyBorder="true" applyNumberFormat="true">
      <alignment horizontal="left" vertical="top" indent="1" wrapText="false"/>
    </xf>
    <xf numFmtId="0" fontId="649" fillId="6" borderId="6" xfId="0" applyFill="true" applyFont="true" applyBorder="true">
      <alignment horizontal="left" vertical="top" indent="1" wrapText="false"/>
    </xf>
    <xf numFmtId="0" fontId="650" fillId="8" borderId="6" xfId="0" applyFill="true" applyFont="true" applyBorder="true">
      <alignment horizontal="left" vertical="top" indent="1" wrapText="false"/>
    </xf>
    <xf numFmtId="165" fontId="651" fillId="6" borderId="6" xfId="0" applyFill="true" applyFont="true" applyBorder="true" applyNumberFormat="true">
      <alignment horizontal="left" vertical="top" indent="1" wrapText="false"/>
    </xf>
    <xf numFmtId="165" fontId="652" fillId="8" borderId="6" xfId="0" applyFill="true" applyFont="true" applyBorder="true" applyNumberFormat="true">
      <alignment horizontal="left" vertical="top" indent="1" wrapText="false"/>
    </xf>
    <xf numFmtId="0" fontId="653" fillId="6" borderId="6" xfId="0" applyFill="true" applyFont="true" applyBorder="true">
      <alignment horizontal="left" vertical="top" indent="1" wrapText="false"/>
    </xf>
    <xf numFmtId="0" fontId="654" fillId="8" borderId="6" xfId="0" applyFill="true" applyFont="true" applyBorder="true">
      <alignment horizontal="left" vertical="top" indent="1" wrapText="false"/>
    </xf>
    <xf numFmtId="0" fontId="655" fillId="6" borderId="6" xfId="0" applyFill="true" applyFont="true" applyBorder="true">
      <alignment horizontal="left" vertical="top" indent="1" wrapText="false"/>
    </xf>
    <xf numFmtId="0" fontId="656" fillId="8" borderId="6" xfId="0" applyFill="true" applyFont="true" applyBorder="true">
      <alignment horizontal="left" vertical="top" indent="1" wrapText="false"/>
    </xf>
    <xf numFmtId="0" fontId="657" fillId="6" borderId="6" xfId="0" applyFill="true" applyFont="true" applyBorder="true">
      <alignment horizontal="left" vertical="top" indent="1" wrapText="false"/>
    </xf>
    <xf numFmtId="0" fontId="658" fillId="8" borderId="6" xfId="0" applyFill="true" applyFont="true" applyBorder="true">
      <alignment horizontal="left" vertical="top" indent="1" wrapText="false"/>
    </xf>
    <xf numFmtId="0" fontId="659" fillId="6" borderId="6" xfId="0" applyFill="true" applyFont="true" applyBorder="true">
      <alignment horizontal="left" vertical="top" indent="1" wrapText="false"/>
    </xf>
    <xf numFmtId="0" fontId="660" fillId="8" borderId="6" xfId="0" applyFill="true" applyFont="true" applyBorder="true">
      <alignment horizontal="left" vertical="top" indent="1" wrapText="false"/>
    </xf>
    <xf numFmtId="0" fontId="661" fillId="6" borderId="6" xfId="0" applyFill="true" applyFont="true" applyBorder="true">
      <alignment horizontal="left" vertical="top" indent="1" wrapText="false"/>
    </xf>
    <xf numFmtId="0" fontId="662" fillId="8" borderId="6" xfId="0" applyFill="true" applyFont="true" applyBorder="true">
      <alignment horizontal="left" vertical="top" indent="1" wrapText="false"/>
    </xf>
    <xf numFmtId="0" fontId="663" fillId="6" borderId="6" xfId="0" applyFill="true" applyFont="true" applyBorder="true">
      <alignment horizontal="left" vertical="top" indent="1" wrapText="false"/>
    </xf>
    <xf numFmtId="0" fontId="664" fillId="8" borderId="6" xfId="0" applyFill="true" applyFont="true" applyBorder="true">
      <alignment horizontal="left" vertical="top" indent="1" wrapText="false"/>
    </xf>
    <xf numFmtId="0" fontId="665" fillId="6" borderId="6" xfId="0" applyFill="true" applyFont="true" applyBorder="true">
      <alignment horizontal="left" vertical="top" indent="1" wrapText="false"/>
    </xf>
    <xf numFmtId="0" fontId="666" fillId="8" borderId="6" xfId="0" applyFill="true" applyFont="true" applyBorder="true">
      <alignment horizontal="left" vertical="top" indent="1" wrapText="false"/>
    </xf>
    <xf numFmtId="0" fontId="667" fillId="6" borderId="6" xfId="0" applyFill="true" applyFont="true" applyBorder="true">
      <alignment horizontal="left" vertical="top" indent="1" wrapText="false"/>
    </xf>
    <xf numFmtId="0" fontId="668" fillId="8" borderId="6" xfId="0" applyFill="true" applyFont="true" applyBorder="true">
      <alignment horizontal="left" vertical="top" indent="1" wrapText="false"/>
    </xf>
    <xf numFmtId="0" fontId="669" fillId="6" borderId="6" xfId="0" applyFill="true" applyFont="true" applyBorder="true">
      <alignment horizontal="left" vertical="top" indent="1" wrapText="false"/>
    </xf>
    <xf numFmtId="0" fontId="670" fillId="8" borderId="6" xfId="0" applyFill="true" applyFont="true" applyBorder="true">
      <alignment horizontal="left" vertical="top" indent="1" wrapText="false"/>
    </xf>
    <xf numFmtId="168" fontId="671" fillId="6" borderId="6" xfId="0" applyFill="true" applyFont="true" applyBorder="true" applyNumberFormat="true">
      <alignment horizontal="left" vertical="top" indent="1" wrapText="false"/>
    </xf>
    <xf numFmtId="168" fontId="672" fillId="8" borderId="6" xfId="0" applyFill="true" applyFont="true" applyBorder="true" applyNumberFormat="true">
      <alignment horizontal="left" vertical="top" indent="1" wrapText="false"/>
    </xf>
    <xf numFmtId="165" fontId="673" fillId="6" borderId="6" xfId="0" applyFill="true" applyFont="true" applyBorder="true" applyNumberFormat="true">
      <alignment horizontal="left" vertical="top" indent="1" wrapText="false"/>
    </xf>
    <xf numFmtId="165" fontId="674" fillId="8" borderId="6" xfId="0" applyFill="true" applyFont="true" applyBorder="true" applyNumberFormat="true">
      <alignment horizontal="left" vertical="top" indent="1" wrapText="false"/>
    </xf>
    <xf numFmtId="0" fontId="675" fillId="6" borderId="6" xfId="0" applyFill="true" applyFont="true" applyBorder="true">
      <alignment horizontal="left" vertical="top" indent="1" wrapText="false"/>
    </xf>
    <xf numFmtId="0" fontId="676" fillId="8" borderId="6" xfId="0" applyFill="true" applyFont="true" applyBorder="true">
      <alignment horizontal="left" vertical="top" indent="1" wrapText="false"/>
    </xf>
    <xf numFmtId="165" fontId="677" fillId="6" borderId="6" xfId="0" applyFill="true" applyFont="true" applyBorder="true" applyNumberFormat="true">
      <alignment horizontal="left" vertical="top" indent="1" wrapText="false"/>
    </xf>
    <xf numFmtId="165" fontId="678" fillId="8" borderId="6" xfId="0" applyFill="true" applyFont="true" applyBorder="true" applyNumberFormat="true">
      <alignment horizontal="left" vertical="top" indent="1" wrapText="false"/>
    </xf>
    <xf numFmtId="0" fontId="679" fillId="6" borderId="6" xfId="0" applyFill="true" applyFont="true" applyBorder="true">
      <alignment horizontal="left" vertical="top" indent="1" wrapText="false"/>
    </xf>
    <xf numFmtId="0" fontId="680" fillId="8" borderId="6" xfId="0" applyFill="true" applyFont="true" applyBorder="true">
      <alignment horizontal="left" vertical="top" indent="1" wrapText="false"/>
    </xf>
    <xf numFmtId="0" fontId="681" fillId="6" borderId="6" xfId="0" applyFill="true" applyFont="true" applyBorder="true">
      <alignment horizontal="left" vertical="top" indent="1" wrapText="false"/>
    </xf>
    <xf numFmtId="0" fontId="682" fillId="8" borderId="6" xfId="0" applyFill="true" applyFont="true" applyBorder="true">
      <alignment horizontal="left" vertical="top" indent="1" wrapText="false"/>
    </xf>
    <xf numFmtId="0" fontId="683" fillId="6" borderId="6" xfId="0" applyFill="true" applyFont="true" applyBorder="true">
      <alignment horizontal="left" vertical="top" indent="1" wrapText="false"/>
    </xf>
    <xf numFmtId="0" fontId="684" fillId="8" borderId="6" xfId="0" applyFill="true" applyFont="true" applyBorder="true">
      <alignment horizontal="left" vertical="top" indent="1" wrapText="false"/>
    </xf>
    <xf numFmtId="0" fontId="685" fillId="6" borderId="6" xfId="0" applyFill="true" applyFont="true" applyBorder="true">
      <alignment horizontal="left" vertical="top" indent="1" wrapText="false"/>
    </xf>
    <xf numFmtId="0" fontId="686" fillId="8" borderId="6" xfId="0" applyFill="true" applyFont="true" applyBorder="true">
      <alignment horizontal="left" vertical="top" indent="1" wrapText="false"/>
    </xf>
    <xf numFmtId="0" fontId="687" fillId="6" borderId="6" xfId="0" applyFill="true" applyFont="true" applyBorder="true">
      <alignment horizontal="left" vertical="top" indent="1" wrapText="false"/>
    </xf>
    <xf numFmtId="0" fontId="688" fillId="8" borderId="6" xfId="0" applyFill="true" applyFont="true" applyBorder="true">
      <alignment horizontal="left" vertical="top" indent="1" wrapText="false"/>
    </xf>
    <xf numFmtId="0" fontId="689" fillId="6" borderId="6" xfId="0" applyFill="true" applyFont="true" applyBorder="true">
      <alignment horizontal="left" vertical="top" indent="1" wrapText="false"/>
    </xf>
    <xf numFmtId="0" fontId="690" fillId="8" borderId="6" xfId="0" applyFill="true" applyFont="true" applyBorder="true">
      <alignment horizontal="left" vertical="top" indent="1" wrapText="false"/>
    </xf>
    <xf numFmtId="0" fontId="691" fillId="6" borderId="6" xfId="0" applyFill="true" applyFont="true" applyBorder="true">
      <alignment horizontal="left" vertical="top" indent="1" wrapText="false"/>
    </xf>
    <xf numFmtId="0" fontId="692" fillId="8" borderId="6" xfId="0" applyFill="true" applyFont="true" applyBorder="true">
      <alignment horizontal="left" vertical="top" indent="1" wrapText="false"/>
    </xf>
    <xf numFmtId="0" fontId="693" fillId="6" borderId="6" xfId="0" applyFill="true" applyFont="true" applyBorder="true">
      <alignment horizontal="left" vertical="top" indent="1" wrapText="false"/>
    </xf>
    <xf numFmtId="0" fontId="694" fillId="8" borderId="6" xfId="0" applyFill="true" applyFont="true" applyBorder="true">
      <alignment horizontal="left" vertical="top" indent="1" wrapText="false"/>
    </xf>
    <xf numFmtId="0" fontId="695" fillId="6" borderId="6" xfId="0" applyFill="true" applyFont="true" applyBorder="true">
      <alignment horizontal="left" vertical="top" indent="1" wrapText="false"/>
    </xf>
    <xf numFmtId="0" fontId="696" fillId="8" borderId="6" xfId="0" applyFill="true" applyFont="true" applyBorder="true">
      <alignment horizontal="left" vertical="top" indent="1" wrapText="false"/>
    </xf>
    <xf numFmtId="169" fontId="697" fillId="6" borderId="6" xfId="0" applyFill="true" applyFont="true" applyBorder="true" applyNumberFormat="true">
      <alignment horizontal="left" vertical="top" indent="1" wrapText="false"/>
    </xf>
    <xf numFmtId="169" fontId="698" fillId="8" borderId="6" xfId="0" applyFill="true" applyFont="true" applyBorder="true" applyNumberFormat="true">
      <alignment horizontal="left" vertical="top" indent="1" wrapText="false"/>
    </xf>
    <xf numFmtId="170" fontId="699" fillId="6" borderId="6" xfId="0" applyFill="true" applyFont="true" applyBorder="true" applyNumberFormat="true">
      <alignment horizontal="left" vertical="top" indent="1" wrapText="false"/>
    </xf>
    <xf numFmtId="170" fontId="700" fillId="8" borderId="6" xfId="0" applyFill="true" applyFont="true" applyBorder="true" applyNumberFormat="true">
      <alignment horizontal="left" vertical="top" indent="1" wrapText="false"/>
    </xf>
    <xf numFmtId="169" fontId="701" fillId="6" borderId="6" xfId="0" applyFill="true" applyFont="true" applyBorder="true" applyNumberFormat="true">
      <alignment horizontal="left" vertical="top" indent="1" wrapText="false"/>
    </xf>
    <xf numFmtId="169" fontId="702" fillId="8" borderId="6" xfId="0" applyFill="true" applyFont="true" applyBorder="true" applyNumberFormat="true">
      <alignment horizontal="left" vertical="top" indent="1" wrapText="false"/>
    </xf>
    <xf numFmtId="169" fontId="703" fillId="6" borderId="6" xfId="0" applyFill="true" applyFont="true" applyBorder="true" applyNumberFormat="true">
      <alignment horizontal="left" vertical="top" indent="1" wrapText="false"/>
    </xf>
    <xf numFmtId="169" fontId="704" fillId="8" borderId="6" xfId="0" applyFill="true" applyFont="true" applyBorder="true" applyNumberFormat="true">
      <alignment horizontal="left" vertical="top" indent="1" wrapText="false"/>
    </xf>
    <xf numFmtId="169" fontId="705" fillId="6" borderId="6" xfId="0" applyFill="true" applyFont="true" applyBorder="true" applyNumberFormat="true">
      <alignment horizontal="left" vertical="top" indent="1" wrapText="false"/>
    </xf>
    <xf numFmtId="169" fontId="706" fillId="8" borderId="6" xfId="0" applyFill="true" applyFont="true" applyBorder="true" applyNumberFormat="true">
      <alignment horizontal="left" vertical="top" indent="1" wrapText="false"/>
    </xf>
    <xf numFmtId="170" fontId="707" fillId="6" borderId="6" xfId="0" applyFill="true" applyFont="true" applyBorder="true" applyNumberFormat="true">
      <alignment horizontal="left" vertical="top" indent="1" wrapText="false"/>
    </xf>
    <xf numFmtId="170" fontId="708" fillId="8" borderId="6" xfId="0" applyFill="true" applyFont="true" applyBorder="true" applyNumberFormat="true">
      <alignment horizontal="left" vertical="top" indent="1" wrapText="false"/>
    </xf>
    <xf numFmtId="169" fontId="709" fillId="6" borderId="6" xfId="0" applyFill="true" applyFont="true" applyBorder="true" applyNumberFormat="true">
      <alignment horizontal="left" vertical="top" indent="1" wrapText="false"/>
    </xf>
    <xf numFmtId="169" fontId="710" fillId="8" borderId="6" xfId="0" applyFill="true" applyFont="true" applyBorder="true" applyNumberFormat="true">
      <alignment horizontal="left" vertical="top" indent="1" wrapText="false"/>
    </xf>
    <xf numFmtId="170" fontId="711" fillId="6" borderId="6" xfId="0" applyFill="true" applyFont="true" applyBorder="true" applyNumberFormat="true">
      <alignment horizontal="left" vertical="top" indent="1" wrapText="false"/>
    </xf>
    <xf numFmtId="170" fontId="712" fillId="8" borderId="6" xfId="0" applyFill="true" applyFont="true" applyBorder="true" applyNumberFormat="true">
      <alignment horizontal="left" vertical="top" indent="1" wrapText="false"/>
    </xf>
    <xf numFmtId="169" fontId="713" fillId="6" borderId="6" xfId="0" applyFill="true" applyFont="true" applyBorder="true" applyNumberFormat="true">
      <alignment horizontal="left" vertical="top" indent="1" wrapText="false"/>
    </xf>
    <xf numFmtId="169" fontId="714" fillId="8" borderId="6" xfId="0" applyFill="true" applyFont="true" applyBorder="true" applyNumberFormat="true">
      <alignment horizontal="left" vertical="top" indent="1" wrapText="false"/>
    </xf>
    <xf numFmtId="170" fontId="715" fillId="6" borderId="6" xfId="0" applyFill="true" applyFont="true" applyBorder="true" applyNumberFormat="true">
      <alignment horizontal="left" vertical="top" indent="1" wrapText="false"/>
    </xf>
    <xf numFmtId="170" fontId="716" fillId="8" borderId="6" xfId="0" applyFill="true" applyFont="true" applyBorder="true" applyNumberFormat="true">
      <alignment horizontal="left" vertical="top" indent="1" wrapText="false"/>
    </xf>
    <xf numFmtId="169" fontId="717" fillId="6" borderId="6" xfId="0" applyFill="true" applyFont="true" applyBorder="true" applyNumberFormat="true">
      <alignment horizontal="left" vertical="top" indent="1" wrapText="false"/>
    </xf>
    <xf numFmtId="169" fontId="718" fillId="8" borderId="6" xfId="0" applyFill="true" applyFont="true" applyBorder="true" applyNumberFormat="true">
      <alignment horizontal="left" vertical="top" indent="1" wrapText="false"/>
    </xf>
    <xf numFmtId="170" fontId="719" fillId="6" borderId="6" xfId="0" applyFill="true" applyFont="true" applyBorder="true" applyNumberFormat="true">
      <alignment horizontal="left" vertical="top" indent="1" wrapText="false"/>
    </xf>
    <xf numFmtId="170" fontId="720" fillId="8" borderId="6" xfId="0" applyFill="true" applyFont="true" applyBorder="true" applyNumberFormat="true">
      <alignment horizontal="left" vertical="top" indent="1" wrapText="false"/>
    </xf>
    <xf numFmtId="169" fontId="721" fillId="6" borderId="6" xfId="0" applyFill="true" applyFont="true" applyBorder="true" applyNumberFormat="true">
      <alignment horizontal="left" vertical="top" indent="1" wrapText="false"/>
    </xf>
    <xf numFmtId="169" fontId="722" fillId="8" borderId="6" xfId="0" applyFill="true" applyFont="true" applyBorder="true" applyNumberFormat="true">
      <alignment horizontal="left" vertical="top" indent="1" wrapText="false"/>
    </xf>
    <xf numFmtId="170" fontId="723" fillId="6" borderId="6" xfId="0" applyFill="true" applyFont="true" applyBorder="true" applyNumberFormat="true">
      <alignment horizontal="left" vertical="top" indent="1" wrapText="false"/>
    </xf>
    <xf numFmtId="170" fontId="724" fillId="8" borderId="6" xfId="0" applyFill="true" applyFont="true" applyBorder="true" applyNumberFormat="true">
      <alignment horizontal="left" vertical="top" indent="1" wrapText="false"/>
    </xf>
    <xf numFmtId="169" fontId="725" fillId="6" borderId="6" xfId="0" applyFill="true" applyFont="true" applyBorder="true" applyNumberFormat="true">
      <alignment horizontal="left" vertical="top" indent="1" wrapText="false"/>
    </xf>
    <xf numFmtId="169" fontId="726" fillId="8" borderId="6" xfId="0" applyFill="true" applyFont="true" applyBorder="true" applyNumberFormat="true">
      <alignment horizontal="left" vertical="top" indent="1" wrapText="false"/>
    </xf>
    <xf numFmtId="170" fontId="727" fillId="6" borderId="6" xfId="0" applyFill="true" applyFont="true" applyBorder="true" applyNumberFormat="true">
      <alignment horizontal="left" vertical="top" indent="1" wrapText="false"/>
    </xf>
    <xf numFmtId="170" fontId="728" fillId="8" borderId="6" xfId="0" applyFill="true" applyFont="true" applyBorder="true" applyNumberFormat="true">
      <alignment horizontal="left" vertical="top" indent="1" wrapText="false"/>
    </xf>
    <xf numFmtId="171" fontId="729" fillId="6" borderId="6" xfId="0" applyFill="true" applyFont="true" applyBorder="true" applyNumberFormat="true">
      <alignment horizontal="left" vertical="top" indent="1" wrapText="false"/>
    </xf>
    <xf numFmtId="171" fontId="730" fillId="8" borderId="6" xfId="0" applyFill="true" applyFont="true" applyBorder="true" applyNumberFormat="true">
      <alignment horizontal="left" vertical="top" indent="1" wrapText="false"/>
    </xf>
    <xf numFmtId="170" fontId="731" fillId="6" borderId="6" xfId="0" applyFill="true" applyFont="true" applyBorder="true" applyNumberFormat="true">
      <alignment horizontal="left" vertical="top" indent="1" wrapText="false"/>
    </xf>
    <xf numFmtId="170" fontId="732" fillId="8" borderId="6" xfId="0" applyFill="true" applyFont="true" applyBorder="true" applyNumberFormat="true">
      <alignment horizontal="left" vertical="top" indent="1" wrapText="false"/>
    </xf>
    <xf numFmtId="171" fontId="733" fillId="6" borderId="6" xfId="0" applyFill="true" applyFont="true" applyBorder="true" applyNumberFormat="true">
      <alignment horizontal="left" vertical="top" indent="1" wrapText="false"/>
    </xf>
    <xf numFmtId="171" fontId="734" fillId="8" borderId="6" xfId="0" applyFill="true" applyFont="true" applyBorder="true" applyNumberFormat="true">
      <alignment horizontal="left" vertical="top" indent="1" wrapText="false"/>
    </xf>
    <xf numFmtId="169" fontId="735" fillId="6" borderId="6" xfId="0" applyFill="true" applyFont="true" applyBorder="true" applyNumberFormat="true">
      <alignment horizontal="left" vertical="top" indent="1" wrapText="false"/>
    </xf>
    <xf numFmtId="169" fontId="736" fillId="8" borderId="6" xfId="0" applyFill="true" applyFont="true" applyBorder="true" applyNumberFormat="true">
      <alignment horizontal="left" vertical="top" indent="1" wrapText="false"/>
    </xf>
    <xf numFmtId="171" fontId="737" fillId="6" borderId="6" xfId="0" applyFill="true" applyFont="true" applyBorder="true" applyNumberFormat="true">
      <alignment horizontal="left" vertical="top" indent="1" wrapText="false"/>
    </xf>
    <xf numFmtId="171" fontId="738" fillId="8" borderId="6" xfId="0" applyFill="true" applyFont="true" applyBorder="true" applyNumberFormat="true">
      <alignment horizontal="left" vertical="top" indent="1" wrapText="false"/>
    </xf>
    <xf numFmtId="170" fontId="739" fillId="6" borderId="6" xfId="0" applyFill="true" applyFont="true" applyBorder="true" applyNumberFormat="true">
      <alignment horizontal="left" vertical="top" indent="1" wrapText="false"/>
    </xf>
    <xf numFmtId="170" fontId="740" fillId="8" borderId="6" xfId="0" applyFill="true" applyFont="true" applyBorder="true" applyNumberFormat="true">
      <alignment horizontal="left" vertical="top" indent="1" wrapText="false"/>
    </xf>
    <xf numFmtId="171" fontId="741" fillId="6" borderId="6" xfId="0" applyFill="true" applyFont="true" applyBorder="true" applyNumberFormat="true">
      <alignment horizontal="left" vertical="top" indent="1" wrapText="false"/>
    </xf>
    <xf numFmtId="171" fontId="742" fillId="8" borderId="6" xfId="0" applyFill="true" applyFont="true" applyBorder="true" applyNumberFormat="true">
      <alignment horizontal="left" vertical="top" indent="1" wrapText="false"/>
    </xf>
    <xf numFmtId="170" fontId="743" fillId="6" borderId="6" xfId="0" applyFill="true" applyFont="true" applyBorder="true" applyNumberFormat="true">
      <alignment horizontal="left" vertical="top" indent="1" wrapText="false"/>
    </xf>
    <xf numFmtId="170" fontId="744" fillId="8" borderId="6" xfId="0" applyFill="true" applyFont="true" applyBorder="true" applyNumberFormat="true">
      <alignment horizontal="left" vertical="top" indent="1" wrapText="false"/>
    </xf>
    <xf numFmtId="171" fontId="745" fillId="6" borderId="6" xfId="0" applyFill="true" applyFont="true" applyBorder="true" applyNumberFormat="true">
      <alignment horizontal="left" vertical="top" indent="1" wrapText="false"/>
    </xf>
    <xf numFmtId="171" fontId="746" fillId="8" borderId="6" xfId="0" applyFill="true" applyFont="true" applyBorder="true" applyNumberFormat="true">
      <alignment horizontal="left" vertical="top" indent="1" wrapText="false"/>
    </xf>
    <xf numFmtId="170" fontId="747" fillId="6" borderId="6" xfId="0" applyFill="true" applyFont="true" applyBorder="true" applyNumberFormat="true">
      <alignment horizontal="left" vertical="top" indent="1" wrapText="false"/>
    </xf>
    <xf numFmtId="170" fontId="748" fillId="8" borderId="6" xfId="0" applyFill="true" applyFont="true" applyBorder="true" applyNumberFormat="true">
      <alignment horizontal="left" vertical="top" indent="1" wrapText="false"/>
    </xf>
    <xf numFmtId="171" fontId="749" fillId="6" borderId="6" xfId="0" applyFill="true" applyFont="true" applyBorder="true" applyNumberFormat="true">
      <alignment horizontal="left" vertical="top" indent="1" wrapText="false"/>
    </xf>
    <xf numFmtId="171" fontId="750" fillId="8" borderId="6" xfId="0" applyFill="true" applyFont="true" applyBorder="true" applyNumberFormat="true">
      <alignment horizontal="left" vertical="top" indent="1" wrapText="false"/>
    </xf>
    <xf numFmtId="170" fontId="751" fillId="6" borderId="6" xfId="0" applyFill="true" applyFont="true" applyBorder="true" applyNumberFormat="true">
      <alignment horizontal="left" vertical="top" indent="1" wrapText="false"/>
    </xf>
    <xf numFmtId="170" fontId="752" fillId="8" borderId="6" xfId="0" applyFill="true" applyFont="true" applyBorder="true" applyNumberFormat="true">
      <alignment horizontal="left" vertical="top" indent="1" wrapText="false"/>
    </xf>
    <xf numFmtId="171" fontId="753" fillId="6" borderId="6" xfId="0" applyFill="true" applyFont="true" applyBorder="true" applyNumberFormat="true">
      <alignment horizontal="left" vertical="top" indent="1" wrapText="false"/>
    </xf>
    <xf numFmtId="171" fontId="754" fillId="8" borderId="6" xfId="0" applyFill="true" applyFont="true" applyBorder="true" applyNumberFormat="true">
      <alignment horizontal="left" vertical="top" indent="1" wrapText="false"/>
    </xf>
    <xf numFmtId="170" fontId="755" fillId="6" borderId="6" xfId="0" applyFill="true" applyFont="true" applyBorder="true" applyNumberFormat="true">
      <alignment horizontal="left" vertical="top" indent="1" wrapText="false"/>
    </xf>
    <xf numFmtId="170" fontId="756" fillId="8" borderId="6" xfId="0" applyFill="true" applyFont="true" applyBorder="true" applyNumberFormat="true">
      <alignment horizontal="left" vertical="top" indent="1" wrapText="false"/>
    </xf>
    <xf numFmtId="171" fontId="757" fillId="6" borderId="6" xfId="0" applyFill="true" applyFont="true" applyBorder="true" applyNumberFormat="true">
      <alignment horizontal="left" vertical="top" indent="1" wrapText="false"/>
    </xf>
    <xf numFmtId="171" fontId="758" fillId="8" borderId="6" xfId="0" applyFill="true" applyFont="true" applyBorder="true" applyNumberFormat="true">
      <alignment horizontal="left" vertical="top" indent="1" wrapText="false"/>
    </xf>
    <xf numFmtId="170" fontId="759" fillId="6" borderId="6" xfId="0" applyFill="true" applyFont="true" applyBorder="true" applyNumberFormat="true">
      <alignment horizontal="left" vertical="top" indent="1" wrapText="false"/>
    </xf>
    <xf numFmtId="170" fontId="760" fillId="8" borderId="6" xfId="0" applyFill="true" applyFont="true" applyBorder="true" applyNumberFormat="true">
      <alignment horizontal="left" vertical="top" indent="1" wrapText="false"/>
    </xf>
    <xf numFmtId="170" fontId="761" fillId="6" borderId="6" xfId="0" applyFill="true" applyFont="true" applyBorder="true" applyNumberFormat="true">
      <alignment horizontal="left" vertical="top" indent="1" wrapText="false"/>
    </xf>
    <xf numFmtId="170" fontId="762" fillId="8" borderId="6" xfId="0" applyFill="true" applyFont="true" applyBorder="true" applyNumberFormat="true">
      <alignment horizontal="left" vertical="top" indent="1" wrapText="false"/>
    </xf>
    <xf numFmtId="170" fontId="763" fillId="6" borderId="6" xfId="0" applyFill="true" applyFont="true" applyBorder="true" applyNumberFormat="true">
      <alignment horizontal="left" vertical="top" indent="1" wrapText="false"/>
    </xf>
    <xf numFmtId="170" fontId="764" fillId="8" borderId="6" xfId="0" applyFill="true" applyFont="true" applyBorder="true" applyNumberFormat="true">
      <alignment horizontal="left" vertical="top" indent="1" wrapText="false"/>
    </xf>
    <xf numFmtId="169" fontId="765" fillId="6" borderId="6" xfId="0" applyFill="true" applyFont="true" applyBorder="true" applyNumberFormat="true">
      <alignment horizontal="left" vertical="top" indent="1" wrapText="false"/>
    </xf>
    <xf numFmtId="169" fontId="766" fillId="8" borderId="6" xfId="0" applyFill="true" applyFont="true" applyBorder="true" applyNumberFormat="true">
      <alignment horizontal="left" vertical="top" indent="1" wrapText="false"/>
    </xf>
    <xf numFmtId="170" fontId="767" fillId="6" borderId="6" xfId="0" applyFill="true" applyFont="true" applyBorder="true" applyNumberFormat="true">
      <alignment horizontal="left" vertical="top" indent="1" wrapText="false"/>
    </xf>
    <xf numFmtId="170" fontId="768" fillId="8" borderId="6" xfId="0" applyFill="true" applyFont="true" applyBorder="true" applyNumberFormat="true">
      <alignment horizontal="left" vertical="top" indent="1" wrapText="false"/>
    </xf>
    <xf numFmtId="170" fontId="769" fillId="6" borderId="6" xfId="0" applyFill="true" applyFont="true" applyBorder="true" applyNumberFormat="true">
      <alignment horizontal="left" vertical="top" indent="1" wrapText="false"/>
    </xf>
    <xf numFmtId="170" fontId="770" fillId="8" borderId="6" xfId="0" applyFill="true" applyFont="true" applyBorder="true" applyNumberFormat="true">
      <alignment horizontal="left" vertical="top" indent="1" wrapText="false"/>
    </xf>
    <xf numFmtId="169" fontId="771" fillId="6" borderId="6" xfId="0" applyFill="true" applyFont="true" applyBorder="true" applyNumberFormat="true">
      <alignment horizontal="left" vertical="top" indent="1" wrapText="false"/>
    </xf>
    <xf numFmtId="169" fontId="772" fillId="8" borderId="6" xfId="0" applyFill="true" applyFont="true" applyBorder="true" applyNumberFormat="true">
      <alignment horizontal="left" vertical="top" indent="1" wrapText="false"/>
    </xf>
    <xf numFmtId="170" fontId="773" fillId="6" borderId="6" xfId="0" applyFill="true" applyFont="true" applyBorder="true" applyNumberFormat="true">
      <alignment horizontal="left" vertical="top" indent="1" wrapText="false"/>
    </xf>
    <xf numFmtId="170" fontId="774" fillId="8" borderId="6" xfId="0" applyFill="true" applyFont="true" applyBorder="true" applyNumberFormat="true">
      <alignment horizontal="left" vertical="top" indent="1" wrapText="false"/>
    </xf>
    <xf numFmtId="170" fontId="775" fillId="6" borderId="6" xfId="0" applyFill="true" applyFont="true" applyBorder="true" applyNumberFormat="true">
      <alignment horizontal="left" vertical="top" indent="1" wrapText="false"/>
    </xf>
    <xf numFmtId="170" fontId="776" fillId="8" borderId="6" xfId="0" applyFill="true" applyFont="true" applyBorder="true" applyNumberFormat="true">
      <alignment horizontal="left" vertical="top" indent="1" wrapText="false"/>
    </xf>
    <xf numFmtId="169" fontId="777" fillId="6" borderId="6" xfId="0" applyFill="true" applyFont="true" applyBorder="true" applyNumberFormat="true">
      <alignment horizontal="left" vertical="top" indent="1" wrapText="false"/>
    </xf>
    <xf numFmtId="169" fontId="778" fillId="8" borderId="6" xfId="0" applyFill="true" applyFont="true" applyBorder="true" applyNumberFormat="true">
      <alignment horizontal="left" vertical="top" indent="1" wrapText="false"/>
    </xf>
    <xf numFmtId="170" fontId="779" fillId="6" borderId="6" xfId="0" applyFill="true" applyFont="true" applyBorder="true" applyNumberFormat="true">
      <alignment horizontal="left" vertical="top" indent="1" wrapText="false"/>
    </xf>
    <xf numFmtId="170" fontId="780" fillId="8" borderId="6" xfId="0" applyFill="true" applyFont="true" applyBorder="true" applyNumberFormat="true">
      <alignment horizontal="left" vertical="top" indent="1" wrapText="false"/>
    </xf>
    <xf numFmtId="170" fontId="781" fillId="6" borderId="6" xfId="0" applyFill="true" applyFont="true" applyBorder="true" applyNumberFormat="true">
      <alignment horizontal="left" vertical="top" indent="1" wrapText="false"/>
    </xf>
    <xf numFmtId="170" fontId="782" fillId="8" borderId="6" xfId="0" applyFill="true" applyFont="true" applyBorder="true" applyNumberFormat="true">
      <alignment horizontal="left" vertical="top" indent="1" wrapText="false"/>
    </xf>
    <xf numFmtId="169" fontId="783" fillId="6" borderId="6" xfId="0" applyFill="true" applyFont="true" applyBorder="true" applyNumberFormat="true">
      <alignment horizontal="left" vertical="top" indent="1" wrapText="false"/>
    </xf>
    <xf numFmtId="169" fontId="784" fillId="8" borderId="6" xfId="0" applyFill="true" applyFont="true" applyBorder="true" applyNumberFormat="true">
      <alignment horizontal="left" vertical="top" indent="1" wrapText="false"/>
    </xf>
    <xf numFmtId="0" fontId="785" fillId="6" borderId="6" xfId="0" applyFill="true" applyFont="true" applyBorder="true">
      <alignment horizontal="left" vertical="top" indent="1" wrapText="false"/>
    </xf>
    <xf numFmtId="0" fontId="786" fillId="8" borderId="6" xfId="0" applyFill="true" applyFont="true" applyBorder="true">
      <alignment horizontal="left" vertical="top" indent="1" wrapText="false"/>
    </xf>
    <xf numFmtId="0" fontId="787" fillId="0" borderId="0" xfId="0" applyFont="true">
      <alignment horizontal="general" vertical="bottom"/>
    </xf>
    <xf numFmtId="0" fontId="788" fillId="9" borderId="0" xfId="0" applyFont="true" applyFill="true" applyNumberFormat="true"/>
    <xf numFmtId="0" fontId="789" fillId="9" borderId="0" xfId="0" applyFont="true" applyFill="true" applyNumberFormat="true"/>
    <xf numFmtId="0" fontId="790" fillId="9" borderId="0" xfId="1" applyFont="true" applyFill="true" applyAlignment="1" applyProtection="1" applyNumberFormat="true"/>
    <xf numFmtId="0" fontId="791" fillId="9" borderId="0" xfId="0" applyFont="true" applyFill="true" applyNumberFormat="true"/>
    <xf numFmtId="0" fontId="792" fillId="9" borderId="0" xfId="2" applyFont="true" applyFill="true" applyAlignment="1" applyProtection="1" applyNumberFormat="true"/>
    <xf numFmtId="0" fontId="793" fillId="9" borderId="0" xfId="0" applyFont="true" applyFill="true" applyNumberFormat="true"/>
    <xf numFmtId="0" fontId="794" fillId="9" borderId="0" xfId="0" applyFont="true" applyFill="true" applyNumberFormat="true"/>
    <xf numFmtId="0" fontId="795" fillId="9" borderId="0" xfId="2" applyFont="true" applyFill="true" applyAlignment="1" applyProtection="1" applyNumberFormat="true"/>
    <xf numFmtId="0" fontId="796" fillId="9" borderId="0" xfId="2" applyFont="true" applyFill="true" applyAlignment="1" applyProtection="1" applyNumberFormat="true"/>
    <xf numFmtId="0" fontId="797" fillId="9" borderId="0" xfId="1" applyFont="true" applyFill="true" applyAlignment="1" applyProtection="1" applyNumberFormat="true"/>
    <xf numFmtId="0" fontId="798" fillId="9" borderId="0" xfId="2" applyFont="true" applyFill="true" applyAlignment="1" applyProtection="1" applyNumberFormat="true"/>
    <xf numFmtId="0" fontId="799" fillId="0" borderId="0" xfId="0" applyFont="true">
      <alignment horizontal="general" vertical="bottom"/>
    </xf>
  </cellXfs>
  <cellStyles count="2">
    <cellStyle name="Normal 2" xfId="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theme" Target="theme/theme1.xml"/>
  <Relationship Id="rId3" Type="http://schemas.openxmlformats.org/officeDocument/2006/relationships/styles" Target="styles.xml"/>
  <Relationship Id="rId4" Type="http://schemas.openxmlformats.org/officeDocument/2006/relationships/sharedStrings" Target="sharedStrings.xml"/>
  <Relationship Id="rId5" Type="http://schemas.openxmlformats.org/officeDocument/2006/relationships/worksheet" Target="worksheets/sheet7.xml"/>
</Relationships>

</file>

<file path=xl/drawings/_rels/drawing1.xml.rels><?xml version="1.0" encoding="UTF-8"?>

<Relationships xmlns="http://schemas.openxmlformats.org/package/2006/relationships">
  <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1</xdr:col>
      <xdr:colOff>1105877</xdr:colOff>
      <xdr:row>0</xdr:row>
      <xdr:rowOff>314325</xdr:rowOff>
    </xdr:to>
    <xdr:pic>
      <xdr:nvPicPr>
        <xdr:cNvPr id="1" name="Picture 1" descr="Picture"/>
        <xdr:cNvPicPr>
          <a:picLocks noChangeAspect="true"/>
        </xdr:cNvPicPr>
      </xdr:nvPicPr>
      <xdr:blipFill>
        <a:blip r:embed="rId1"/>
        <a:stretch>
          <a:fillRect/>
        </a:stretch>
      </xdr:blipFill>
      <xdr:spPr>
        <a:xfrm>
          <a:off x="0" y="0"/>
          <a:ext cx="1828800" cy="314325"/>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showGridLines="0" tabSelected="false" workbookViewId="0">
      <selection activeCell="A1" sqref="A1"/>
    </sheetView>
  </sheetViews>
  <sheetFormatPr defaultRowHeight="15" x14ac:dyDescent="0.25"/>
  <cols>
    <col min="4" max="4" customWidth="true" width="22.40234375" collapsed="true"/>
    <col min="3" max="3" customWidth="true" width="30.3515625" collapsed="true"/>
    <col min="1" max="1" customWidth="true" width="10.83984375" collapsed="true"/>
    <col min="2" max="2" customWidth="true" width="35.69921875" collapsed="true"/>
    <col min="7" max="7" customWidth="true" width="30.640625" collapsed="true"/>
    <col min="5" max="5" width="8.671875" customWidth="true"/>
    <col min="6" max="6" width="39.0234375" customWidth="true"/>
    <col min="8" max="8" width="30.640625" customWidth="true"/>
    <col min="9" max="9" width="29.1953125" customWidth="true"/>
    <col min="10" max="10" width="33.2421875" customWidth="true"/>
    <col min="11" max="11" width="28.47265625" customWidth="true"/>
    <col min="12" max="12" width="21.6796875" customWidth="true"/>
    <col min="13" max="13" width="11.8515625" customWidth="true"/>
    <col min="14" max="14" width="18.06640625" customWidth="true"/>
    <col min="15" max="15" width="18.7890625" customWidth="true"/>
    <col min="16" max="16" width="26.015625" customWidth="true"/>
    <col min="17" max="17" width="21.6796875" customWidth="true"/>
    <col min="18" max="18" width="14.01953125" customWidth="true"/>
    <col min="19" max="19" width="13.0078125" customWidth="true"/>
    <col min="20" max="20" width="10.1171875" customWidth="true"/>
    <col min="21" max="21" width="12.71875" customWidth="true"/>
    <col min="22" max="22" width="19.51171875" customWidth="true"/>
    <col min="23" max="23" width="57.8125" customWidth="true"/>
    <col min="24" max="24" width="57.8125" customWidth="true"/>
    <col min="25" max="25" width="12.4296875" customWidth="true"/>
    <col min="26" max="26" width="9.97265625" customWidth="true"/>
    <col min="27" max="27" width="10.984375" customWidth="true"/>
    <col min="28" max="28" width="14.453125" customWidth="true"/>
    <col min="29" max="29" width="11.41796875" customWidth="true"/>
    <col min="30" max="30" width="10.6953125" customWidth="true"/>
    <col min="31" max="31" width="18.7890625" customWidth="true"/>
    <col min="32" max="32" width="19.65625" customWidth="true"/>
    <col min="33" max="33" width="26.8828125" customWidth="true"/>
    <col min="34" max="34" width="26.8828125" customWidth="true"/>
    <col min="35" max="35" width="18.2109375" customWidth="true"/>
    <col min="36" max="36" width="23.125" customWidth="true"/>
    <col min="37" max="37" width="23.125" customWidth="true"/>
    <col min="38" max="38" width="23.125" customWidth="true"/>
    <col min="39" max="39" width="15.8984375" customWidth="true"/>
    <col min="40" max="40" width="17.921875" customWidth="true"/>
    <col min="41" max="41" width="13.73046875" customWidth="true"/>
    <col min="42" max="42" width="13.73046875" customWidth="true"/>
    <col min="43" max="43" width="13.73046875" customWidth="true"/>
    <col min="44" max="44" width="12.28515625" customWidth="true"/>
    <col min="45" max="45" width="23.9921875" customWidth="true"/>
    <col min="46" max="46" width="15.75390625" customWidth="true"/>
    <col min="47" max="47" width="15.75390625" customWidth="true"/>
    <col min="48" max="48" width="37.578125" customWidth="true"/>
    <col min="49" max="49" width="28.90625" customWidth="true"/>
    <col min="50" max="50" width="12.28515625" customWidth="true"/>
    <col min="51" max="51" width="28.90625" customWidth="true"/>
    <col min="52" max="52" width="28.90625" customWidth="true"/>
    <col min="53" max="53" width="28.90625" customWidth="true"/>
    <col min="54" max="54" width="34.109375" customWidth="true"/>
    <col min="55" max="55" width="34.109375" customWidth="true"/>
    <col min="56" max="56" width="34.109375" customWidth="true"/>
    <col min="57" max="57" width="28.90625" customWidth="true"/>
    <col min="58" max="58" width="28.90625" customWidth="true"/>
    <col min="59" max="59" width="16.62109375" customWidth="true"/>
    <col min="60" max="60" width="16.62109375" customWidth="true"/>
    <col min="61" max="61" width="17.34375" customWidth="true"/>
    <col min="62" max="62" width="16.62109375" customWidth="true"/>
    <col min="63" max="63" width="19.3671875" customWidth="true"/>
    <col min="64" max="64" width="18.06640625" customWidth="true"/>
    <col min="65" max="65" width="18.06640625" customWidth="true"/>
    <col min="66" max="66" width="18.06640625" customWidth="true"/>
    <col min="67" max="67" width="18.06640625" customWidth="true"/>
    <col min="68" max="68" width="18.06640625" customWidth="true"/>
    <col min="69" max="69" width="18.06640625" customWidth="true"/>
    <col min="70" max="70" width="18.06640625" customWidth="true"/>
    <col min="71" max="71" width="18.06640625" customWidth="true"/>
    <col min="72" max="72" width="16.91015625" customWidth="true"/>
    <col min="73" max="73" width="17.6328125" customWidth="true"/>
    <col min="74" max="74" width="17.6328125" customWidth="true"/>
    <col min="75" max="75" width="18.06640625" customWidth="true"/>
    <col min="76" max="76" width="18.93359375" customWidth="true"/>
    <col min="77" max="77" width="17.6328125" customWidth="true"/>
    <col min="78" max="78" width="17.6328125" customWidth="true"/>
    <col min="79" max="79" width="17.6328125" customWidth="true"/>
    <col min="80" max="80" width="17.6328125" customWidth="true"/>
    <col min="81" max="81" width="17.6328125" customWidth="true"/>
    <col min="82" max="82" width="17.6328125" customWidth="true"/>
    <col min="83" max="83" width="17.6328125" customWidth="true"/>
    <col min="84" max="84" width="17.6328125" customWidth="true"/>
    <col min="85" max="85" width="12.28515625" customWidth="true"/>
    <col min="86" max="86" width="15.8984375" customWidth="true"/>
    <col min="87" max="87" width="15.8984375" customWidth="true"/>
    <col min="88" max="88" width="15.8984375" customWidth="true"/>
    <col min="89" max="89" width="15.8984375" customWidth="true"/>
    <col min="90" max="90" width="18.7890625" customWidth="true"/>
    <col min="91" max="91" width="16.62109375" customWidth="true"/>
    <col min="92" max="92" width="18.7890625" customWidth="true"/>
    <col min="93" max="93" width="21.96875" customWidth="true"/>
    <col min="94" max="94" width="21.96875" customWidth="true"/>
    <col min="95" max="95" width="18.7890625" customWidth="true"/>
    <col min="96" max="96" width="18.7890625" customWidth="true"/>
    <col min="97" max="97" width="18.7890625" customWidth="true"/>
    <col min="98" max="98" width="18.7890625" customWidth="true"/>
    <col min="99" max="99" width="18.7890625" customWidth="true"/>
    <col min="100" max="100" width="18.7890625" customWidth="true"/>
    <col min="101" max="101" width="10.6953125" customWidth="true"/>
    <col min="102" max="102" width="15.8984375" customWidth="true"/>
    <col min="103" max="103" width="15.8984375" customWidth="true"/>
    <col min="104" max="104" width="15.8984375" customWidth="true"/>
    <col min="105" max="105" width="13.73046875" customWidth="true"/>
    <col min="106" max="106" width="21.6796875" customWidth="true"/>
    <col min="107" max="107" width="13.73046875" customWidth="true"/>
    <col min="108" max="108" width="21.6796875" customWidth="true"/>
    <col min="109" max="109" width="19.078125" customWidth="true"/>
    <col min="110" max="110" width="21.96875" customWidth="true"/>
    <col min="111" max="111" width="15.8984375" customWidth="true"/>
    <col min="112" max="112" width="21.6796875" customWidth="true"/>
    <col min="113" max="113" width="17.34375" customWidth="true"/>
    <col min="114" max="114" width="21.6796875" customWidth="true"/>
    <col min="115" max="115" width="15.8984375" customWidth="true"/>
    <col min="116" max="116" width="21.6796875" customWidth="true"/>
    <col min="117" max="117" width="21.96875" customWidth="true"/>
    <col min="118" max="118" width="21.96875" customWidth="true"/>
    <col min="119" max="119" width="21.96875" customWidth="true"/>
    <col min="120" max="120" width="13.5859375" customWidth="true"/>
    <col min="121" max="121" width="17.6328125" customWidth="true"/>
    <col min="122" max="122" width="17.6328125" customWidth="true"/>
    <col min="123" max="123" width="20.234375" customWidth="true"/>
    <col min="124" max="124" width="20.234375" customWidth="true"/>
    <col min="125" max="125" width="20.5234375" customWidth="true"/>
    <col min="126" max="126" width="13.0078125" customWidth="true"/>
    <col min="127" max="127" width="19.51171875" customWidth="true"/>
    <col min="128" max="128" width="19.51171875" customWidth="true"/>
    <col min="129" max="129" width="18.06640625" customWidth="true"/>
    <col min="130" max="130" width="19.80078125" customWidth="true"/>
  </cols>
  <sheetData>
    <row r="1" spans="1:7" ht="26.25" customHeight="1" x14ac:dyDescent="0.3">
      <c r="E1" s="5" t="s">
        <v>3</v>
      </c>
      <c r="F1" s="5"/>
      <c r="G1" s="5"/>
    </row>
    <row r="2" spans="1:7" ht="12" customHeight="1" x14ac:dyDescent="0.25"/>
    <row r="3" spans="1:7" ht="9.75" customHeight="1" x14ac:dyDescent="0.25"/>
    <row r="4" spans="1:7" x14ac:dyDescent="0.25">
      <c r="A4" s="2" t="s">
        <v>0</v>
      </c>
      <c r="B4" s="6" t="s">
        <v>4</v>
      </c>
      <c r="C4" s="6"/>
      <c r="D4" s="6"/>
    </row>
    <row r="5" spans="1:7" x14ac:dyDescent="0.25">
      <c r="B5" s="6"/>
      <c r="C5" s="6"/>
      <c r="D5" s="6"/>
      <c r="F5" s="1" t="s">
        <v>1</v>
      </c>
      <c r="G5" s="3" t="s">
        <v>5</v>
      </c>
    </row>
    <row r="6" spans="1:7" x14ac:dyDescent="0.25">
      <c r="B6" s="6"/>
      <c r="C6" s="6"/>
      <c r="D6" s="6"/>
      <c r="F6" s="1" t="s">
        <v>6</v>
      </c>
      <c r="G6" s="4" t="s">
        <v>7</v>
      </c>
    </row>
    <row r="8" spans="1:7" ht="35.0" customHeight="true" x14ac:dyDescent="0.25">
      <c r="A8" t="s" s="7">
        <v>8</v>
      </c>
      <c r="B8" t="s" s="7">
        <v>9</v>
      </c>
      <c r="C8" t="s" s="7">
        <v>10</v>
      </c>
      <c r="D8" t="s" s="7">
        <v>11</v>
      </c>
      <c r="E8" t="s" s="7">
        <v>12</v>
      </c>
      <c r="F8" t="s" s="7">
        <v>13</v>
      </c>
      <c r="G8" t="s" s="7">
        <v>14</v>
      </c>
      <c r="H8" t="s" s="7">
        <v>15</v>
      </c>
      <c r="I8" t="s" s="7">
        <v>16</v>
      </c>
      <c r="J8" t="s" s="7">
        <v>17</v>
      </c>
      <c r="K8" t="s" s="7">
        <v>18</v>
      </c>
      <c r="L8" t="s" s="7">
        <v>19</v>
      </c>
      <c r="M8" t="s" s="7">
        <v>20</v>
      </c>
      <c r="N8" t="s" s="7">
        <v>21</v>
      </c>
      <c r="O8" t="s" s="7">
        <v>22</v>
      </c>
      <c r="P8" t="s" s="7">
        <v>23</v>
      </c>
      <c r="Q8" t="s" s="7">
        <v>24</v>
      </c>
      <c r="R8" t="s" s="7">
        <v>25</v>
      </c>
      <c r="S8" t="s" s="7">
        <v>26</v>
      </c>
      <c r="T8" t="s" s="7">
        <v>27</v>
      </c>
      <c r="U8" t="s" s="7">
        <v>28</v>
      </c>
      <c r="V8" t="s" s="7">
        <v>29</v>
      </c>
      <c r="W8" t="s" s="7">
        <v>30</v>
      </c>
      <c r="X8" t="s" s="7">
        <v>31</v>
      </c>
      <c r="Y8" t="s" s="7">
        <v>32</v>
      </c>
      <c r="Z8" t="s" s="7">
        <v>33</v>
      </c>
      <c r="AA8" t="s" s="7">
        <v>34</v>
      </c>
      <c r="AB8" t="s" s="7">
        <v>35</v>
      </c>
      <c r="AC8" t="s" s="7">
        <v>36</v>
      </c>
      <c r="AD8" t="s" s="7">
        <v>37</v>
      </c>
      <c r="AE8" t="s" s="7">
        <v>38</v>
      </c>
      <c r="AF8" t="s" s="7">
        <v>39</v>
      </c>
      <c r="AG8" t="s" s="7">
        <v>40</v>
      </c>
      <c r="AH8" t="s" s="7">
        <v>41</v>
      </c>
      <c r="AI8" t="s" s="7">
        <v>42</v>
      </c>
      <c r="AJ8" t="s" s="7">
        <v>43</v>
      </c>
      <c r="AK8" t="s" s="7">
        <v>44</v>
      </c>
      <c r="AL8" t="s" s="7">
        <v>45</v>
      </c>
      <c r="AM8" t="s" s="7">
        <v>46</v>
      </c>
      <c r="AN8" t="s" s="7">
        <v>47</v>
      </c>
      <c r="AO8" t="s" s="7">
        <v>48</v>
      </c>
      <c r="AP8" t="s" s="7">
        <v>49</v>
      </c>
      <c r="AQ8" t="s" s="7">
        <v>50</v>
      </c>
      <c r="AR8" t="s" s="7">
        <v>51</v>
      </c>
      <c r="AS8" t="s" s="7">
        <v>52</v>
      </c>
      <c r="AT8" t="s" s="7">
        <v>53</v>
      </c>
      <c r="AU8" t="s" s="7">
        <v>54</v>
      </c>
      <c r="AV8" t="s" s="7">
        <v>55</v>
      </c>
      <c r="AW8" t="s" s="7">
        <v>56</v>
      </c>
      <c r="AX8" t="s" s="7">
        <v>57</v>
      </c>
      <c r="AY8" t="s" s="7">
        <v>58</v>
      </c>
      <c r="AZ8" t="s" s="7">
        <v>59</v>
      </c>
      <c r="BA8" t="s" s="7">
        <v>60</v>
      </c>
      <c r="BB8" t="s" s="7">
        <v>61</v>
      </c>
      <c r="BC8" t="s" s="7">
        <v>62</v>
      </c>
      <c r="BD8" t="s" s="7">
        <v>63</v>
      </c>
      <c r="BE8" t="s" s="7">
        <v>64</v>
      </c>
      <c r="BF8" t="s" s="7">
        <v>65</v>
      </c>
      <c r="BG8" t="s" s="7">
        <v>66</v>
      </c>
      <c r="BH8" t="s" s="7">
        <v>67</v>
      </c>
      <c r="BI8" t="s" s="7">
        <v>68</v>
      </c>
      <c r="BJ8" t="s" s="7">
        <v>69</v>
      </c>
      <c r="BK8" t="s" s="7">
        <v>70</v>
      </c>
      <c r="BL8" t="s" s="7">
        <v>71</v>
      </c>
      <c r="BM8" t="s" s="7">
        <v>72</v>
      </c>
      <c r="BN8" t="s" s="7">
        <v>73</v>
      </c>
      <c r="BO8" t="s" s="7">
        <v>74</v>
      </c>
      <c r="BP8" t="s" s="7">
        <v>75</v>
      </c>
      <c r="BQ8" t="s" s="7">
        <v>76</v>
      </c>
      <c r="BR8" t="s" s="7">
        <v>77</v>
      </c>
      <c r="BS8" t="s" s="7">
        <v>78</v>
      </c>
      <c r="BT8" t="s" s="7">
        <v>79</v>
      </c>
      <c r="BU8" t="s" s="7">
        <v>80</v>
      </c>
      <c r="BV8" t="s" s="7">
        <v>81</v>
      </c>
      <c r="BW8" t="s" s="7">
        <v>82</v>
      </c>
      <c r="BX8" t="s" s="7">
        <v>83</v>
      </c>
      <c r="BY8" t="s" s="7">
        <v>84</v>
      </c>
      <c r="BZ8" t="s" s="7">
        <v>85</v>
      </c>
      <c r="CA8" t="s" s="7">
        <v>86</v>
      </c>
      <c r="CB8" t="s" s="7">
        <v>87</v>
      </c>
      <c r="CC8" t="s" s="7">
        <v>88</v>
      </c>
      <c r="CD8" t="s" s="7">
        <v>89</v>
      </c>
      <c r="CE8" t="s" s="7">
        <v>90</v>
      </c>
      <c r="CF8" t="s" s="7">
        <v>91</v>
      </c>
      <c r="CG8" t="s" s="7">
        <v>92</v>
      </c>
      <c r="CH8" t="s" s="7">
        <v>93</v>
      </c>
      <c r="CI8" t="s" s="7">
        <v>94</v>
      </c>
      <c r="CJ8" t="s" s="7">
        <v>95</v>
      </c>
      <c r="CK8" t="s" s="7">
        <v>96</v>
      </c>
      <c r="CL8" t="s" s="7">
        <v>97</v>
      </c>
      <c r="CM8" t="s" s="7">
        <v>98</v>
      </c>
      <c r="CN8" t="s" s="7">
        <v>99</v>
      </c>
      <c r="CO8" t="s" s="7">
        <v>100</v>
      </c>
      <c r="CP8" t="s" s="7">
        <v>101</v>
      </c>
      <c r="CQ8" t="s" s="7">
        <v>102</v>
      </c>
      <c r="CR8" t="s" s="7">
        <v>103</v>
      </c>
      <c r="CS8" t="s" s="7">
        <v>104</v>
      </c>
      <c r="CT8" t="s" s="7">
        <v>105</v>
      </c>
      <c r="CU8" t="s" s="7">
        <v>106</v>
      </c>
      <c r="CV8" t="s" s="7">
        <v>107</v>
      </c>
      <c r="CW8" t="s" s="7">
        <v>108</v>
      </c>
      <c r="CX8" t="s" s="7">
        <v>109</v>
      </c>
      <c r="CY8" t="s" s="7">
        <v>110</v>
      </c>
      <c r="CZ8" t="s" s="7">
        <v>111</v>
      </c>
      <c r="DA8" t="s" s="7">
        <v>112</v>
      </c>
      <c r="DB8" t="s" s="7">
        <v>113</v>
      </c>
      <c r="DC8" t="s" s="7">
        <v>114</v>
      </c>
      <c r="DD8" t="s" s="7">
        <v>115</v>
      </c>
      <c r="DE8" t="s" s="7">
        <v>116</v>
      </c>
      <c r="DF8" t="s" s="7">
        <v>117</v>
      </c>
      <c r="DG8" t="s" s="7">
        <v>118</v>
      </c>
      <c r="DH8" t="s" s="7">
        <v>119</v>
      </c>
      <c r="DI8" t="s" s="7">
        <v>120</v>
      </c>
      <c r="DJ8" t="s" s="7">
        <v>121</v>
      </c>
      <c r="DK8" t="s" s="7">
        <v>122</v>
      </c>
      <c r="DL8" t="s" s="7">
        <v>123</v>
      </c>
      <c r="DM8" t="s" s="7">
        <v>124</v>
      </c>
      <c r="DN8" t="s" s="7">
        <v>125</v>
      </c>
      <c r="DO8" t="s" s="7">
        <v>126</v>
      </c>
      <c r="DP8" t="s" s="7">
        <v>127</v>
      </c>
      <c r="DQ8" t="s" s="7">
        <v>128</v>
      </c>
      <c r="DR8" t="s" s="7">
        <v>129</v>
      </c>
      <c r="DS8" t="s" s="7">
        <v>130</v>
      </c>
      <c r="DT8" t="s" s="7">
        <v>131</v>
      </c>
      <c r="DU8" t="s" s="7">
        <v>132</v>
      </c>
      <c r="DV8" t="s" s="7">
        <v>133</v>
      </c>
      <c r="DW8" t="s" s="7">
        <v>134</v>
      </c>
      <c r="DX8" t="s" s="7">
        <v>135</v>
      </c>
      <c r="DY8" t="s" s="7">
        <v>136</v>
      </c>
      <c r="DZ8" t="s" s="8">
        <v>137</v>
      </c>
    </row>
    <row r="9">
      <c r="A9" s="9" t="inlineStr">
        <is>
          <t>223478-02</t>
        </is>
      </c>
      <c r="B9" s="10" t="inlineStr">
        <is>
          <t>WalkSmart</t>
        </is>
      </c>
      <c r="C9" s="11" t="inlineStr">
        <is>
          <t/>
        </is>
      </c>
      <c r="D9" s="12" t="inlineStr">
        <is>
          <t/>
        </is>
      </c>
      <c r="E9" s="13" t="inlineStr">
        <is>
          <t>223478-02</t>
        </is>
      </c>
      <c r="F9" s="14" t="inlineStr">
        <is>
          <t>Developer of a fitness and health monitoring device designed to improve health and monitor walking for walker users to ensure safety. The company's health monitoring device requires no charging, no worrying about a wearable and no smartphone and also provides an optional mobile application to collect and view health data like a smartwatch, enabling walker users to improve their health and monitor walking to ensure safety.</t>
        </is>
      </c>
      <c r="G9" s="15" t="inlineStr">
        <is>
          <t>Consumer Products and Services (B2C)</t>
        </is>
      </c>
      <c r="H9" s="16" t="inlineStr">
        <is>
          <t>Consumer Durables</t>
        </is>
      </c>
      <c r="I9" s="17" t="inlineStr">
        <is>
          <t>Electronics (B2C)</t>
        </is>
      </c>
      <c r="J9" s="18" t="inlineStr">
        <is>
          <t>Electronics (B2C)*; Other Devices and Supplies; Other Healthcare Services</t>
        </is>
      </c>
      <c r="K9" s="19" t="inlineStr">
        <is>
          <t>Mobile, Wearables &amp; Quantified Self</t>
        </is>
      </c>
      <c r="L9" s="20" t="inlineStr">
        <is>
          <t>Angel-Backed</t>
        </is>
      </c>
      <c r="M9" s="21" t="n">
        <v>0.0405</v>
      </c>
      <c r="N9" s="22" t="inlineStr">
        <is>
          <t>Generating Revenue</t>
        </is>
      </c>
      <c r="O9" s="23" t="inlineStr">
        <is>
          <t>Privately Held (backing)</t>
        </is>
      </c>
      <c r="P9" s="24" t="inlineStr">
        <is>
          <t>Pre-venture</t>
        </is>
      </c>
      <c r="Q9" s="25" t="inlineStr">
        <is>
          <t>www.walksmart.io</t>
        </is>
      </c>
      <c r="R9" s="26" t="inlineStr">
        <is>
          <t/>
        </is>
      </c>
      <c r="S9" s="27" t="inlineStr">
        <is>
          <t/>
        </is>
      </c>
      <c r="T9" s="28" t="inlineStr">
        <is>
          <t/>
        </is>
      </c>
      <c r="U9" s="29" t="n">
        <v>2016.0</v>
      </c>
      <c r="V9" s="30" t="inlineStr">
        <is>
          <t/>
        </is>
      </c>
      <c r="W9" s="31" t="inlineStr">
        <is>
          <r>
            <rPr>
              <b/>
              <color rgb="ff26854d"/>
              <rFont val="Arial"/>
              <sz val="8.0"/>
            </rPr>
            <t>New Company</t>
          </r>
        </is>
      </c>
      <c r="X9" s="32" t="inlineStr">
        <is>
          <r>
            <rPr>
              <b/>
              <color rgb="ff26854d"/>
              <rFont val="Arial"/>
              <sz val="8.0"/>
            </rPr>
            <t>New Company</t>
          </r>
        </is>
      </c>
      <c r="Y9" s="33" t="inlineStr">
        <is>
          <t/>
        </is>
      </c>
      <c r="Z9" s="34" t="inlineStr">
        <is>
          <t/>
        </is>
      </c>
      <c r="AA9" s="35" t="inlineStr">
        <is>
          <t/>
        </is>
      </c>
      <c r="AB9" s="36" t="inlineStr">
        <is>
          <t/>
        </is>
      </c>
      <c r="AC9" s="37" t="inlineStr">
        <is>
          <t/>
        </is>
      </c>
      <c r="AD9" s="38" t="inlineStr">
        <is>
          <t/>
        </is>
      </c>
      <c r="AE9" s="39" t="inlineStr">
        <is>
          <t>176665-24P</t>
        </is>
      </c>
      <c r="AF9" s="40" t="inlineStr">
        <is>
          <t>Sean O'Rourke</t>
        </is>
      </c>
      <c r="AG9" s="41" t="inlineStr">
        <is>
          <t>Co-Founder</t>
        </is>
      </c>
      <c r="AH9" s="42" t="inlineStr">
        <is>
          <t/>
        </is>
      </c>
      <c r="AI9" s="43" t="inlineStr">
        <is>
          <t/>
        </is>
      </c>
      <c r="AJ9" s="44" t="inlineStr">
        <is>
          <t>Grand Forks, ND</t>
        </is>
      </c>
      <c r="AK9" s="45" t="inlineStr">
        <is>
          <t>3174 36th Avenue South</t>
        </is>
      </c>
      <c r="AL9" s="46" t="inlineStr">
        <is>
          <t/>
        </is>
      </c>
      <c r="AM9" s="47" t="inlineStr">
        <is>
          <t>Grand Forks</t>
        </is>
      </c>
      <c r="AN9" s="48" t="inlineStr">
        <is>
          <t>North Dakota</t>
        </is>
      </c>
      <c r="AO9" s="49" t="inlineStr">
        <is>
          <t>58201</t>
        </is>
      </c>
      <c r="AP9" s="50" t="inlineStr">
        <is>
          <t>United States</t>
        </is>
      </c>
      <c r="AQ9" s="51" t="inlineStr">
        <is>
          <t/>
        </is>
      </c>
      <c r="AR9" s="52" t="inlineStr">
        <is>
          <t/>
        </is>
      </c>
      <c r="AS9" s="53" t="inlineStr">
        <is>
          <t>autopilotmedtech@gmail.com</t>
        </is>
      </c>
      <c r="AT9" s="54" t="inlineStr">
        <is>
          <t>Americas</t>
        </is>
      </c>
      <c r="AU9" s="55" t="inlineStr">
        <is>
          <t>North America</t>
        </is>
      </c>
      <c r="AV9" s="56" t="inlineStr">
        <is>
          <t>The company raised $8,000 of angel funding from undisclosed investors on December 20, 2017. Previously, the company received $32,500 of debt financing from North Dakota Development Fund on September 26, 2017.</t>
        </is>
      </c>
      <c r="AW9" s="57" t="inlineStr">
        <is>
          <t/>
        </is>
      </c>
      <c r="AX9" s="58" t="inlineStr">
        <is>
          <t/>
        </is>
      </c>
      <c r="AY9" s="59" t="inlineStr">
        <is>
          <t/>
        </is>
      </c>
      <c r="AZ9" s="60" t="inlineStr">
        <is>
          <t/>
        </is>
      </c>
      <c r="BA9" s="61" t="inlineStr">
        <is>
          <t/>
        </is>
      </c>
      <c r="BB9" s="62" t="inlineStr">
        <is>
          <t/>
        </is>
      </c>
      <c r="BC9" s="63" t="inlineStr">
        <is>
          <t/>
        </is>
      </c>
      <c r="BD9" s="64" t="inlineStr">
        <is>
          <t/>
        </is>
      </c>
      <c r="BE9" s="65" t="inlineStr">
        <is>
          <t/>
        </is>
      </c>
      <c r="BF9" s="66" t="inlineStr">
        <is>
          <t>North Dakota Development Fund (Debt Financing)</t>
        </is>
      </c>
      <c r="BG9" s="67" t="n">
        <v>43004.0</v>
      </c>
      <c r="BH9" s="68" t="n">
        <v>0.03</v>
      </c>
      <c r="BI9" s="69" t="inlineStr">
        <is>
          <t>Actual</t>
        </is>
      </c>
      <c r="BJ9" s="70" t="inlineStr">
        <is>
          <t/>
        </is>
      </c>
      <c r="BK9" s="71" t="inlineStr">
        <is>
          <t/>
        </is>
      </c>
      <c r="BL9" s="72" t="inlineStr">
        <is>
          <t>Debt - General</t>
        </is>
      </c>
      <c r="BM9" s="73" t="inlineStr">
        <is>
          <t/>
        </is>
      </c>
      <c r="BN9" s="74" t="inlineStr">
        <is>
          <t/>
        </is>
      </c>
      <c r="BO9" s="75" t="inlineStr">
        <is>
          <t>Debt</t>
        </is>
      </c>
      <c r="BP9" s="76" t="inlineStr">
        <is>
          <t>Loan</t>
        </is>
      </c>
      <c r="BQ9" s="77" t="inlineStr">
        <is>
          <t/>
        </is>
      </c>
      <c r="BR9" s="78" t="inlineStr">
        <is>
          <t/>
        </is>
      </c>
      <c r="BS9" s="79" t="inlineStr">
        <is>
          <t>Completed</t>
        </is>
      </c>
      <c r="BT9" s="80" t="n">
        <v>43089.0</v>
      </c>
      <c r="BU9" s="81" t="n">
        <v>0.01</v>
      </c>
      <c r="BV9" s="82" t="inlineStr">
        <is>
          <t>Actual</t>
        </is>
      </c>
      <c r="BW9" s="83" t="inlineStr">
        <is>
          <t/>
        </is>
      </c>
      <c r="BX9" s="84" t="inlineStr">
        <is>
          <t/>
        </is>
      </c>
      <c r="BY9" s="85" t="inlineStr">
        <is>
          <t>Angel (individual)</t>
        </is>
      </c>
      <c r="BZ9" s="86" t="inlineStr">
        <is>
          <t>Angel</t>
        </is>
      </c>
      <c r="CA9" s="87" t="inlineStr">
        <is>
          <t/>
        </is>
      </c>
      <c r="CB9" s="88" t="inlineStr">
        <is>
          <t>Individual</t>
        </is>
      </c>
      <c r="CC9" s="89" t="inlineStr">
        <is>
          <t/>
        </is>
      </c>
      <c r="CD9" s="90" t="inlineStr">
        <is>
          <t/>
        </is>
      </c>
      <c r="CE9" s="91" t="inlineStr">
        <is>
          <t/>
        </is>
      </c>
      <c r="CF9" s="92" t="inlineStr">
        <is>
          <t>Completed</t>
        </is>
      </c>
      <c r="CG9" s="93" t="inlineStr">
        <is>
          <t/>
        </is>
      </c>
      <c r="CH9" s="94" t="inlineStr">
        <is>
          <t/>
        </is>
      </c>
      <c r="CI9" s="95" t="inlineStr">
        <is>
          <t/>
        </is>
      </c>
      <c r="CJ9" s="96" t="inlineStr">
        <is>
          <t/>
        </is>
      </c>
      <c r="CK9" s="97" t="inlineStr">
        <is>
          <t/>
        </is>
      </c>
      <c r="CL9" s="98" t="inlineStr">
        <is>
          <t/>
        </is>
      </c>
      <c r="CM9" s="99" t="inlineStr">
        <is>
          <t/>
        </is>
      </c>
      <c r="CN9" s="100" t="inlineStr">
        <is>
          <t/>
        </is>
      </c>
      <c r="CO9" s="101" t="inlineStr">
        <is>
          <t/>
        </is>
      </c>
      <c r="CP9" s="102" t="inlineStr">
        <is>
          <t/>
        </is>
      </c>
      <c r="CQ9" s="103" t="inlineStr">
        <is>
          <t/>
        </is>
      </c>
      <c r="CR9" s="104" t="inlineStr">
        <is>
          <t/>
        </is>
      </c>
      <c r="CS9" s="105" t="inlineStr">
        <is>
          <t/>
        </is>
      </c>
      <c r="CT9" s="106" t="inlineStr">
        <is>
          <t/>
        </is>
      </c>
      <c r="CU9" s="107" t="inlineStr">
        <is>
          <t/>
        </is>
      </c>
      <c r="CV9" s="108" t="inlineStr">
        <is>
          <t/>
        </is>
      </c>
      <c r="CW9" s="109" t="inlineStr">
        <is>
          <t/>
        </is>
      </c>
      <c r="CX9" s="110" t="inlineStr">
        <is>
          <t/>
        </is>
      </c>
      <c r="CY9" s="111" t="inlineStr">
        <is>
          <t/>
        </is>
      </c>
      <c r="CZ9" s="112" t="inlineStr">
        <is>
          <t/>
        </is>
      </c>
      <c r="DA9" s="113" t="inlineStr">
        <is>
          <t/>
        </is>
      </c>
      <c r="DB9" s="114" t="inlineStr">
        <is>
          <t/>
        </is>
      </c>
      <c r="DC9" s="115" t="inlineStr">
        <is>
          <t/>
        </is>
      </c>
      <c r="DD9" s="116" t="inlineStr">
        <is>
          <t/>
        </is>
      </c>
      <c r="DE9" s="117" t="inlineStr">
        <is>
          <t/>
        </is>
      </c>
      <c r="DF9" s="118" t="inlineStr">
        <is>
          <t/>
        </is>
      </c>
      <c r="DG9" s="119" t="inlineStr">
        <is>
          <t/>
        </is>
      </c>
      <c r="DH9" s="120" t="inlineStr">
        <is>
          <t/>
        </is>
      </c>
      <c r="DI9" s="121" t="inlineStr">
        <is>
          <t/>
        </is>
      </c>
      <c r="DJ9" s="122" t="inlineStr">
        <is>
          <t/>
        </is>
      </c>
      <c r="DK9" s="123" t="inlineStr">
        <is>
          <t/>
        </is>
      </c>
      <c r="DL9" s="124" t="inlineStr">
        <is>
          <t/>
        </is>
      </c>
      <c r="DM9" s="125" t="inlineStr">
        <is>
          <t/>
        </is>
      </c>
      <c r="DN9" s="126" t="inlineStr">
        <is>
          <t/>
        </is>
      </c>
      <c r="DO9" s="127" t="inlineStr">
        <is>
          <t/>
        </is>
      </c>
      <c r="DP9" s="128" t="inlineStr">
        <is>
          <t/>
        </is>
      </c>
      <c r="DQ9" s="129" t="inlineStr">
        <is>
          <t/>
        </is>
      </c>
      <c r="DR9" s="130" t="inlineStr">
        <is>
          <t/>
        </is>
      </c>
      <c r="DS9" s="131" t="inlineStr">
        <is>
          <t/>
        </is>
      </c>
      <c r="DT9" s="132" t="inlineStr">
        <is>
          <t/>
        </is>
      </c>
      <c r="DU9" s="133" t="inlineStr">
        <is>
          <t/>
        </is>
      </c>
      <c r="DV9" s="134" t="inlineStr">
        <is>
          <t/>
        </is>
      </c>
      <c r="DW9" s="135" t="inlineStr">
        <is>
          <t/>
        </is>
      </c>
      <c r="DX9" s="136" t="inlineStr">
        <is>
          <t/>
        </is>
      </c>
      <c r="DY9" s="137" t="inlineStr">
        <is>
          <t>PitchBook Research</t>
        </is>
      </c>
      <c r="DZ9" s="785">
        <f>HYPERLINK("https://my.pitchbook.com?c=223478-02", "View company online")</f>
      </c>
    </row>
    <row r="10">
      <c r="A10" s="139" t="inlineStr">
        <is>
          <t>223477-57</t>
        </is>
      </c>
      <c r="B10" s="140" t="inlineStr">
        <is>
          <t>Teranga</t>
        </is>
      </c>
      <c r="C10" s="141" t="inlineStr">
        <is>
          <t/>
        </is>
      </c>
      <c r="D10" s="142" t="inlineStr">
        <is>
          <t/>
        </is>
      </c>
      <c r="E10" s="143" t="inlineStr">
        <is>
          <t>223477-57</t>
        </is>
      </c>
      <c r="F10" s="144" t="inlineStr">
        <is>
          <t>Provider of a online supermarket intended to deliver goods directly to the customer's door at a low cost. The company's marketplace provides drinks, food items, electronics, stationery and construction goods, enabling customers to buy various goods from home.</t>
        </is>
      </c>
      <c r="G10" s="145" t="inlineStr">
        <is>
          <t>Consumer Products and Services (B2C)</t>
        </is>
      </c>
      <c r="H10" s="146" t="inlineStr">
        <is>
          <t>Consumer Non-Durables</t>
        </is>
      </c>
      <c r="I10" s="147" t="inlineStr">
        <is>
          <t>Food Products</t>
        </is>
      </c>
      <c r="J10" s="148" t="inlineStr">
        <is>
          <t>Food Products*; Household Products; Internet Retail</t>
        </is>
      </c>
      <c r="K10" s="149" t="inlineStr">
        <is>
          <t>E-Commerce</t>
        </is>
      </c>
      <c r="L10" s="150" t="inlineStr">
        <is>
          <t>Pending Transaction (Angel)</t>
        </is>
      </c>
      <c r="M10" s="151" t="n">
        <v>0.02</v>
      </c>
      <c r="N10" s="152" t="inlineStr">
        <is>
          <t>Generating Revenue</t>
        </is>
      </c>
      <c r="O10" s="153" t="inlineStr">
        <is>
          <t>Privately Held (no backing)</t>
        </is>
      </c>
      <c r="P10" s="154" t="inlineStr">
        <is>
          <t>Pre-venture</t>
        </is>
      </c>
      <c r="Q10" s="155" t="inlineStr">
        <is>
          <t>www.terangaonline.com</t>
        </is>
      </c>
      <c r="R10" s="156" t="inlineStr">
        <is>
          <t/>
        </is>
      </c>
      <c r="S10" s="157" t="inlineStr">
        <is>
          <t/>
        </is>
      </c>
      <c r="T10" s="158" t="inlineStr">
        <is>
          <t/>
        </is>
      </c>
      <c r="U10" s="159" t="n">
        <v>2017.0</v>
      </c>
      <c r="V10" s="160" t="inlineStr">
        <is>
          <t/>
        </is>
      </c>
      <c r="W10" s="161" t="inlineStr">
        <is>
          <r>
            <rPr>
              <b/>
              <color rgb="ff26854d"/>
              <rFont val="Arial"/>
              <sz val="8.0"/>
            </rPr>
            <t>New Company</t>
          </r>
        </is>
      </c>
      <c r="X10" s="162" t="inlineStr">
        <is>
          <r>
            <rPr>
              <b/>
              <color rgb="ff26854d"/>
              <rFont val="Arial"/>
              <sz val="8.0"/>
            </rPr>
            <t>New Company</t>
          </r>
        </is>
      </c>
      <c r="Y10" s="163" t="inlineStr">
        <is>
          <t/>
        </is>
      </c>
      <c r="Z10" s="164" t="inlineStr">
        <is>
          <t/>
        </is>
      </c>
      <c r="AA10" s="165" t="inlineStr">
        <is>
          <t/>
        </is>
      </c>
      <c r="AB10" s="166" t="inlineStr">
        <is>
          <t/>
        </is>
      </c>
      <c r="AC10" s="167" t="inlineStr">
        <is>
          <t/>
        </is>
      </c>
      <c r="AD10" s="168" t="inlineStr">
        <is>
          <t/>
        </is>
      </c>
      <c r="AE10" s="169" t="inlineStr">
        <is>
          <t>176666-05P</t>
        </is>
      </c>
      <c r="AF10" s="170" t="inlineStr">
        <is>
          <t>Bianca Griffith</t>
        </is>
      </c>
      <c r="AG10" s="171" t="inlineStr">
        <is>
          <t>Manager &amp; Board Member</t>
        </is>
      </c>
      <c r="AH10" s="172" t="inlineStr">
        <is>
          <t>bianca@terangaonline.com</t>
        </is>
      </c>
      <c r="AI10" s="173" t="inlineStr">
        <is>
          <t/>
        </is>
      </c>
      <c r="AJ10" s="174" t="inlineStr">
        <is>
          <t>Gambia</t>
        </is>
      </c>
      <c r="AK10" s="175" t="inlineStr">
        <is>
          <t>1 Kotu Arch</t>
        </is>
      </c>
      <c r="AL10" s="176" t="inlineStr">
        <is>
          <t/>
        </is>
      </c>
      <c r="AM10" s="177" t="inlineStr">
        <is>
          <t/>
        </is>
      </c>
      <c r="AN10" s="178" t="inlineStr">
        <is>
          <t/>
        </is>
      </c>
      <c r="AO10" s="179" t="inlineStr">
        <is>
          <t/>
        </is>
      </c>
      <c r="AP10" s="180" t="inlineStr">
        <is>
          <t>Gambia</t>
        </is>
      </c>
      <c r="AQ10" s="181" t="inlineStr">
        <is>
          <t/>
        </is>
      </c>
      <c r="AR10" s="182" t="inlineStr">
        <is>
          <t/>
        </is>
      </c>
      <c r="AS10" s="183" t="inlineStr">
        <is>
          <t/>
        </is>
      </c>
      <c r="AT10" s="184" t="inlineStr">
        <is>
          <t>Africa</t>
        </is>
      </c>
      <c r="AU10" s="185" t="inlineStr">
        <is>
          <t>Western Africa</t>
        </is>
      </c>
      <c r="AV10" s="186" t="inlineStr">
        <is>
          <t>The company closed on $20,000 of convertible debt financing from undisclosed investors on December 20, 2017 and is actively tracked bu PitchBook.</t>
        </is>
      </c>
      <c r="AW10" s="187" t="inlineStr">
        <is>
          <t/>
        </is>
      </c>
      <c r="AX10" s="188" t="inlineStr">
        <is>
          <t/>
        </is>
      </c>
      <c r="AY10" s="189" t="inlineStr">
        <is>
          <t/>
        </is>
      </c>
      <c r="AZ10" s="190" t="inlineStr">
        <is>
          <t/>
        </is>
      </c>
      <c r="BA10" s="191" t="inlineStr">
        <is>
          <t/>
        </is>
      </c>
      <c r="BB10" s="192" t="inlineStr">
        <is>
          <t/>
        </is>
      </c>
      <c r="BC10" s="193" t="inlineStr">
        <is>
          <t/>
        </is>
      </c>
      <c r="BD10" s="194" t="inlineStr">
        <is>
          <t/>
        </is>
      </c>
      <c r="BE10" s="195" t="inlineStr">
        <is>
          <t/>
        </is>
      </c>
      <c r="BF10" s="196" t="inlineStr">
        <is>
          <t/>
        </is>
      </c>
      <c r="BG10" s="197" t="n">
        <v>43089.0</v>
      </c>
      <c r="BH10" s="198" t="n">
        <v>0.02</v>
      </c>
      <c r="BI10" s="199" t="inlineStr">
        <is>
          <t>Actual</t>
        </is>
      </c>
      <c r="BJ10" s="200" t="inlineStr">
        <is>
          <t/>
        </is>
      </c>
      <c r="BK10" s="201" t="inlineStr">
        <is>
          <t/>
        </is>
      </c>
      <c r="BL10" s="202" t="inlineStr">
        <is>
          <t>Angel (individual)</t>
        </is>
      </c>
      <c r="BM10" s="203" t="inlineStr">
        <is>
          <t>Angel</t>
        </is>
      </c>
      <c r="BN10" s="204" t="inlineStr">
        <is>
          <t/>
        </is>
      </c>
      <c r="BO10" s="205" t="inlineStr">
        <is>
          <t>Individual</t>
        </is>
      </c>
      <c r="BP10" s="206" t="inlineStr">
        <is>
          <t>Convertible Debt</t>
        </is>
      </c>
      <c r="BQ10" s="207" t="inlineStr">
        <is>
          <t/>
        </is>
      </c>
      <c r="BR10" s="208" t="inlineStr">
        <is>
          <t/>
        </is>
      </c>
      <c r="BS10" s="209" t="inlineStr">
        <is>
          <t>Announced/In Progress</t>
        </is>
      </c>
      <c r="BT10" s="210" t="n">
        <v>43089.0</v>
      </c>
      <c r="BU10" s="211" t="n">
        <v>0.02</v>
      </c>
      <c r="BV10" s="212" t="inlineStr">
        <is>
          <t>Actual</t>
        </is>
      </c>
      <c r="BW10" s="213" t="inlineStr">
        <is>
          <t/>
        </is>
      </c>
      <c r="BX10" s="214" t="inlineStr">
        <is>
          <t/>
        </is>
      </c>
      <c r="BY10" s="215" t="inlineStr">
        <is>
          <t>Angel (individual)</t>
        </is>
      </c>
      <c r="BZ10" s="216" t="inlineStr">
        <is>
          <t>Angel</t>
        </is>
      </c>
      <c r="CA10" s="217" t="inlineStr">
        <is>
          <t/>
        </is>
      </c>
      <c r="CB10" s="218" t="inlineStr">
        <is>
          <t>Individual</t>
        </is>
      </c>
      <c r="CC10" s="219" t="inlineStr">
        <is>
          <t>Convertible Debt</t>
        </is>
      </c>
      <c r="CD10" s="220" t="inlineStr">
        <is>
          <t/>
        </is>
      </c>
      <c r="CE10" s="221" t="inlineStr">
        <is>
          <t/>
        </is>
      </c>
      <c r="CF10" s="222" t="inlineStr">
        <is>
          <t>Announced/In Progress</t>
        </is>
      </c>
      <c r="CG10" s="223" t="inlineStr">
        <is>
          <t/>
        </is>
      </c>
      <c r="CH10" s="224" t="inlineStr">
        <is>
          <t/>
        </is>
      </c>
      <c r="CI10" s="225" t="inlineStr">
        <is>
          <t/>
        </is>
      </c>
      <c r="CJ10" s="226" t="inlineStr">
        <is>
          <t/>
        </is>
      </c>
      <c r="CK10" s="227" t="inlineStr">
        <is>
          <t/>
        </is>
      </c>
      <c r="CL10" s="228" t="inlineStr">
        <is>
          <t/>
        </is>
      </c>
      <c r="CM10" s="229" t="inlineStr">
        <is>
          <t/>
        </is>
      </c>
      <c r="CN10" s="230" t="inlineStr">
        <is>
          <t/>
        </is>
      </c>
      <c r="CO10" s="231" t="inlineStr">
        <is>
          <t/>
        </is>
      </c>
      <c r="CP10" s="232" t="inlineStr">
        <is>
          <t/>
        </is>
      </c>
      <c r="CQ10" s="233" t="inlineStr">
        <is>
          <t/>
        </is>
      </c>
      <c r="CR10" s="234" t="inlineStr">
        <is>
          <t/>
        </is>
      </c>
      <c r="CS10" s="235" t="inlineStr">
        <is>
          <t/>
        </is>
      </c>
      <c r="CT10" s="236" t="inlineStr">
        <is>
          <t/>
        </is>
      </c>
      <c r="CU10" s="237" t="inlineStr">
        <is>
          <t/>
        </is>
      </c>
      <c r="CV10" s="238" t="inlineStr">
        <is>
          <t/>
        </is>
      </c>
      <c r="CW10" s="239" t="inlineStr">
        <is>
          <t/>
        </is>
      </c>
      <c r="CX10" s="240" t="inlineStr">
        <is>
          <t/>
        </is>
      </c>
      <c r="CY10" s="241" t="inlineStr">
        <is>
          <t/>
        </is>
      </c>
      <c r="CZ10" s="242" t="inlineStr">
        <is>
          <t/>
        </is>
      </c>
      <c r="DA10" s="243" t="inlineStr">
        <is>
          <t/>
        </is>
      </c>
      <c r="DB10" s="244" t="inlineStr">
        <is>
          <t/>
        </is>
      </c>
      <c r="DC10" s="245" t="inlineStr">
        <is>
          <t/>
        </is>
      </c>
      <c r="DD10" s="246" t="inlineStr">
        <is>
          <t/>
        </is>
      </c>
      <c r="DE10" s="247" t="inlineStr">
        <is>
          <t/>
        </is>
      </c>
      <c r="DF10" s="248" t="inlineStr">
        <is>
          <t/>
        </is>
      </c>
      <c r="DG10" s="249" t="inlineStr">
        <is>
          <t/>
        </is>
      </c>
      <c r="DH10" s="250" t="inlineStr">
        <is>
          <t/>
        </is>
      </c>
      <c r="DI10" s="251" t="inlineStr">
        <is>
          <t/>
        </is>
      </c>
      <c r="DJ10" s="252" t="inlineStr">
        <is>
          <t/>
        </is>
      </c>
      <c r="DK10" s="253" t="inlineStr">
        <is>
          <t/>
        </is>
      </c>
      <c r="DL10" s="254" t="inlineStr">
        <is>
          <t/>
        </is>
      </c>
      <c r="DM10" s="255" t="inlineStr">
        <is>
          <t/>
        </is>
      </c>
      <c r="DN10" s="256" t="inlineStr">
        <is>
          <t/>
        </is>
      </c>
      <c r="DO10" s="257" t="inlineStr">
        <is>
          <t/>
        </is>
      </c>
      <c r="DP10" s="258" t="inlineStr">
        <is>
          <t/>
        </is>
      </c>
      <c r="DQ10" s="259" t="inlineStr">
        <is>
          <t/>
        </is>
      </c>
      <c r="DR10" s="260" t="inlineStr">
        <is>
          <t/>
        </is>
      </c>
      <c r="DS10" s="261" t="inlineStr">
        <is>
          <t/>
        </is>
      </c>
      <c r="DT10" s="262" t="inlineStr">
        <is>
          <t/>
        </is>
      </c>
      <c r="DU10" s="263" t="inlineStr">
        <is>
          <t/>
        </is>
      </c>
      <c r="DV10" s="264" t="inlineStr">
        <is>
          <t/>
        </is>
      </c>
      <c r="DW10" s="265" t="inlineStr">
        <is>
          <t/>
        </is>
      </c>
      <c r="DX10" s="266" t="inlineStr">
        <is>
          <t/>
        </is>
      </c>
      <c r="DY10" s="267" t="inlineStr">
        <is>
          <t>PitchBook Research</t>
        </is>
      </c>
      <c r="DZ10" s="786">
        <f>HYPERLINK("https://my.pitchbook.com?c=223477-57", "View company online")</f>
      </c>
    </row>
    <row r="11">
      <c r="A11" s="9" t="inlineStr">
        <is>
          <t>179608-33</t>
        </is>
      </c>
      <c r="B11" s="10" t="inlineStr">
        <is>
          <t>Bou</t>
        </is>
      </c>
      <c r="C11" s="11" t="inlineStr">
        <is>
          <t/>
        </is>
      </c>
      <c r="D11" s="12" t="inlineStr">
        <is>
          <t/>
        </is>
      </c>
      <c r="E11" s="13" t="inlineStr">
        <is>
          <t>179608-33</t>
        </is>
      </c>
      <c r="F11" s="14" t="inlineStr">
        <is>
          <t>Producer of gluten-free bouillon cubes intended to offer healthy food. The company's bouillon cubes contain natural ingredients like chicken, beef and vegetables and does not include any unhealthy additives and can be used to enhance the natural flavor of any dish or can be added to hot water for creating on-the-go broth, enabling customers to get timeless kitchen staples with high quality and flavor as well.</t>
        </is>
      </c>
      <c r="G11" s="15" t="inlineStr">
        <is>
          <t>Consumer Products and Services (B2C)</t>
        </is>
      </c>
      <c r="H11" s="16" t="inlineStr">
        <is>
          <t>Consumer Non-Durables</t>
        </is>
      </c>
      <c r="I11" s="17" t="inlineStr">
        <is>
          <t>Food Products</t>
        </is>
      </c>
      <c r="J11" s="18" t="inlineStr">
        <is>
          <t>Food Products*; Internet Retail</t>
        </is>
      </c>
      <c r="K11" s="19" t="inlineStr">
        <is>
          <t>E-Commerce</t>
        </is>
      </c>
      <c r="L11" s="20" t="inlineStr">
        <is>
          <t>Accelerator/Incubator Backed</t>
        </is>
      </c>
      <c r="M11" s="21" t="n">
        <v>1.41</v>
      </c>
      <c r="N11" s="22" t="inlineStr">
        <is>
          <t>Generating Revenue</t>
        </is>
      </c>
      <c r="O11" s="23" t="inlineStr">
        <is>
          <t>Privately Held (backing)</t>
        </is>
      </c>
      <c r="P11" s="24" t="inlineStr">
        <is>
          <t>Venture Capital</t>
        </is>
      </c>
      <c r="Q11" s="25" t="inlineStr">
        <is>
          <t>www.bouforyou.com</t>
        </is>
      </c>
      <c r="R11" s="26" t="n">
        <v>4.0</v>
      </c>
      <c r="S11" s="27" t="inlineStr">
        <is>
          <t/>
        </is>
      </c>
      <c r="T11" s="28" t="inlineStr">
        <is>
          <t/>
        </is>
      </c>
      <c r="U11" s="29" t="n">
        <v>2016.0</v>
      </c>
      <c r="V11" s="30" t="inlineStr">
        <is>
          <t/>
        </is>
      </c>
      <c r="W11" s="31" t="inlineStr">
        <is>
          <r>
            <rPr>
              <b/>
              <color rgb="ff26854d"/>
              <rFont val="Arial"/>
              <sz val="8.0"/>
            </rPr>
            <t>Deal</t>
          </r>
          <r>
            <rPr>
              <color rgb="ff707070"/>
              <rFont val="Arial"/>
              <sz val="7.0"/>
            </rPr>
            <t xml:space="preserve"> NEW  </t>
          </r>
          <r>
            <rPr>
              <color rgb="ff000000"/>
              <rFont val="Arial"/>
              <sz val="8.0"/>
            </rPr>
            <t>Angel (individual), 2017</t>
          </r>
          <r>
            <rPr>
              <color rgb="ff707070"/>
              <rFont val="Arial"/>
              <sz val="7.0"/>
            </rPr>
            <t xml:space="preserve"> Completed</t>
          </r>
          <r>
            <rPr>
              <color rgb="ff000000"/>
              <rFont val="Arial"/>
              <sz val="8.0"/>
            </rPr>
            <t xml:space="preserve">
</t>
          </r>
          <r>
            <rPr>
              <b/>
              <color rgb="ff26854d"/>
              <rFont val="Arial"/>
              <sz val="8.0"/>
            </rPr>
            <t>Promotion</t>
          </r>
          <r>
            <rPr>
              <color rgb="ff707070"/>
              <rFont val="Arial"/>
              <sz val="7.0"/>
            </rPr>
            <t xml:space="preserve"> NEW  </t>
          </r>
          <r>
            <rPr>
              <color rgb="ff000000"/>
              <rFont val="Arial"/>
              <sz val="8.0"/>
            </rPr>
            <t>Kunal Kohli, Co-Founder, Chief Operating Officer &amp; Board Member</t>
          </r>
          <r>
            <rPr>
              <color rgb="ff000000"/>
              <rFont val="Arial"/>
              <sz val="8.0"/>
            </rPr>
            <t xml:space="preserve">
</t>
          </r>
          <r>
            <rPr>
              <b/>
              <color rgb="ff26854d"/>
              <rFont val="Arial"/>
              <sz val="8.0"/>
            </rPr>
            <t>Promotion</t>
          </r>
          <r>
            <rPr>
              <color rgb="ff707070"/>
              <rFont val="Arial"/>
              <sz val="7.0"/>
            </rPr>
            <t xml:space="preserve"> NEW  </t>
          </r>
          <r>
            <rPr>
              <color rgb="ff000000"/>
              <rFont val="Arial"/>
              <sz val="8.0"/>
            </rPr>
            <t>Robert Jakobi, Co-Founder, Chief Executive Officer &amp; Board Member</t>
          </r>
          <r>
            <rPr>
              <color rgb="ff000000"/>
              <rFont val="Arial"/>
              <sz val="8.0"/>
            </rPr>
            <t xml:space="preserve">
</t>
          </r>
          <r>
            <rPr>
              <b/>
              <color rgb="ff26854d"/>
              <rFont val="Arial"/>
              <sz val="8.0"/>
            </rPr>
            <t>Filing</t>
          </r>
          <r>
            <rPr>
              <color rgb="ff707070"/>
              <rFont val="Arial"/>
              <sz val="7.0"/>
            </rPr>
            <t xml:space="preserve"> NEW  </t>
          </r>
        </is>
      </c>
      <c r="X11" s="32" t="inlineStr">
        <is>
          <r>
            <rPr>
              <b/>
              <color rgb="ff26854d"/>
              <rFont val="Arial"/>
              <sz val="8.0"/>
            </rPr>
            <t>Deal</t>
          </r>
          <r>
            <rPr>
              <color rgb="ff707070"/>
              <rFont val="Arial"/>
              <sz val="7.0"/>
            </rPr>
            <t xml:space="preserve"> NEW  </t>
          </r>
          <r>
            <rPr>
              <color rgb="ff000000"/>
              <rFont val="Arial"/>
              <sz val="8.0"/>
            </rPr>
            <t>Angel (individual), 2017</t>
          </r>
          <r>
            <rPr>
              <color rgb="ff707070"/>
              <rFont val="Arial"/>
              <sz val="7.0"/>
            </rPr>
            <t xml:space="preserve"> Completed</t>
          </r>
          <r>
            <rPr>
              <color rgb="ff000000"/>
              <rFont val="Arial"/>
              <sz val="8.0"/>
            </rPr>
            <t xml:space="preserve">
</t>
          </r>
          <r>
            <rPr>
              <b/>
              <color rgb="ff26854d"/>
              <rFont val="Arial"/>
              <sz val="8.0"/>
            </rPr>
            <t>Promotion</t>
          </r>
          <r>
            <rPr>
              <color rgb="ff707070"/>
              <rFont val="Arial"/>
              <sz val="7.0"/>
            </rPr>
            <t xml:space="preserve"> NEW  </t>
          </r>
          <r>
            <rPr>
              <color rgb="ff000000"/>
              <rFont val="Arial"/>
              <sz val="8.0"/>
            </rPr>
            <t>Kunal Kohli, Co-Founder, Chief Operating Officer &amp; Board Member</t>
          </r>
          <r>
            <rPr>
              <color rgb="ff000000"/>
              <rFont val="Arial"/>
              <sz val="8.0"/>
            </rPr>
            <t xml:space="preserve">
</t>
          </r>
          <r>
            <rPr>
              <b/>
              <color rgb="ff26854d"/>
              <rFont val="Arial"/>
              <sz val="8.0"/>
            </rPr>
            <t>Promotion</t>
          </r>
          <r>
            <rPr>
              <color rgb="ff707070"/>
              <rFont val="Arial"/>
              <sz val="7.0"/>
            </rPr>
            <t xml:space="preserve"> NEW  </t>
          </r>
          <r>
            <rPr>
              <color rgb="ff000000"/>
              <rFont val="Arial"/>
              <sz val="8.0"/>
            </rPr>
            <t>Robert Jakobi, Co-Founder, Chief Executive Officer &amp; Board Member</t>
          </r>
          <r>
            <rPr>
              <color rgb="ff000000"/>
              <rFont val="Arial"/>
              <sz val="8.0"/>
            </rPr>
            <t xml:space="preserve">
</t>
          </r>
          <r>
            <rPr>
              <b/>
              <color rgb="ff26854d"/>
              <rFont val="Arial"/>
              <sz val="8.0"/>
            </rPr>
            <t>Filing</t>
          </r>
          <r>
            <rPr>
              <color rgb="ff707070"/>
              <rFont val="Arial"/>
              <sz val="7.0"/>
            </rPr>
            <t xml:space="preserve"> NEW  </t>
          </r>
        </is>
      </c>
      <c r="Y11" s="33" t="inlineStr">
        <is>
          <t/>
        </is>
      </c>
      <c r="Z11" s="34" t="inlineStr">
        <is>
          <t/>
        </is>
      </c>
      <c r="AA11" s="35" t="inlineStr">
        <is>
          <t/>
        </is>
      </c>
      <c r="AB11" s="36" t="inlineStr">
        <is>
          <t/>
        </is>
      </c>
      <c r="AC11" s="37" t="inlineStr">
        <is>
          <t/>
        </is>
      </c>
      <c r="AD11" s="38" t="inlineStr">
        <is>
          <t/>
        </is>
      </c>
      <c r="AE11" s="39" t="inlineStr">
        <is>
          <t>100863-73P</t>
        </is>
      </c>
      <c r="AF11" s="40" t="inlineStr">
        <is>
          <t>Robert Jakobi</t>
        </is>
      </c>
      <c r="AG11" s="41" t="inlineStr">
        <is>
          <t>Co-Founder, Chief Executive Officer &amp; Board Member</t>
        </is>
      </c>
      <c r="AH11" s="42" t="inlineStr">
        <is>
          <t>rjakobi@bouforyou.com</t>
        </is>
      </c>
      <c r="AI11" s="43" t="inlineStr">
        <is>
          <t>+1 (516) 707-2589</t>
        </is>
      </c>
      <c r="AJ11" s="44" t="inlineStr">
        <is>
          <t>New York, NY</t>
        </is>
      </c>
      <c r="AK11" s="45" t="inlineStr">
        <is>
          <t>110 East 28th Street</t>
        </is>
      </c>
      <c r="AL11" s="46" t="inlineStr">
        <is>
          <t>10th Floor</t>
        </is>
      </c>
      <c r="AM11" s="47" t="inlineStr">
        <is>
          <t>New York</t>
        </is>
      </c>
      <c r="AN11" s="48" t="inlineStr">
        <is>
          <t>New York</t>
        </is>
      </c>
      <c r="AO11" s="49" t="inlineStr">
        <is>
          <t>10016</t>
        </is>
      </c>
      <c r="AP11" s="50" t="inlineStr">
        <is>
          <t>United States</t>
        </is>
      </c>
      <c r="AQ11" s="51" t="inlineStr">
        <is>
          <t>+1 (516) 707-2589</t>
        </is>
      </c>
      <c r="AR11" s="52" t="inlineStr">
        <is>
          <t/>
        </is>
      </c>
      <c r="AS11" s="53" t="inlineStr">
        <is>
          <t>info@bouforyou.com</t>
        </is>
      </c>
      <c r="AT11" s="54" t="inlineStr">
        <is>
          <t>Americas</t>
        </is>
      </c>
      <c r="AU11" s="55" t="inlineStr">
        <is>
          <t>North America</t>
        </is>
      </c>
      <c r="AV11" s="56" t="inlineStr">
        <is>
          <t>The company raised $1.41 million of angel funding from undisclosed investors on December 20, 2017.</t>
        </is>
      </c>
      <c r="AW11" s="57" t="inlineStr">
        <is>
          <t>AccelFoods</t>
        </is>
      </c>
      <c r="AX11" s="58" t="n">
        <v>1.0</v>
      </c>
      <c r="AY11" s="59" t="inlineStr">
        <is>
          <t/>
        </is>
      </c>
      <c r="AZ11" s="60" t="inlineStr">
        <is>
          <t/>
        </is>
      </c>
      <c r="BA11" s="61" t="inlineStr">
        <is>
          <t/>
        </is>
      </c>
      <c r="BB11" s="62" t="inlineStr">
        <is>
          <t>AccelFoods (www.accelfoods.com)</t>
        </is>
      </c>
      <c r="BC11" s="63" t="inlineStr">
        <is>
          <t/>
        </is>
      </c>
      <c r="BD11" s="64" t="inlineStr">
        <is>
          <t/>
        </is>
      </c>
      <c r="BE11" s="65" t="inlineStr">
        <is>
          <t/>
        </is>
      </c>
      <c r="BF11" s="66" t="inlineStr">
        <is>
          <t/>
        </is>
      </c>
      <c r="BG11" s="67" t="inlineStr">
        <is>
          <t/>
        </is>
      </c>
      <c r="BH11" s="68" t="inlineStr">
        <is>
          <t/>
        </is>
      </c>
      <c r="BI11" s="69" t="inlineStr">
        <is>
          <t/>
        </is>
      </c>
      <c r="BJ11" s="70" t="inlineStr">
        <is>
          <t/>
        </is>
      </c>
      <c r="BK11" s="71" t="inlineStr">
        <is>
          <t/>
        </is>
      </c>
      <c r="BL11" s="72" t="inlineStr">
        <is>
          <t>Accelerator/Incubator</t>
        </is>
      </c>
      <c r="BM11" s="73" t="inlineStr">
        <is>
          <t/>
        </is>
      </c>
      <c r="BN11" s="74" t="inlineStr">
        <is>
          <t/>
        </is>
      </c>
      <c r="BO11" s="75" t="inlineStr">
        <is>
          <t>Other</t>
        </is>
      </c>
      <c r="BP11" s="76" t="inlineStr">
        <is>
          <t/>
        </is>
      </c>
      <c r="BQ11" s="77" t="inlineStr">
        <is>
          <t/>
        </is>
      </c>
      <c r="BR11" s="78" t="inlineStr">
        <is>
          <t/>
        </is>
      </c>
      <c r="BS11" s="79" t="inlineStr">
        <is>
          <t>Completed</t>
        </is>
      </c>
      <c r="BT11" s="80" t="n">
        <v>43089.0</v>
      </c>
      <c r="BU11" s="81" t="n">
        <v>1.41</v>
      </c>
      <c r="BV11" s="82" t="inlineStr">
        <is>
          <t>Actual</t>
        </is>
      </c>
      <c r="BW11" s="83" t="inlineStr">
        <is>
          <t/>
        </is>
      </c>
      <c r="BX11" s="84" t="inlineStr">
        <is>
          <t/>
        </is>
      </c>
      <c r="BY11" s="85" t="inlineStr">
        <is>
          <t>Angel (individual)</t>
        </is>
      </c>
      <c r="BZ11" s="86" t="inlineStr">
        <is>
          <t>Angel</t>
        </is>
      </c>
      <c r="CA11" s="87" t="inlineStr">
        <is>
          <t/>
        </is>
      </c>
      <c r="CB11" s="88" t="inlineStr">
        <is>
          <t>Individual</t>
        </is>
      </c>
      <c r="CC11" s="89" t="inlineStr">
        <is>
          <t/>
        </is>
      </c>
      <c r="CD11" s="90" t="inlineStr">
        <is>
          <t/>
        </is>
      </c>
      <c r="CE11" s="91" t="inlineStr">
        <is>
          <t/>
        </is>
      </c>
      <c r="CF11" s="92" t="inlineStr">
        <is>
          <t>Completed</t>
        </is>
      </c>
      <c r="CG11" s="93" t="inlineStr">
        <is>
          <t>0.35%</t>
        </is>
      </c>
      <c r="CH11" s="94" t="inlineStr">
        <is>
          <t>88</t>
        </is>
      </c>
      <c r="CI11" s="95" t="inlineStr">
        <is>
          <t>0.01%</t>
        </is>
      </c>
      <c r="CJ11" s="96" t="inlineStr">
        <is>
          <t>3.99%</t>
        </is>
      </c>
      <c r="CK11" s="97" t="inlineStr">
        <is>
          <t>0.00%</t>
        </is>
      </c>
      <c r="CL11" s="98" t="inlineStr">
        <is>
          <t>24</t>
        </is>
      </c>
      <c r="CM11" s="99" t="inlineStr">
        <is>
          <t>0.70%</t>
        </is>
      </c>
      <c r="CN11" s="100" t="inlineStr">
        <is>
          <t>93</t>
        </is>
      </c>
      <c r="CO11" s="101" t="inlineStr">
        <is>
          <t>0.00%</t>
        </is>
      </c>
      <c r="CP11" s="102" t="inlineStr">
        <is>
          <t>23</t>
        </is>
      </c>
      <c r="CQ11" s="103" t="inlineStr">
        <is>
          <t>0.00%</t>
        </is>
      </c>
      <c r="CR11" s="104" t="inlineStr">
        <is>
          <t>22</t>
        </is>
      </c>
      <c r="CS11" s="105" t="inlineStr">
        <is>
          <t>1.36%</t>
        </is>
      </c>
      <c r="CT11" s="106" t="inlineStr">
        <is>
          <t>96</t>
        </is>
      </c>
      <c r="CU11" s="107" t="inlineStr">
        <is>
          <t>0.04%</t>
        </is>
      </c>
      <c r="CV11" s="108" t="inlineStr">
        <is>
          <t>57</t>
        </is>
      </c>
      <c r="CW11" s="109" t="inlineStr">
        <is>
          <t>0.82x</t>
        </is>
      </c>
      <c r="CX11" s="110" t="inlineStr">
        <is>
          <t>44</t>
        </is>
      </c>
      <c r="CY11" s="111" t="inlineStr">
        <is>
          <t>-0.03x</t>
        </is>
      </c>
      <c r="CZ11" s="112" t="inlineStr">
        <is>
          <t>-3.38%</t>
        </is>
      </c>
      <c r="DA11" s="113" t="inlineStr">
        <is>
          <t>0.93x</t>
        </is>
      </c>
      <c r="DB11" s="114" t="inlineStr">
        <is>
          <t>49</t>
        </is>
      </c>
      <c r="DC11" s="115" t="inlineStr">
        <is>
          <t>0.72x</t>
        </is>
      </c>
      <c r="DD11" s="116" t="inlineStr">
        <is>
          <t>42</t>
        </is>
      </c>
      <c r="DE11" s="117" t="inlineStr">
        <is>
          <t>1.72x</t>
        </is>
      </c>
      <c r="DF11" s="118" t="inlineStr">
        <is>
          <t>63</t>
        </is>
      </c>
      <c r="DG11" s="119" t="inlineStr">
        <is>
          <t>0.14x</t>
        </is>
      </c>
      <c r="DH11" s="120" t="inlineStr">
        <is>
          <t>14</t>
        </is>
      </c>
      <c r="DI11" s="121" t="inlineStr">
        <is>
          <t>1.16x</t>
        </is>
      </c>
      <c r="DJ11" s="122" t="inlineStr">
        <is>
          <t>53</t>
        </is>
      </c>
      <c r="DK11" s="123" t="inlineStr">
        <is>
          <t>0.27x</t>
        </is>
      </c>
      <c r="DL11" s="124" t="inlineStr">
        <is>
          <t>29</t>
        </is>
      </c>
      <c r="DM11" s="125" t="inlineStr">
        <is>
          <t>672</t>
        </is>
      </c>
      <c r="DN11" s="126" t="inlineStr">
        <is>
          <t>-2</t>
        </is>
      </c>
      <c r="DO11" s="127" t="inlineStr">
        <is>
          <t>-0.30%</t>
        </is>
      </c>
      <c r="DP11" s="128" t="inlineStr">
        <is>
          <t>923</t>
        </is>
      </c>
      <c r="DQ11" s="129" t="inlineStr">
        <is>
          <t>2</t>
        </is>
      </c>
      <c r="DR11" s="130" t="inlineStr">
        <is>
          <t>0.22%</t>
        </is>
      </c>
      <c r="DS11" s="131" t="inlineStr">
        <is>
          <t>5</t>
        </is>
      </c>
      <c r="DT11" s="132" t="inlineStr">
        <is>
          <t>0</t>
        </is>
      </c>
      <c r="DU11" s="133" t="inlineStr">
        <is>
          <t>0.00%</t>
        </is>
      </c>
      <c r="DV11" s="134" t="inlineStr">
        <is>
          <t>92</t>
        </is>
      </c>
      <c r="DW11" s="135" t="inlineStr">
        <is>
          <t>6</t>
        </is>
      </c>
      <c r="DX11" s="136" t="inlineStr">
        <is>
          <t>6.98%</t>
        </is>
      </c>
      <c r="DY11" s="137" t="inlineStr">
        <is>
          <t>PitchBook Research</t>
        </is>
      </c>
      <c r="DZ11" s="785">
        <f>HYPERLINK("https://my.pitchbook.com?c=179608-33", "View company online")</f>
      </c>
    </row>
    <row r="12">
      <c r="A12" s="139" t="inlineStr">
        <is>
          <t>182234-53</t>
        </is>
      </c>
      <c r="B12" s="140" t="inlineStr">
        <is>
          <t>Streem (On-Demand Video Streaming)</t>
        </is>
      </c>
      <c r="C12" s="141" t="inlineStr">
        <is>
          <t/>
        </is>
      </c>
      <c r="D12" s="142" t="inlineStr">
        <is>
          <t/>
        </is>
      </c>
      <c r="E12" s="143" t="inlineStr">
        <is>
          <t>182234-53</t>
        </is>
      </c>
      <c r="F12" s="144" t="inlineStr">
        <is>
          <t>Developer of an on-demand communication and collaboration tool for home service professionals. The company's mobile application delivers a combination of augmented reality (AR), computer vision and machine learning with the capability to capture information such as brand model, serial numbers, take measurements, find angles and save notes through a digital toolbox and record, capture images and information connecting users with home management pros including plumbers, painters and electricians based on customer-specific needs, enabling them to find and get on-demand help and service provider to enhance their productivity and eliminate time spent traveling to and from job sites.</t>
        </is>
      </c>
      <c r="G12" s="145" t="inlineStr">
        <is>
          <t>Consumer Products and Services (B2C)</t>
        </is>
      </c>
      <c r="H12" s="146" t="inlineStr">
        <is>
          <t>Services (Non-Financial)</t>
        </is>
      </c>
      <c r="I12" s="147" t="inlineStr">
        <is>
          <t>Other Services (B2C Non-Financial)</t>
        </is>
      </c>
      <c r="J12" s="148" t="inlineStr">
        <is>
          <t>Other Services (B2C Non-Financial)*; Communication Software</t>
        </is>
      </c>
      <c r="K12" s="149" t="inlineStr">
        <is>
          <t>Artificial Intelligence &amp; Machine Learning, Big Data, Mobile</t>
        </is>
      </c>
      <c r="L12" s="150" t="inlineStr">
        <is>
          <t>Venture Capital-Backed</t>
        </is>
      </c>
      <c r="M12" s="151" t="n">
        <v>1.725</v>
      </c>
      <c r="N12" s="152" t="inlineStr">
        <is>
          <t>Startup</t>
        </is>
      </c>
      <c r="O12" s="153" t="inlineStr">
        <is>
          <t>Privately Held (backing)</t>
        </is>
      </c>
      <c r="P12" s="154" t="inlineStr">
        <is>
          <t>Venture Capital</t>
        </is>
      </c>
      <c r="Q12" s="155" t="inlineStr">
        <is>
          <t>www.streem.pro</t>
        </is>
      </c>
      <c r="R12" s="156" t="inlineStr">
        <is>
          <t/>
        </is>
      </c>
      <c r="S12" s="157" t="inlineStr">
        <is>
          <t/>
        </is>
      </c>
      <c r="T12" s="158" t="inlineStr">
        <is>
          <t/>
        </is>
      </c>
      <c r="U12" s="159" t="n">
        <v>2017.0</v>
      </c>
      <c r="V12" s="160" t="inlineStr">
        <is>
          <t/>
        </is>
      </c>
      <c r="W12" s="161" t="inlineStr">
        <is>
          <t/>
        </is>
      </c>
      <c r="X12" s="162" t="inlineStr">
        <is>
          <r>
            <rPr>
              <b/>
              <color rgb="ff26854d"/>
              <rFont val="Arial"/>
              <sz val="8.0"/>
            </rPr>
            <t>Deal</t>
          </r>
          <r>
            <rPr>
              <color rgb="ff707070"/>
              <rFont val="Arial"/>
              <sz val="7.0"/>
            </rPr>
            <t xml:space="preserve"> NEW  </t>
          </r>
          <r>
            <rPr>
              <color rgb="ff000000"/>
              <rFont val="Arial"/>
              <sz val="8.0"/>
            </rPr>
            <t>Seed Round, 2017</t>
          </r>
          <r>
            <rPr>
              <color rgb="ff707070"/>
              <rFont val="Arial"/>
              <sz val="7.0"/>
            </rPr>
            <t xml:space="preserve"> Completed</t>
          </r>
          <r>
            <rPr>
              <color rgb="ff000000"/>
              <rFont val="Arial"/>
              <sz val="8.0"/>
            </rPr>
            <t xml:space="preserve">
</t>
          </r>
          <r>
            <rPr>
              <b/>
              <color rgb="ff26854d"/>
              <rFont val="Arial"/>
              <sz val="8.0"/>
            </rPr>
            <t>Promotion</t>
          </r>
          <r>
            <rPr>
              <color rgb="ff707070"/>
              <rFont val="Arial"/>
              <sz val="7.0"/>
            </rPr>
            <t xml:space="preserve"> NEW  </t>
          </r>
          <r>
            <rPr>
              <color rgb="ff000000"/>
              <rFont val="Arial"/>
              <sz val="8.0"/>
            </rPr>
            <t>Ryan Fink, Co-Founder, Secretary, Chief Executive Officer, President &amp; Board Member</t>
          </r>
          <r>
            <rPr>
              <color rgb="ff000000"/>
              <rFont val="Arial"/>
              <sz val="8.0"/>
            </rPr>
            <t xml:space="preserve">
</t>
          </r>
          <r>
            <rPr>
              <b/>
              <color rgb="ff26854d"/>
              <rFont val="Arial"/>
              <sz val="8.0"/>
            </rPr>
            <t>Ownership Status</t>
          </r>
          <r>
            <rPr>
              <color rgb="ff707070"/>
              <rFont val="Arial"/>
              <sz val="7.0"/>
            </rPr>
            <t xml:space="preserve"> UPDATE  </t>
          </r>
          <r>
            <rPr>
              <color rgb="ff000000"/>
              <rFont val="Arial"/>
              <sz val="8.0"/>
            </rPr>
            <t>Privately Held (backing)</t>
          </r>
          <r>
            <rPr>
              <color rgb="ff000000"/>
              <rFont val="Arial"/>
              <sz val="8.0"/>
            </rPr>
            <t xml:space="preserve">
</t>
          </r>
          <r>
            <rPr>
              <b/>
              <color rgb="ff26854d"/>
              <rFont val="Arial"/>
              <sz val="8.0"/>
            </rPr>
            <t>Primary Office</t>
          </r>
          <r>
            <rPr>
              <color rgb="ff707070"/>
              <rFont val="Arial"/>
              <sz val="7.0"/>
            </rPr>
            <t xml:space="preserve"> UPDATE  </t>
          </r>
          <r>
            <rPr>
              <color rgb="ff000000"/>
              <rFont val="Arial"/>
              <sz val="8.0"/>
            </rPr>
            <t>Portland, OR</t>
          </r>
          <r>
            <rPr>
              <color rgb="ff000000"/>
              <rFont val="Arial"/>
              <sz val="8.0"/>
            </rPr>
            <t xml:space="preserve">
</t>
          </r>
          <r>
            <rPr>
              <b/>
              <color rgb="ff26854d"/>
              <rFont val="Arial"/>
              <sz val="8.0"/>
            </rPr>
            <t>News</t>
          </r>
          <r>
            <rPr>
              <color rgb="ff707070"/>
              <rFont val="Arial"/>
              <sz val="7.0"/>
            </rPr>
            <t xml:space="preserve"> NEW  </t>
          </r>
        </is>
      </c>
      <c r="Y12" s="163" t="inlineStr">
        <is>
          <t/>
        </is>
      </c>
      <c r="Z12" s="164" t="inlineStr">
        <is>
          <t/>
        </is>
      </c>
      <c r="AA12" s="165" t="inlineStr">
        <is>
          <t/>
        </is>
      </c>
      <c r="AB12" s="166" t="inlineStr">
        <is>
          <t/>
        </is>
      </c>
      <c r="AC12" s="167" t="inlineStr">
        <is>
          <t/>
        </is>
      </c>
      <c r="AD12" s="168" t="inlineStr">
        <is>
          <t/>
        </is>
      </c>
      <c r="AE12" s="169" t="inlineStr">
        <is>
          <t>47988-46P</t>
        </is>
      </c>
      <c r="AF12" s="170" t="inlineStr">
        <is>
          <t>Ryan Fink</t>
        </is>
      </c>
      <c r="AG12" s="171" t="inlineStr">
        <is>
          <t>Co-Founder, Secretary, Chief Executive Officer, President &amp; Board Member</t>
        </is>
      </c>
      <c r="AH12" s="172" t="inlineStr">
        <is>
          <t>ryan.fink@streem.pro</t>
        </is>
      </c>
      <c r="AI12" s="173" t="inlineStr">
        <is>
          <t/>
        </is>
      </c>
      <c r="AJ12" s="174" t="inlineStr">
        <is>
          <t>Portland, OR</t>
        </is>
      </c>
      <c r="AK12" s="175" t="inlineStr">
        <is>
          <t>NedSpace Broadway, 707 SouthWest Washington Street</t>
        </is>
      </c>
      <c r="AL12" s="176" t="inlineStr">
        <is>
          <t>Suite 1100</t>
        </is>
      </c>
      <c r="AM12" s="177" t="inlineStr">
        <is>
          <t>Portland</t>
        </is>
      </c>
      <c r="AN12" s="178" t="inlineStr">
        <is>
          <t>Oregon</t>
        </is>
      </c>
      <c r="AO12" s="179" t="inlineStr">
        <is>
          <t>97205</t>
        </is>
      </c>
      <c r="AP12" s="180" t="inlineStr">
        <is>
          <t>United States</t>
        </is>
      </c>
      <c r="AQ12" s="181" t="inlineStr">
        <is>
          <t/>
        </is>
      </c>
      <c r="AR12" s="182" t="inlineStr">
        <is>
          <t/>
        </is>
      </c>
      <c r="AS12" s="183" t="inlineStr">
        <is>
          <t/>
        </is>
      </c>
      <c r="AT12" s="184" t="inlineStr">
        <is>
          <t>Americas</t>
        </is>
      </c>
      <c r="AU12" s="185" t="inlineStr">
        <is>
          <t>North America</t>
        </is>
      </c>
      <c r="AV12" s="186" t="inlineStr">
        <is>
          <t>The company closed on $1.72 million of seed funding from GVR Fund, Flying Fish Venture Partners and Columbia Ventures on December 19, 2017. Rogue Venture Partners, Curious Capital, Betaworks, Greycroft, GGV Capital and General Catalyst also participated in the round. The funds will be used to accelerate product development, grow strategic partnerships, bolster marketing initiatives and expand the company's team. Previously, the company joined Betawork's as part of the Visioncamp and received $200,000 in the form of SAFE notes.</t>
        </is>
      </c>
      <c r="AW12" s="187" t="inlineStr">
        <is>
          <t>Betaworks, Columbia Ventures, Curious Capital (Seattle), Flying Fish Venture Partners, General Catalyst Partners, GGV Capital, Greycroft, GVR Fund, Rogue Venture Partners</t>
        </is>
      </c>
      <c r="AX12" s="188" t="n">
        <v>9.0</v>
      </c>
      <c r="AY12" s="189" t="inlineStr">
        <is>
          <t/>
        </is>
      </c>
      <c r="AZ12" s="190" t="inlineStr">
        <is>
          <t/>
        </is>
      </c>
      <c r="BA12" s="191" t="inlineStr">
        <is>
          <t/>
        </is>
      </c>
      <c r="BB12" s="192" t="inlineStr">
        <is>
          <t>Betaworks (www.betaworks.com), Columbia Ventures (www.colventures.com), Curious Capital (Seattle) (www.curiouscap.com), Flying Fish Venture Partners (www.flyingfish.vc), General Catalyst Partners (www.generalcatalyst.com), GGV Capital (www.ggvc.com), Greycroft (www.greycroft.com), GVR Fund (www.gvrfund.com), Rogue Venture Partners (www.roguevp.com)</t>
        </is>
      </c>
      <c r="BC12" s="193" t="inlineStr">
        <is>
          <t/>
        </is>
      </c>
      <c r="BD12" s="194" t="inlineStr">
        <is>
          <t/>
        </is>
      </c>
      <c r="BE12" s="195" t="inlineStr">
        <is>
          <t/>
        </is>
      </c>
      <c r="BF12" s="196" t="inlineStr">
        <is>
          <t/>
        </is>
      </c>
      <c r="BG12" s="197" t="n">
        <v>43070.0</v>
      </c>
      <c r="BH12" s="198" t="n">
        <v>0.2</v>
      </c>
      <c r="BI12" s="199" t="inlineStr">
        <is>
          <t>Actual</t>
        </is>
      </c>
      <c r="BJ12" s="200" t="inlineStr">
        <is>
          <t/>
        </is>
      </c>
      <c r="BK12" s="201" t="inlineStr">
        <is>
          <t/>
        </is>
      </c>
      <c r="BL12" s="202" t="inlineStr">
        <is>
          <t>Accelerator/Incubator</t>
        </is>
      </c>
      <c r="BM12" s="203" t="inlineStr">
        <is>
          <t/>
        </is>
      </c>
      <c r="BN12" s="204" t="inlineStr">
        <is>
          <t/>
        </is>
      </c>
      <c r="BO12" s="205" t="inlineStr">
        <is>
          <t>Other</t>
        </is>
      </c>
      <c r="BP12" s="206" t="inlineStr">
        <is>
          <t/>
        </is>
      </c>
      <c r="BQ12" s="207" t="inlineStr">
        <is>
          <t/>
        </is>
      </c>
      <c r="BR12" s="208" t="inlineStr">
        <is>
          <t/>
        </is>
      </c>
      <c r="BS12" s="209" t="inlineStr">
        <is>
          <t>Completed</t>
        </is>
      </c>
      <c r="BT12" s="210" t="n">
        <v>43088.0</v>
      </c>
      <c r="BU12" s="211" t="n">
        <v>1.73</v>
      </c>
      <c r="BV12" s="212" t="inlineStr">
        <is>
          <t>Actual</t>
        </is>
      </c>
      <c r="BW12" s="213" t="inlineStr">
        <is>
          <t/>
        </is>
      </c>
      <c r="BX12" s="214" t="inlineStr">
        <is>
          <t/>
        </is>
      </c>
      <c r="BY12" s="215" t="inlineStr">
        <is>
          <t>Seed Round</t>
        </is>
      </c>
      <c r="BZ12" s="216" t="inlineStr">
        <is>
          <t>Seed</t>
        </is>
      </c>
      <c r="CA12" s="217" t="inlineStr">
        <is>
          <t/>
        </is>
      </c>
      <c r="CB12" s="218" t="inlineStr">
        <is>
          <t>Venture Capital</t>
        </is>
      </c>
      <c r="CC12" s="219" t="inlineStr">
        <is>
          <t/>
        </is>
      </c>
      <c r="CD12" s="220" t="inlineStr">
        <is>
          <t/>
        </is>
      </c>
      <c r="CE12" s="221" t="inlineStr">
        <is>
          <t/>
        </is>
      </c>
      <c r="CF12" s="222" t="inlineStr">
        <is>
          <t>Completed</t>
        </is>
      </c>
      <c r="CG12" s="223" t="inlineStr">
        <is>
          <t/>
        </is>
      </c>
      <c r="CH12" s="224" t="inlineStr">
        <is>
          <t/>
        </is>
      </c>
      <c r="CI12" s="225" t="inlineStr">
        <is>
          <t/>
        </is>
      </c>
      <c r="CJ12" s="226" t="inlineStr">
        <is>
          <t/>
        </is>
      </c>
      <c r="CK12" s="227" t="inlineStr">
        <is>
          <t/>
        </is>
      </c>
      <c r="CL12" s="228" t="inlineStr">
        <is>
          <t/>
        </is>
      </c>
      <c r="CM12" s="229" t="inlineStr">
        <is>
          <t/>
        </is>
      </c>
      <c r="CN12" s="230" t="inlineStr">
        <is>
          <t/>
        </is>
      </c>
      <c r="CO12" s="231" t="inlineStr">
        <is>
          <t/>
        </is>
      </c>
      <c r="CP12" s="232" t="inlineStr">
        <is>
          <t/>
        </is>
      </c>
      <c r="CQ12" s="233" t="inlineStr">
        <is>
          <t/>
        </is>
      </c>
      <c r="CR12" s="234" t="inlineStr">
        <is>
          <t/>
        </is>
      </c>
      <c r="CS12" s="235" t="inlineStr">
        <is>
          <t/>
        </is>
      </c>
      <c r="CT12" s="236" t="inlineStr">
        <is>
          <t/>
        </is>
      </c>
      <c r="CU12" s="237" t="inlineStr">
        <is>
          <t/>
        </is>
      </c>
      <c r="CV12" s="238" t="inlineStr">
        <is>
          <t/>
        </is>
      </c>
      <c r="CW12" s="239" t="inlineStr">
        <is>
          <t/>
        </is>
      </c>
      <c r="CX12" s="240" t="inlineStr">
        <is>
          <t/>
        </is>
      </c>
      <c r="CY12" s="241" t="inlineStr">
        <is>
          <t/>
        </is>
      </c>
      <c r="CZ12" s="242" t="inlineStr">
        <is>
          <t/>
        </is>
      </c>
      <c r="DA12" s="243" t="inlineStr">
        <is>
          <t/>
        </is>
      </c>
      <c r="DB12" s="244" t="inlineStr">
        <is>
          <t/>
        </is>
      </c>
      <c r="DC12" s="245" t="inlineStr">
        <is>
          <t/>
        </is>
      </c>
      <c r="DD12" s="246" t="inlineStr">
        <is>
          <t/>
        </is>
      </c>
      <c r="DE12" s="247" t="inlineStr">
        <is>
          <t/>
        </is>
      </c>
      <c r="DF12" s="248" t="inlineStr">
        <is>
          <t/>
        </is>
      </c>
      <c r="DG12" s="249" t="inlineStr">
        <is>
          <t/>
        </is>
      </c>
      <c r="DH12" s="250" t="inlineStr">
        <is>
          <t/>
        </is>
      </c>
      <c r="DI12" s="251" t="inlineStr">
        <is>
          <t/>
        </is>
      </c>
      <c r="DJ12" s="252" t="inlineStr">
        <is>
          <t/>
        </is>
      </c>
      <c r="DK12" s="253" t="inlineStr">
        <is>
          <t/>
        </is>
      </c>
      <c r="DL12" s="254" t="inlineStr">
        <is>
          <t/>
        </is>
      </c>
      <c r="DM12" s="255" t="inlineStr">
        <is>
          <t/>
        </is>
      </c>
      <c r="DN12" s="256" t="inlineStr">
        <is>
          <t/>
        </is>
      </c>
      <c r="DO12" s="257" t="inlineStr">
        <is>
          <t/>
        </is>
      </c>
      <c r="DP12" s="258" t="inlineStr">
        <is>
          <t/>
        </is>
      </c>
      <c r="DQ12" s="259" t="inlineStr">
        <is>
          <t/>
        </is>
      </c>
      <c r="DR12" s="260" t="inlineStr">
        <is>
          <t/>
        </is>
      </c>
      <c r="DS12" s="261" t="inlineStr">
        <is>
          <t/>
        </is>
      </c>
      <c r="DT12" s="262" t="inlineStr">
        <is>
          <t/>
        </is>
      </c>
      <c r="DU12" s="263" t="inlineStr">
        <is>
          <t/>
        </is>
      </c>
      <c r="DV12" s="264" t="inlineStr">
        <is>
          <t/>
        </is>
      </c>
      <c r="DW12" s="265" t="inlineStr">
        <is>
          <t/>
        </is>
      </c>
      <c r="DX12" s="266" t="inlineStr">
        <is>
          <t/>
        </is>
      </c>
      <c r="DY12" s="267" t="inlineStr">
        <is>
          <t>PitchBook Research</t>
        </is>
      </c>
      <c r="DZ12" s="786">
        <f>HYPERLINK("https://my.pitchbook.com?c=182234-53", "View company online")</f>
      </c>
    </row>
    <row r="13">
      <c r="A13" s="9" t="inlineStr">
        <is>
          <t>170523-91</t>
        </is>
      </c>
      <c r="B13" s="10" t="inlineStr">
        <is>
          <t>Cognovi Labs</t>
        </is>
      </c>
      <c r="C13" s="11" t="inlineStr">
        <is>
          <t/>
        </is>
      </c>
      <c r="D13" s="12" t="inlineStr">
        <is>
          <t/>
        </is>
      </c>
      <c r="E13" s="13" t="inlineStr">
        <is>
          <t>170523-91</t>
        </is>
      </c>
      <c r="F13" s="14" t="inlineStr">
        <is>
          <t>Developer of a social media analysis tool designed to predict upcoming information. The company's social media analysis tool is a real time scalable software that analyses and tracks social media information or updates through sentiment and emotion analysis and analyzing specific product feature to provide insights and information on that topic, enabling users to get predicted insights to make better decisions.</t>
        </is>
      </c>
      <c r="G13" s="15" t="inlineStr">
        <is>
          <t>Business Products and Services (B2B)</t>
        </is>
      </c>
      <c r="H13" s="16" t="inlineStr">
        <is>
          <t>Commercial Services</t>
        </is>
      </c>
      <c r="I13" s="17" t="inlineStr">
        <is>
          <t>Media and Information Services (B2B)</t>
        </is>
      </c>
      <c r="J13" s="18" t="inlineStr">
        <is>
          <t>Media and Information Services (B2B)*; Other Software; Social/Platform Software</t>
        </is>
      </c>
      <c r="K13" s="19" t="inlineStr">
        <is>
          <t>Artificial Intelligence &amp; Machine Learning, SaaS</t>
        </is>
      </c>
      <c r="L13" s="20" t="inlineStr">
        <is>
          <t>Venture Capital-Backed</t>
        </is>
      </c>
      <c r="M13" s="21" t="n">
        <v>0.7999900000000001</v>
      </c>
      <c r="N13" s="22" t="inlineStr">
        <is>
          <t>Generating Revenue</t>
        </is>
      </c>
      <c r="O13" s="23" t="inlineStr">
        <is>
          <t>Privately Held (backing)</t>
        </is>
      </c>
      <c r="P13" s="24" t="inlineStr">
        <is>
          <t>Venture Capital</t>
        </is>
      </c>
      <c r="Q13" s="25" t="inlineStr">
        <is>
          <t>www.cognovilabs.com</t>
        </is>
      </c>
      <c r="R13" s="26" t="n">
        <v>10.0</v>
      </c>
      <c r="S13" s="27" t="inlineStr">
        <is>
          <t/>
        </is>
      </c>
      <c r="T13" s="28" t="inlineStr">
        <is>
          <t/>
        </is>
      </c>
      <c r="U13" s="29" t="n">
        <v>2016.0</v>
      </c>
      <c r="V13" s="30" t="inlineStr">
        <is>
          <t/>
        </is>
      </c>
      <c r="W13" s="31" t="inlineStr">
        <is>
          <t/>
        </is>
      </c>
      <c r="X13" s="32" t="inlineStr">
        <is>
          <r>
            <rPr>
              <b/>
              <color rgb="ff26854d"/>
              <rFont val="Arial"/>
              <sz val="8.0"/>
            </rPr>
            <t>Filing</t>
          </r>
          <r>
            <rPr>
              <color rgb="ff707070"/>
              <rFont val="Arial"/>
              <sz val="7.0"/>
            </rPr>
            <t xml:space="preserve"> NEW  </t>
          </r>
        </is>
      </c>
      <c r="Y13" s="33" t="inlineStr">
        <is>
          <t/>
        </is>
      </c>
      <c r="Z13" s="34" t="inlineStr">
        <is>
          <t/>
        </is>
      </c>
      <c r="AA13" s="35" t="inlineStr">
        <is>
          <t/>
        </is>
      </c>
      <c r="AB13" s="36" t="inlineStr">
        <is>
          <t/>
        </is>
      </c>
      <c r="AC13" s="37" t="inlineStr">
        <is>
          <t/>
        </is>
      </c>
      <c r="AD13" s="38" t="inlineStr">
        <is>
          <t/>
        </is>
      </c>
      <c r="AE13" s="39" t="inlineStr">
        <is>
          <t>156844-99P</t>
        </is>
      </c>
      <c r="AF13" s="40" t="inlineStr">
        <is>
          <t>Ben-Ami Gradwohl</t>
        </is>
      </c>
      <c r="AG13" s="41" t="inlineStr">
        <is>
          <t>Co-Founder, Chief Executive Officer &amp; Board Member</t>
        </is>
      </c>
      <c r="AH13" s="42" t="inlineStr">
        <is>
          <t>beni@cognovilabs.com</t>
        </is>
      </c>
      <c r="AI13" s="43" t="inlineStr">
        <is>
          <t>+1 (646) 450-2165</t>
        </is>
      </c>
      <c r="AJ13" s="44" t="inlineStr">
        <is>
          <t>Columbus, OH</t>
        </is>
      </c>
      <c r="AK13" s="45" t="inlineStr">
        <is>
          <t>1330 Kinnear Road</t>
        </is>
      </c>
      <c r="AL13" s="46" t="inlineStr">
        <is>
          <t>Suite 200</t>
        </is>
      </c>
      <c r="AM13" s="47" t="inlineStr">
        <is>
          <t>Columbus</t>
        </is>
      </c>
      <c r="AN13" s="48" t="inlineStr">
        <is>
          <t>Ohio</t>
        </is>
      </c>
      <c r="AO13" s="49" t="inlineStr">
        <is>
          <t>43212</t>
        </is>
      </c>
      <c r="AP13" s="50" t="inlineStr">
        <is>
          <t>United States</t>
        </is>
      </c>
      <c r="AQ13" s="51" t="inlineStr">
        <is>
          <t>+1 (646) 450-2165</t>
        </is>
      </c>
      <c r="AR13" s="52" t="inlineStr">
        <is>
          <t/>
        </is>
      </c>
      <c r="AS13" s="53" t="inlineStr">
        <is>
          <t/>
        </is>
      </c>
      <c r="AT13" s="54" t="inlineStr">
        <is>
          <t>Americas</t>
        </is>
      </c>
      <c r="AU13" s="55" t="inlineStr">
        <is>
          <t>North America</t>
        </is>
      </c>
      <c r="AV13" s="56" t="inlineStr">
        <is>
          <t>The company raised $635,000 of convertible debt funding from undisclosed investors on May 1, 2017. Out of the total amount, $585,559 has been converted to equity on December 19, 2017.</t>
        </is>
      </c>
      <c r="AW13" s="57" t="inlineStr">
        <is>
          <t>Bossa Nova Investimentos, HBS Alumni Angels New York, Ikove, National Science Foundation, Proton Enterprises, Wright State University Endowment</t>
        </is>
      </c>
      <c r="AX13" s="58" t="n">
        <v>6.0</v>
      </c>
      <c r="AY13" s="59" t="inlineStr">
        <is>
          <t/>
        </is>
      </c>
      <c r="AZ13" s="60" t="inlineStr">
        <is>
          <t/>
        </is>
      </c>
      <c r="BA13" s="61" t="inlineStr">
        <is>
          <t/>
        </is>
      </c>
      <c r="BB13" s="62" t="inlineStr">
        <is>
          <t>Bossa Nova Investimentos (www.bossainvest.com), HBS Alumni Angels New York (hbsangelsny.com), Ikove (www.ikovecapital.com), National Science Foundation (seedfund.nsf.gov), Proton Enterprises (www.protonenterprises.com), Wright State University Endowment (www.wright.edu)</t>
        </is>
      </c>
      <c r="BC13" s="63" t="inlineStr">
        <is>
          <t/>
        </is>
      </c>
      <c r="BD13" s="64" t="inlineStr">
        <is>
          <t/>
        </is>
      </c>
      <c r="BE13" s="65" t="inlineStr">
        <is>
          <t/>
        </is>
      </c>
      <c r="BF13" s="66" t="inlineStr">
        <is>
          <t/>
        </is>
      </c>
      <c r="BG13" s="67" t="inlineStr">
        <is>
          <t/>
        </is>
      </c>
      <c r="BH13" s="68" t="n">
        <v>2.0</v>
      </c>
      <c r="BI13" s="69" t="inlineStr">
        <is>
          <t>Actual</t>
        </is>
      </c>
      <c r="BJ13" s="70" t="inlineStr">
        <is>
          <t/>
        </is>
      </c>
      <c r="BK13" s="71" t="inlineStr">
        <is>
          <t/>
        </is>
      </c>
      <c r="BL13" s="72" t="inlineStr">
        <is>
          <t>Grant</t>
        </is>
      </c>
      <c r="BM13" s="73" t="inlineStr">
        <is>
          <t/>
        </is>
      </c>
      <c r="BN13" s="74" t="inlineStr">
        <is>
          <t/>
        </is>
      </c>
      <c r="BO13" s="75" t="inlineStr">
        <is>
          <t>Other</t>
        </is>
      </c>
      <c r="BP13" s="76" t="inlineStr">
        <is>
          <t/>
        </is>
      </c>
      <c r="BQ13" s="77" t="inlineStr">
        <is>
          <t/>
        </is>
      </c>
      <c r="BR13" s="78" t="inlineStr">
        <is>
          <t/>
        </is>
      </c>
      <c r="BS13" s="79" t="inlineStr">
        <is>
          <t>Completed</t>
        </is>
      </c>
      <c r="BT13" s="80" t="n">
        <v>43088.0</v>
      </c>
      <c r="BU13" s="81" t="n">
        <v>0.64</v>
      </c>
      <c r="BV13" s="82" t="inlineStr">
        <is>
          <t>Actual</t>
        </is>
      </c>
      <c r="BW13" s="83" t="inlineStr">
        <is>
          <t/>
        </is>
      </c>
      <c r="BX13" s="84" t="inlineStr">
        <is>
          <t/>
        </is>
      </c>
      <c r="BY13" s="85" t="inlineStr">
        <is>
          <t>Seed Round</t>
        </is>
      </c>
      <c r="BZ13" s="86" t="inlineStr">
        <is>
          <t>Seed</t>
        </is>
      </c>
      <c r="CA13" s="87" t="inlineStr">
        <is>
          <t/>
        </is>
      </c>
      <c r="CB13" s="88" t="inlineStr">
        <is>
          <t>Venture Capital</t>
        </is>
      </c>
      <c r="CC13" s="89" t="inlineStr">
        <is>
          <t>Convertible Debt</t>
        </is>
      </c>
      <c r="CD13" s="90" t="inlineStr">
        <is>
          <t/>
        </is>
      </c>
      <c r="CE13" s="91" t="inlineStr">
        <is>
          <t/>
        </is>
      </c>
      <c r="CF13" s="92" t="inlineStr">
        <is>
          <t>Completed</t>
        </is>
      </c>
      <c r="CG13" s="93" t="inlineStr">
        <is>
          <t/>
        </is>
      </c>
      <c r="CH13" s="94" t="inlineStr">
        <is>
          <t/>
        </is>
      </c>
      <c r="CI13" s="95" t="inlineStr">
        <is>
          <t/>
        </is>
      </c>
      <c r="CJ13" s="96" t="inlineStr">
        <is>
          <t/>
        </is>
      </c>
      <c r="CK13" s="97" t="inlineStr">
        <is>
          <t/>
        </is>
      </c>
      <c r="CL13" s="98" t="inlineStr">
        <is>
          <t/>
        </is>
      </c>
      <c r="CM13" s="99" t="inlineStr">
        <is>
          <t/>
        </is>
      </c>
      <c r="CN13" s="100" t="inlineStr">
        <is>
          <t/>
        </is>
      </c>
      <c r="CO13" s="101" t="inlineStr">
        <is>
          <t/>
        </is>
      </c>
      <c r="CP13" s="102" t="inlineStr">
        <is>
          <t/>
        </is>
      </c>
      <c r="CQ13" s="103" t="inlineStr">
        <is>
          <t/>
        </is>
      </c>
      <c r="CR13" s="104" t="inlineStr">
        <is>
          <t/>
        </is>
      </c>
      <c r="CS13" s="105" t="inlineStr">
        <is>
          <t/>
        </is>
      </c>
      <c r="CT13" s="106" t="inlineStr">
        <is>
          <t/>
        </is>
      </c>
      <c r="CU13" s="107" t="inlineStr">
        <is>
          <t/>
        </is>
      </c>
      <c r="CV13" s="108" t="inlineStr">
        <is>
          <t/>
        </is>
      </c>
      <c r="CW13" s="109" t="inlineStr">
        <is>
          <t/>
        </is>
      </c>
      <c r="CX13" s="110" t="inlineStr">
        <is>
          <t/>
        </is>
      </c>
      <c r="CY13" s="111" t="inlineStr">
        <is>
          <t/>
        </is>
      </c>
      <c r="CZ13" s="112" t="inlineStr">
        <is>
          <t/>
        </is>
      </c>
      <c r="DA13" s="113" t="inlineStr">
        <is>
          <t/>
        </is>
      </c>
      <c r="DB13" s="114" t="inlineStr">
        <is>
          <t/>
        </is>
      </c>
      <c r="DC13" s="115" t="inlineStr">
        <is>
          <t/>
        </is>
      </c>
      <c r="DD13" s="116" t="inlineStr">
        <is>
          <t/>
        </is>
      </c>
      <c r="DE13" s="117" t="inlineStr">
        <is>
          <t/>
        </is>
      </c>
      <c r="DF13" s="118" t="inlineStr">
        <is>
          <t/>
        </is>
      </c>
      <c r="DG13" s="119" t="inlineStr">
        <is>
          <t/>
        </is>
      </c>
      <c r="DH13" s="120" t="inlineStr">
        <is>
          <t/>
        </is>
      </c>
      <c r="DI13" s="121" t="inlineStr">
        <is>
          <t/>
        </is>
      </c>
      <c r="DJ13" s="122" t="inlineStr">
        <is>
          <t/>
        </is>
      </c>
      <c r="DK13" s="123" t="inlineStr">
        <is>
          <t/>
        </is>
      </c>
      <c r="DL13" s="124" t="inlineStr">
        <is>
          <t/>
        </is>
      </c>
      <c r="DM13" s="125" t="inlineStr">
        <is>
          <t/>
        </is>
      </c>
      <c r="DN13" s="126" t="inlineStr">
        <is>
          <t/>
        </is>
      </c>
      <c r="DO13" s="127" t="inlineStr">
        <is>
          <t/>
        </is>
      </c>
      <c r="DP13" s="128" t="inlineStr">
        <is>
          <t/>
        </is>
      </c>
      <c r="DQ13" s="129" t="inlineStr">
        <is>
          <t/>
        </is>
      </c>
      <c r="DR13" s="130" t="inlineStr">
        <is>
          <t/>
        </is>
      </c>
      <c r="DS13" s="131" t="inlineStr">
        <is>
          <t/>
        </is>
      </c>
      <c r="DT13" s="132" t="inlineStr">
        <is>
          <t/>
        </is>
      </c>
      <c r="DU13" s="133" t="inlineStr">
        <is>
          <t/>
        </is>
      </c>
      <c r="DV13" s="134" t="inlineStr">
        <is>
          <t/>
        </is>
      </c>
      <c r="DW13" s="135" t="inlineStr">
        <is>
          <t/>
        </is>
      </c>
      <c r="DX13" s="136" t="inlineStr">
        <is>
          <t/>
        </is>
      </c>
      <c r="DY13" s="137" t="inlineStr">
        <is>
          <t>PitchBook Research</t>
        </is>
      </c>
      <c r="DZ13" s="785">
        <f>HYPERLINK("https://my.pitchbook.com?c=170523-91", "View company online")</f>
      </c>
    </row>
    <row r="14">
      <c r="A14" s="139" t="inlineStr">
        <is>
          <t>223366-87</t>
        </is>
      </c>
      <c r="B14" s="140" t="inlineStr">
        <is>
          <t>YOPI Technologies</t>
        </is>
      </c>
      <c r="C14" s="141" t="inlineStr">
        <is>
          <t/>
        </is>
      </c>
      <c r="D14" s="142" t="inlineStr">
        <is>
          <t/>
        </is>
      </c>
      <c r="E14" s="143" t="inlineStr">
        <is>
          <t>223366-87</t>
        </is>
      </c>
      <c r="F14" s="144" t="inlineStr">
        <is>
          <t>Developer of fitness wearable hardware and mobile application designed to offer first digital personal health and fitness instructor. The company's digital fitness hardware and application utilizes machine-learning algorithms with cutting-edge proprietary biosensors that measures variety of bio-markers from trainee's sweat and skin, enabling customers to be fit remaining at home.</t>
        </is>
      </c>
      <c r="G14" s="145" t="inlineStr">
        <is>
          <t>Healthcare</t>
        </is>
      </c>
      <c r="H14" s="146" t="inlineStr">
        <is>
          <t>Healthcare Technology Systems</t>
        </is>
      </c>
      <c r="I14" s="147" t="inlineStr">
        <is>
          <t>Other Healthcare Technology Systems</t>
        </is>
      </c>
      <c r="J14" s="148" t="inlineStr">
        <is>
          <t>Other Healthcare Technology Systems*; Other Hardware; Application Software</t>
        </is>
      </c>
      <c r="K14" s="149" t="inlineStr">
        <is>
          <t>Artificial Intelligence &amp; Machine Learning, Big Data, LOHAS &amp; Wellness, Mobile, Wearables &amp; Quantified Self</t>
        </is>
      </c>
      <c r="L14" s="150" t="inlineStr">
        <is>
          <t>Pending Transaction (Angel)</t>
        </is>
      </c>
      <c r="M14" s="151" t="n">
        <v>0.15963</v>
      </c>
      <c r="N14" s="152" t="inlineStr">
        <is>
          <t>Generating Revenue</t>
        </is>
      </c>
      <c r="O14" s="153" t="inlineStr">
        <is>
          <t>Privately Held (no backing)</t>
        </is>
      </c>
      <c r="P14" s="154" t="inlineStr">
        <is>
          <t>Pre-venture</t>
        </is>
      </c>
      <c r="Q14" s="155" t="inlineStr">
        <is>
          <t>www.yopitech.com</t>
        </is>
      </c>
      <c r="R14" s="156" t="n">
        <v>3.0</v>
      </c>
      <c r="S14" s="157" t="inlineStr">
        <is>
          <t/>
        </is>
      </c>
      <c r="T14" s="158" t="inlineStr">
        <is>
          <t/>
        </is>
      </c>
      <c r="U14" s="159" t="n">
        <v>2017.0</v>
      </c>
      <c r="V14" s="160" t="inlineStr">
        <is>
          <t/>
        </is>
      </c>
      <c r="W14" s="161" t="inlineStr">
        <is>
          <t/>
        </is>
      </c>
      <c r="X14" s="162" t="inlineStr">
        <is>
          <r>
            <rPr>
              <b/>
              <color rgb="ff26854d"/>
              <rFont val="Arial"/>
              <sz val="8.0"/>
            </rPr>
            <t>New Company</t>
          </r>
        </is>
      </c>
      <c r="Y14" s="163" t="inlineStr">
        <is>
          <t/>
        </is>
      </c>
      <c r="Z14" s="164" t="inlineStr">
        <is>
          <t/>
        </is>
      </c>
      <c r="AA14" s="165" t="inlineStr">
        <is>
          <t/>
        </is>
      </c>
      <c r="AB14" s="166" t="inlineStr">
        <is>
          <t/>
        </is>
      </c>
      <c r="AC14" s="167" t="inlineStr">
        <is>
          <t/>
        </is>
      </c>
      <c r="AD14" s="168" t="inlineStr">
        <is>
          <t/>
        </is>
      </c>
      <c r="AE14" s="169" t="inlineStr">
        <is>
          <t>176465-17P</t>
        </is>
      </c>
      <c r="AF14" s="170" t="inlineStr">
        <is>
          <t>David Freidenberg</t>
        </is>
      </c>
      <c r="AG14" s="171" t="inlineStr">
        <is>
          <t>Chief Executive Officer</t>
        </is>
      </c>
      <c r="AH14" s="172" t="inlineStr">
        <is>
          <t/>
        </is>
      </c>
      <c r="AI14" s="173" t="inlineStr">
        <is>
          <t/>
        </is>
      </c>
      <c r="AJ14" s="174" t="inlineStr">
        <is>
          <t>Hackensack, NJ</t>
        </is>
      </c>
      <c r="AK14" s="175" t="inlineStr">
        <is>
          <t>One University Plaza</t>
        </is>
      </c>
      <c r="AL14" s="176" t="inlineStr">
        <is>
          <t>Suite 505</t>
        </is>
      </c>
      <c r="AM14" s="177" t="inlineStr">
        <is>
          <t>Hackensack</t>
        </is>
      </c>
      <c r="AN14" s="178" t="inlineStr">
        <is>
          <t>New Jersey</t>
        </is>
      </c>
      <c r="AO14" s="179" t="inlineStr">
        <is>
          <t>07601</t>
        </is>
      </c>
      <c r="AP14" s="180" t="inlineStr">
        <is>
          <t>United States</t>
        </is>
      </c>
      <c r="AQ14" s="181" t="inlineStr">
        <is>
          <t/>
        </is>
      </c>
      <c r="AR14" s="182" t="inlineStr">
        <is>
          <t/>
        </is>
      </c>
      <c r="AS14" s="183" t="inlineStr">
        <is>
          <t>info@yopitech.com</t>
        </is>
      </c>
      <c r="AT14" s="184" t="inlineStr">
        <is>
          <t>Americas</t>
        </is>
      </c>
      <c r="AU14" s="185" t="inlineStr">
        <is>
          <t>North America</t>
        </is>
      </c>
      <c r="AV14" s="186" t="inlineStr">
        <is>
          <t>The company closed on $159,629 of angel funding of a planned $1.07 million via Wefunder on December 18, 2017. The company is being actively tracked by PitchBook.</t>
        </is>
      </c>
      <c r="AW14" s="187" t="inlineStr">
        <is>
          <t/>
        </is>
      </c>
      <c r="AX14" s="188" t="inlineStr">
        <is>
          <t/>
        </is>
      </c>
      <c r="AY14" s="189" t="inlineStr">
        <is>
          <t/>
        </is>
      </c>
      <c r="AZ14" s="190" t="inlineStr">
        <is>
          <t/>
        </is>
      </c>
      <c r="BA14" s="191" t="inlineStr">
        <is>
          <t/>
        </is>
      </c>
      <c r="BB14" s="192" t="inlineStr">
        <is>
          <t/>
        </is>
      </c>
      <c r="BC14" s="193" t="inlineStr">
        <is>
          <t/>
        </is>
      </c>
      <c r="BD14" s="194" t="inlineStr">
        <is>
          <t/>
        </is>
      </c>
      <c r="BE14" s="195" t="inlineStr">
        <is>
          <t/>
        </is>
      </c>
      <c r="BF14" s="196" t="inlineStr">
        <is>
          <t>Wefunder (Lead Manager or Arranger)</t>
        </is>
      </c>
      <c r="BG14" s="197" t="n">
        <v>43087.0</v>
      </c>
      <c r="BH14" s="198" t="n">
        <v>0.16</v>
      </c>
      <c r="BI14" s="199" t="inlineStr">
        <is>
          <t>Actual</t>
        </is>
      </c>
      <c r="BJ14" s="200" t="inlineStr">
        <is>
          <t/>
        </is>
      </c>
      <c r="BK14" s="201" t="inlineStr">
        <is>
          <t/>
        </is>
      </c>
      <c r="BL14" s="202" t="inlineStr">
        <is>
          <t>Angel (individual)</t>
        </is>
      </c>
      <c r="BM14" s="203" t="inlineStr">
        <is>
          <t>Angel</t>
        </is>
      </c>
      <c r="BN14" s="204" t="inlineStr">
        <is>
          <t/>
        </is>
      </c>
      <c r="BO14" s="205" t="inlineStr">
        <is>
          <t>Individual</t>
        </is>
      </c>
      <c r="BP14" s="206" t="inlineStr">
        <is>
          <t/>
        </is>
      </c>
      <c r="BQ14" s="207" t="inlineStr">
        <is>
          <t/>
        </is>
      </c>
      <c r="BR14" s="208" t="inlineStr">
        <is>
          <t/>
        </is>
      </c>
      <c r="BS14" s="209" t="inlineStr">
        <is>
          <t>Announced/In Progress</t>
        </is>
      </c>
      <c r="BT14" s="210" t="n">
        <v>43087.0</v>
      </c>
      <c r="BU14" s="211" t="n">
        <v>0.16</v>
      </c>
      <c r="BV14" s="212" t="inlineStr">
        <is>
          <t>Actual</t>
        </is>
      </c>
      <c r="BW14" s="213" t="inlineStr">
        <is>
          <t/>
        </is>
      </c>
      <c r="BX14" s="214" t="inlineStr">
        <is>
          <t/>
        </is>
      </c>
      <c r="BY14" s="215" t="inlineStr">
        <is>
          <t>Angel (individual)</t>
        </is>
      </c>
      <c r="BZ14" s="216" t="inlineStr">
        <is>
          <t>Angel</t>
        </is>
      </c>
      <c r="CA14" s="217" t="inlineStr">
        <is>
          <t/>
        </is>
      </c>
      <c r="CB14" s="218" t="inlineStr">
        <is>
          <t>Individual</t>
        </is>
      </c>
      <c r="CC14" s="219" t="inlineStr">
        <is>
          <t/>
        </is>
      </c>
      <c r="CD14" s="220" t="inlineStr">
        <is>
          <t/>
        </is>
      </c>
      <c r="CE14" s="221" t="inlineStr">
        <is>
          <t/>
        </is>
      </c>
      <c r="CF14" s="222" t="inlineStr">
        <is>
          <t>Announced/In Progress</t>
        </is>
      </c>
      <c r="CG14" s="223" t="inlineStr">
        <is>
          <t/>
        </is>
      </c>
      <c r="CH14" s="224" t="inlineStr">
        <is>
          <t/>
        </is>
      </c>
      <c r="CI14" s="225" t="inlineStr">
        <is>
          <t/>
        </is>
      </c>
      <c r="CJ14" s="226" t="inlineStr">
        <is>
          <t/>
        </is>
      </c>
      <c r="CK14" s="227" t="inlineStr">
        <is>
          <t/>
        </is>
      </c>
      <c r="CL14" s="228" t="inlineStr">
        <is>
          <t/>
        </is>
      </c>
      <c r="CM14" s="229" t="inlineStr">
        <is>
          <t/>
        </is>
      </c>
      <c r="CN14" s="230" t="inlineStr">
        <is>
          <t/>
        </is>
      </c>
      <c r="CO14" s="231" t="inlineStr">
        <is>
          <t/>
        </is>
      </c>
      <c r="CP14" s="232" t="inlineStr">
        <is>
          <t/>
        </is>
      </c>
      <c r="CQ14" s="233" t="inlineStr">
        <is>
          <t/>
        </is>
      </c>
      <c r="CR14" s="234" t="inlineStr">
        <is>
          <t/>
        </is>
      </c>
      <c r="CS14" s="235" t="inlineStr">
        <is>
          <t/>
        </is>
      </c>
      <c r="CT14" s="236" t="inlineStr">
        <is>
          <t/>
        </is>
      </c>
      <c r="CU14" s="237" t="inlineStr">
        <is>
          <t/>
        </is>
      </c>
      <c r="CV14" s="238" t="inlineStr">
        <is>
          <t/>
        </is>
      </c>
      <c r="CW14" s="239" t="inlineStr">
        <is>
          <t/>
        </is>
      </c>
      <c r="CX14" s="240" t="inlineStr">
        <is>
          <t/>
        </is>
      </c>
      <c r="CY14" s="241" t="inlineStr">
        <is>
          <t/>
        </is>
      </c>
      <c r="CZ14" s="242" t="inlineStr">
        <is>
          <t/>
        </is>
      </c>
      <c r="DA14" s="243" t="inlineStr">
        <is>
          <t/>
        </is>
      </c>
      <c r="DB14" s="244" t="inlineStr">
        <is>
          <t/>
        </is>
      </c>
      <c r="DC14" s="245" t="inlineStr">
        <is>
          <t/>
        </is>
      </c>
      <c r="DD14" s="246" t="inlineStr">
        <is>
          <t/>
        </is>
      </c>
      <c r="DE14" s="247" t="inlineStr">
        <is>
          <t/>
        </is>
      </c>
      <c r="DF14" s="248" t="inlineStr">
        <is>
          <t/>
        </is>
      </c>
      <c r="DG14" s="249" t="inlineStr">
        <is>
          <t/>
        </is>
      </c>
      <c r="DH14" s="250" t="inlineStr">
        <is>
          <t/>
        </is>
      </c>
      <c r="DI14" s="251" t="inlineStr">
        <is>
          <t/>
        </is>
      </c>
      <c r="DJ14" s="252" t="inlineStr">
        <is>
          <t/>
        </is>
      </c>
      <c r="DK14" s="253" t="inlineStr">
        <is>
          <t/>
        </is>
      </c>
      <c r="DL14" s="254" t="inlineStr">
        <is>
          <t/>
        </is>
      </c>
      <c r="DM14" s="255" t="inlineStr">
        <is>
          <t/>
        </is>
      </c>
      <c r="DN14" s="256" t="inlineStr">
        <is>
          <t/>
        </is>
      </c>
      <c r="DO14" s="257" t="inlineStr">
        <is>
          <t/>
        </is>
      </c>
      <c r="DP14" s="258" t="inlineStr">
        <is>
          <t/>
        </is>
      </c>
      <c r="DQ14" s="259" t="inlineStr">
        <is>
          <t/>
        </is>
      </c>
      <c r="DR14" s="260" t="inlineStr">
        <is>
          <t/>
        </is>
      </c>
      <c r="DS14" s="261" t="inlineStr">
        <is>
          <t/>
        </is>
      </c>
      <c r="DT14" s="262" t="inlineStr">
        <is>
          <t/>
        </is>
      </c>
      <c r="DU14" s="263" t="inlineStr">
        <is>
          <t/>
        </is>
      </c>
      <c r="DV14" s="264" t="inlineStr">
        <is>
          <t/>
        </is>
      </c>
      <c r="DW14" s="265" t="inlineStr">
        <is>
          <t/>
        </is>
      </c>
      <c r="DX14" s="266" t="inlineStr">
        <is>
          <t/>
        </is>
      </c>
      <c r="DY14" s="267" t="inlineStr">
        <is>
          <t>PitchBook Research</t>
        </is>
      </c>
      <c r="DZ14" s="786">
        <f>HYPERLINK("https://my.pitchbook.com?c=223366-87", "View company online")</f>
      </c>
    </row>
    <row r="15">
      <c r="A15" s="9" t="inlineStr">
        <is>
          <t>223449-67</t>
        </is>
      </c>
      <c r="B15" s="10" t="inlineStr">
        <is>
          <t>Peregrine Biotechnology</t>
        </is>
      </c>
      <c r="C15" s="11" t="inlineStr">
        <is>
          <t/>
        </is>
      </c>
      <c r="D15" s="12" t="inlineStr">
        <is>
          <t>Peregrine</t>
        </is>
      </c>
      <c r="E15" s="13" t="inlineStr">
        <is>
          <t>223449-67</t>
        </is>
      </c>
      <c r="F15" s="14" t="inlineStr">
        <is>
          <t>Owner and operator of a biotechnology company intended to improve animal health in agriculture. The company is currently operating in a Stealth mode.</t>
        </is>
      </c>
      <c r="G15" s="15" t="inlineStr">
        <is>
          <t>Healthcare</t>
        </is>
      </c>
      <c r="H15" s="16" t="inlineStr">
        <is>
          <t>Pharmaceuticals and Biotechnology</t>
        </is>
      </c>
      <c r="I15" s="17" t="inlineStr">
        <is>
          <t>Biotechnology</t>
        </is>
      </c>
      <c r="J15" s="18" t="inlineStr">
        <is>
          <t>Biotechnology*</t>
        </is>
      </c>
      <c r="K15" s="19" t="inlineStr">
        <is>
          <t>Life Sciences</t>
        </is>
      </c>
      <c r="L15" s="20" t="inlineStr">
        <is>
          <t>Accelerator/Incubator Backed</t>
        </is>
      </c>
      <c r="M15" s="21" t="n">
        <v>0.1</v>
      </c>
      <c r="N15" s="22" t="inlineStr">
        <is>
          <t>Stealth</t>
        </is>
      </c>
      <c r="O15" s="23" t="inlineStr">
        <is>
          <t>Privately Held (backing)</t>
        </is>
      </c>
      <c r="P15" s="24" t="inlineStr">
        <is>
          <t>Pre-venture</t>
        </is>
      </c>
      <c r="Q15" s="25" t="inlineStr">
        <is>
          <t>www.peregrinebiotech.com</t>
        </is>
      </c>
      <c r="R15" s="26" t="inlineStr">
        <is>
          <t/>
        </is>
      </c>
      <c r="S15" s="27" t="inlineStr">
        <is>
          <t/>
        </is>
      </c>
      <c r="T15" s="28" t="inlineStr">
        <is>
          <t/>
        </is>
      </c>
      <c r="U15" s="29" t="inlineStr">
        <is>
          <t/>
        </is>
      </c>
      <c r="V15" s="30" t="inlineStr">
        <is>
          <t/>
        </is>
      </c>
      <c r="W15" s="31" t="inlineStr">
        <is>
          <r>
            <rPr>
              <b/>
              <color rgb="ff26854d"/>
              <rFont val="Arial"/>
              <sz val="8.0"/>
            </rPr>
            <t>New Company</t>
          </r>
        </is>
      </c>
      <c r="X15" s="32" t="inlineStr">
        <is>
          <r>
            <rPr>
              <b/>
              <color rgb="ff26854d"/>
              <rFont val="Arial"/>
              <sz val="8.0"/>
            </rPr>
            <t>New Company</t>
          </r>
        </is>
      </c>
      <c r="Y15" s="33" t="inlineStr">
        <is>
          <t/>
        </is>
      </c>
      <c r="Z15" s="34" t="inlineStr">
        <is>
          <t/>
        </is>
      </c>
      <c r="AA15" s="35" t="inlineStr">
        <is>
          <t/>
        </is>
      </c>
      <c r="AB15" s="36" t="inlineStr">
        <is>
          <t/>
        </is>
      </c>
      <c r="AC15" s="37" t="inlineStr">
        <is>
          <t/>
        </is>
      </c>
      <c r="AD15" s="38" t="inlineStr">
        <is>
          <t/>
        </is>
      </c>
      <c r="AE15" s="39" t="inlineStr">
        <is>
          <t>176631-04P</t>
        </is>
      </c>
      <c r="AF15" s="40" t="inlineStr">
        <is>
          <t>Benjamin Gowen</t>
        </is>
      </c>
      <c r="AG15" s="41" t="inlineStr">
        <is>
          <t>Executive</t>
        </is>
      </c>
      <c r="AH15" s="42" t="inlineStr">
        <is>
          <t>benjamin.gowen@peregrinebiotech.com</t>
        </is>
      </c>
      <c r="AI15" s="43" t="inlineStr">
        <is>
          <t/>
        </is>
      </c>
      <c r="AJ15" s="44" t="inlineStr">
        <is>
          <t>Berkeley, CA</t>
        </is>
      </c>
      <c r="AK15" s="45" t="inlineStr">
        <is>
          <t/>
        </is>
      </c>
      <c r="AL15" s="46" t="inlineStr">
        <is>
          <t/>
        </is>
      </c>
      <c r="AM15" s="47" t="inlineStr">
        <is>
          <t>Berkeley</t>
        </is>
      </c>
      <c r="AN15" s="48" t="inlineStr">
        <is>
          <t>California</t>
        </is>
      </c>
      <c r="AO15" s="49" t="inlineStr">
        <is>
          <t/>
        </is>
      </c>
      <c r="AP15" s="50" t="inlineStr">
        <is>
          <t>United States</t>
        </is>
      </c>
      <c r="AQ15" s="51" t="inlineStr">
        <is>
          <t/>
        </is>
      </c>
      <c r="AR15" s="52" t="inlineStr">
        <is>
          <t/>
        </is>
      </c>
      <c r="AS15" s="53" t="inlineStr">
        <is>
          <t/>
        </is>
      </c>
      <c r="AT15" s="54" t="inlineStr">
        <is>
          <t>Americas</t>
        </is>
      </c>
      <c r="AU15" s="55" t="inlineStr">
        <is>
          <t>North America</t>
        </is>
      </c>
      <c r="AV15" s="56" t="inlineStr">
        <is>
          <t>The company joined Skydeck as part of its Spring 2018 cohort and received $100,000 in funding on December 18, 2017. Previously, the company joined California Institute for Quantitative Biosciences on June 7, 2017.</t>
        </is>
      </c>
      <c r="AW15" s="57" t="inlineStr">
        <is>
          <t>California Institute for Quantitative Biosciences, Skydeck (Berkeley)</t>
        </is>
      </c>
      <c r="AX15" s="58" t="n">
        <v>2.0</v>
      </c>
      <c r="AY15" s="59" t="inlineStr">
        <is>
          <t/>
        </is>
      </c>
      <c r="AZ15" s="60" t="inlineStr">
        <is>
          <t/>
        </is>
      </c>
      <c r="BA15" s="61" t="inlineStr">
        <is>
          <t/>
        </is>
      </c>
      <c r="BB15" s="62" t="inlineStr">
        <is>
          <t>California Institute for Quantitative Biosciences (www.qb3.org), Skydeck (Berkeley) (skydeck.berkeley.edu)</t>
        </is>
      </c>
      <c r="BC15" s="63" t="inlineStr">
        <is>
          <t/>
        </is>
      </c>
      <c r="BD15" s="64" t="inlineStr">
        <is>
          <t/>
        </is>
      </c>
      <c r="BE15" s="65" t="inlineStr">
        <is>
          <t/>
        </is>
      </c>
      <c r="BF15" s="66" t="inlineStr">
        <is>
          <t/>
        </is>
      </c>
      <c r="BG15" s="67" t="n">
        <v>42893.0</v>
      </c>
      <c r="BH15" s="68" t="inlineStr">
        <is>
          <t/>
        </is>
      </c>
      <c r="BI15" s="69" t="inlineStr">
        <is>
          <t/>
        </is>
      </c>
      <c r="BJ15" s="70" t="inlineStr">
        <is>
          <t/>
        </is>
      </c>
      <c r="BK15" s="71" t="inlineStr">
        <is>
          <t/>
        </is>
      </c>
      <c r="BL15" s="72" t="inlineStr">
        <is>
          <t>Accelerator/Incubator</t>
        </is>
      </c>
      <c r="BM15" s="73" t="inlineStr">
        <is>
          <t/>
        </is>
      </c>
      <c r="BN15" s="74" t="inlineStr">
        <is>
          <t/>
        </is>
      </c>
      <c r="BO15" s="75" t="inlineStr">
        <is>
          <t>Other</t>
        </is>
      </c>
      <c r="BP15" s="76" t="inlineStr">
        <is>
          <t/>
        </is>
      </c>
      <c r="BQ15" s="77" t="inlineStr">
        <is>
          <t/>
        </is>
      </c>
      <c r="BR15" s="78" t="inlineStr">
        <is>
          <t/>
        </is>
      </c>
      <c r="BS15" s="79" t="inlineStr">
        <is>
          <t>Completed</t>
        </is>
      </c>
      <c r="BT15" s="80" t="n">
        <v>43087.0</v>
      </c>
      <c r="BU15" s="81" t="n">
        <v>0.1</v>
      </c>
      <c r="BV15" s="82" t="inlineStr">
        <is>
          <t>Actual</t>
        </is>
      </c>
      <c r="BW15" s="83" t="n">
        <v>2.0</v>
      </c>
      <c r="BX15" s="84" t="inlineStr">
        <is>
          <t>Actual</t>
        </is>
      </c>
      <c r="BY15" s="85" t="inlineStr">
        <is>
          <t>Accelerator/Incubator</t>
        </is>
      </c>
      <c r="BZ15" s="86" t="inlineStr">
        <is>
          <t/>
        </is>
      </c>
      <c r="CA15" s="87" t="inlineStr">
        <is>
          <t/>
        </is>
      </c>
      <c r="CB15" s="88" t="inlineStr">
        <is>
          <t>Other</t>
        </is>
      </c>
      <c r="CC15" s="89" t="inlineStr">
        <is>
          <t/>
        </is>
      </c>
      <c r="CD15" s="90" t="inlineStr">
        <is>
          <t/>
        </is>
      </c>
      <c r="CE15" s="91" t="inlineStr">
        <is>
          <t/>
        </is>
      </c>
      <c r="CF15" s="92" t="inlineStr">
        <is>
          <t>Completed</t>
        </is>
      </c>
      <c r="CG15" s="93" t="inlineStr">
        <is>
          <t/>
        </is>
      </c>
      <c r="CH15" s="94" t="inlineStr">
        <is>
          <t/>
        </is>
      </c>
      <c r="CI15" s="95" t="inlineStr">
        <is>
          <t/>
        </is>
      </c>
      <c r="CJ15" s="96" t="inlineStr">
        <is>
          <t/>
        </is>
      </c>
      <c r="CK15" s="97" t="inlineStr">
        <is>
          <t/>
        </is>
      </c>
      <c r="CL15" s="98" t="inlineStr">
        <is>
          <t/>
        </is>
      </c>
      <c r="CM15" s="99" t="inlineStr">
        <is>
          <t/>
        </is>
      </c>
      <c r="CN15" s="100" t="inlineStr">
        <is>
          <t/>
        </is>
      </c>
      <c r="CO15" s="101" t="inlineStr">
        <is>
          <t/>
        </is>
      </c>
      <c r="CP15" s="102" t="inlineStr">
        <is>
          <t/>
        </is>
      </c>
      <c r="CQ15" s="103" t="inlineStr">
        <is>
          <t/>
        </is>
      </c>
      <c r="CR15" s="104" t="inlineStr">
        <is>
          <t/>
        </is>
      </c>
      <c r="CS15" s="105" t="inlineStr">
        <is>
          <t/>
        </is>
      </c>
      <c r="CT15" s="106" t="inlineStr">
        <is>
          <t/>
        </is>
      </c>
      <c r="CU15" s="107" t="inlineStr">
        <is>
          <t/>
        </is>
      </c>
      <c r="CV15" s="108" t="inlineStr">
        <is>
          <t/>
        </is>
      </c>
      <c r="CW15" s="109" t="inlineStr">
        <is>
          <t/>
        </is>
      </c>
      <c r="CX15" s="110" t="inlineStr">
        <is>
          <t/>
        </is>
      </c>
      <c r="CY15" s="111" t="inlineStr">
        <is>
          <t/>
        </is>
      </c>
      <c r="CZ15" s="112" t="inlineStr">
        <is>
          <t/>
        </is>
      </c>
      <c r="DA15" s="113" t="inlineStr">
        <is>
          <t/>
        </is>
      </c>
      <c r="DB15" s="114" t="inlineStr">
        <is>
          <t/>
        </is>
      </c>
      <c r="DC15" s="115" t="inlineStr">
        <is>
          <t/>
        </is>
      </c>
      <c r="DD15" s="116" t="inlineStr">
        <is>
          <t/>
        </is>
      </c>
      <c r="DE15" s="117" t="inlineStr">
        <is>
          <t/>
        </is>
      </c>
      <c r="DF15" s="118" t="inlineStr">
        <is>
          <t/>
        </is>
      </c>
      <c r="DG15" s="119" t="inlineStr">
        <is>
          <t/>
        </is>
      </c>
      <c r="DH15" s="120" t="inlineStr">
        <is>
          <t/>
        </is>
      </c>
      <c r="DI15" s="121" t="inlineStr">
        <is>
          <t/>
        </is>
      </c>
      <c r="DJ15" s="122" t="inlineStr">
        <is>
          <t/>
        </is>
      </c>
      <c r="DK15" s="123" t="inlineStr">
        <is>
          <t/>
        </is>
      </c>
      <c r="DL15" s="124" t="inlineStr">
        <is>
          <t/>
        </is>
      </c>
      <c r="DM15" s="125" t="inlineStr">
        <is>
          <t/>
        </is>
      </c>
      <c r="DN15" s="126" t="inlineStr">
        <is>
          <t/>
        </is>
      </c>
      <c r="DO15" s="127" t="inlineStr">
        <is>
          <t/>
        </is>
      </c>
      <c r="DP15" s="128" t="inlineStr">
        <is>
          <t/>
        </is>
      </c>
      <c r="DQ15" s="129" t="inlineStr">
        <is>
          <t/>
        </is>
      </c>
      <c r="DR15" s="130" t="inlineStr">
        <is>
          <t/>
        </is>
      </c>
      <c r="DS15" s="131" t="inlineStr">
        <is>
          <t/>
        </is>
      </c>
      <c r="DT15" s="132" t="inlineStr">
        <is>
          <t/>
        </is>
      </c>
      <c r="DU15" s="133" t="inlineStr">
        <is>
          <t/>
        </is>
      </c>
      <c r="DV15" s="134" t="inlineStr">
        <is>
          <t/>
        </is>
      </c>
      <c r="DW15" s="135" t="inlineStr">
        <is>
          <t/>
        </is>
      </c>
      <c r="DX15" s="136" t="inlineStr">
        <is>
          <t/>
        </is>
      </c>
      <c r="DY15" s="137" t="inlineStr">
        <is>
          <t>PitchBook Research</t>
        </is>
      </c>
      <c r="DZ15" s="785">
        <f>HYPERLINK("https://my.pitchbook.com?c=223449-67", "View company online")</f>
      </c>
    </row>
    <row r="16">
      <c r="A16" s="139" t="inlineStr">
        <is>
          <t>223449-31</t>
        </is>
      </c>
      <c r="B16" s="140" t="inlineStr">
        <is>
          <t>Nextbiotics</t>
        </is>
      </c>
      <c r="C16" s="141" t="inlineStr">
        <is>
          <t/>
        </is>
      </c>
      <c r="D16" s="142" t="inlineStr">
        <is>
          <t/>
        </is>
      </c>
      <c r="E16" s="143" t="inlineStr">
        <is>
          <t>223449-31</t>
        </is>
      </c>
      <c r="F16" s="144" t="inlineStr">
        <is>
          <t>Developer of a biotechnology platform created to transform viruses into allies to address the greatest global health challenges. The company's platform utilises phage therapy with CRISPR technology to engineer viruses to serve as cures for the greatest global health challenges, enabling physicians to detect and eliminate antibiotic-resistant bacteria with viruses.</t>
        </is>
      </c>
      <c r="G16" s="145" t="inlineStr">
        <is>
          <t>Healthcare</t>
        </is>
      </c>
      <c r="H16" s="146" t="inlineStr">
        <is>
          <t>Pharmaceuticals and Biotechnology</t>
        </is>
      </c>
      <c r="I16" s="147" t="inlineStr">
        <is>
          <t>Biotechnology</t>
        </is>
      </c>
      <c r="J16" s="148" t="inlineStr">
        <is>
          <t>Biotechnology*; Drug Discovery</t>
        </is>
      </c>
      <c r="K16" s="149" t="inlineStr">
        <is>
          <t>Life Sciences</t>
        </is>
      </c>
      <c r="L16" s="150" t="inlineStr">
        <is>
          <t>Accelerator/Incubator Backed</t>
        </is>
      </c>
      <c r="M16" s="151" t="inlineStr">
        <is>
          <t/>
        </is>
      </c>
      <c r="N16" s="152" t="inlineStr">
        <is>
          <t>Startup</t>
        </is>
      </c>
      <c r="O16" s="153" t="inlineStr">
        <is>
          <t>Privately Held (backing)</t>
        </is>
      </c>
      <c r="P16" s="154" t="inlineStr">
        <is>
          <t>Pre-venture</t>
        </is>
      </c>
      <c r="Q16" s="155" t="inlineStr">
        <is>
          <t>www.next-biotics.com</t>
        </is>
      </c>
      <c r="R16" s="156" t="n">
        <v>3.0</v>
      </c>
      <c r="S16" s="157" t="inlineStr">
        <is>
          <t/>
        </is>
      </c>
      <c r="T16" s="158" t="inlineStr">
        <is>
          <t/>
        </is>
      </c>
      <c r="U16" s="159" t="inlineStr">
        <is>
          <t/>
        </is>
      </c>
      <c r="V16" s="160" t="inlineStr">
        <is>
          <t/>
        </is>
      </c>
      <c r="W16" s="161" t="inlineStr">
        <is>
          <r>
            <rPr>
              <b/>
              <color rgb="ff26854d"/>
              <rFont val="Arial"/>
              <sz val="8.0"/>
            </rPr>
            <t>New Company</t>
          </r>
        </is>
      </c>
      <c r="X16" s="162" t="inlineStr">
        <is>
          <r>
            <rPr>
              <b/>
              <color rgb="ff26854d"/>
              <rFont val="Arial"/>
              <sz val="8.0"/>
            </rPr>
            <t>New Company</t>
          </r>
        </is>
      </c>
      <c r="Y16" s="163" t="inlineStr">
        <is>
          <t/>
        </is>
      </c>
      <c r="Z16" s="164" t="inlineStr">
        <is>
          <t/>
        </is>
      </c>
      <c r="AA16" s="165" t="inlineStr">
        <is>
          <t/>
        </is>
      </c>
      <c r="AB16" s="166" t="inlineStr">
        <is>
          <t/>
        </is>
      </c>
      <c r="AC16" s="167" t="inlineStr">
        <is>
          <t/>
        </is>
      </c>
      <c r="AD16" s="168" t="inlineStr">
        <is>
          <t/>
        </is>
      </c>
      <c r="AE16" s="169" t="inlineStr">
        <is>
          <t>176626-81P</t>
        </is>
      </c>
      <c r="AF16" s="170" t="inlineStr">
        <is>
          <t>Maricel Saenz</t>
        </is>
      </c>
      <c r="AG16" s="171" t="inlineStr">
        <is>
          <t>Co-Founder</t>
        </is>
      </c>
      <c r="AH16" s="172" t="inlineStr">
        <is>
          <t>maricel@next-biotics.com</t>
        </is>
      </c>
      <c r="AI16" s="173" t="inlineStr">
        <is>
          <t/>
        </is>
      </c>
      <c r="AJ16" s="174" t="inlineStr">
        <is>
          <t>Mountain View, CA</t>
        </is>
      </c>
      <c r="AK16" s="175" t="inlineStr">
        <is>
          <t>583 Gorsky Road</t>
        </is>
      </c>
      <c r="AL16" s="176" t="inlineStr">
        <is>
          <t/>
        </is>
      </c>
      <c r="AM16" s="177" t="inlineStr">
        <is>
          <t>Mountain View</t>
        </is>
      </c>
      <c r="AN16" s="178" t="inlineStr">
        <is>
          <t>California</t>
        </is>
      </c>
      <c r="AO16" s="179" t="inlineStr">
        <is>
          <t>94043</t>
        </is>
      </c>
      <c r="AP16" s="180" t="inlineStr">
        <is>
          <t>United States</t>
        </is>
      </c>
      <c r="AQ16" s="181" t="inlineStr">
        <is>
          <t/>
        </is>
      </c>
      <c r="AR16" s="182" t="inlineStr">
        <is>
          <t/>
        </is>
      </c>
      <c r="AS16" s="183" t="inlineStr">
        <is>
          <t/>
        </is>
      </c>
      <c r="AT16" s="184" t="inlineStr">
        <is>
          <t>Americas</t>
        </is>
      </c>
      <c r="AU16" s="185" t="inlineStr">
        <is>
          <t>North America</t>
        </is>
      </c>
      <c r="AV16" s="186" t="inlineStr">
        <is>
          <t>The company joined Skydeck (Berkeley) as a part of its Spring 2018 cohort an received $100,000 in funding in the form of SAFE notes on December 18, 2017.</t>
        </is>
      </c>
      <c r="AW16" s="187" t="inlineStr">
        <is>
          <t>Skydeck (Berkeley)</t>
        </is>
      </c>
      <c r="AX16" s="188" t="n">
        <v>1.0</v>
      </c>
      <c r="AY16" s="189" t="inlineStr">
        <is>
          <t/>
        </is>
      </c>
      <c r="AZ16" s="190" t="inlineStr">
        <is>
          <t/>
        </is>
      </c>
      <c r="BA16" s="191" t="inlineStr">
        <is>
          <t/>
        </is>
      </c>
      <c r="BB16" s="192" t="inlineStr">
        <is>
          <t>Skydeck (Berkeley) (skydeck.berkeley.edu)</t>
        </is>
      </c>
      <c r="BC16" s="193" t="inlineStr">
        <is>
          <t/>
        </is>
      </c>
      <c r="BD16" s="194" t="inlineStr">
        <is>
          <t/>
        </is>
      </c>
      <c r="BE16" s="195" t="inlineStr">
        <is>
          <t/>
        </is>
      </c>
      <c r="BF16" s="196" t="inlineStr">
        <is>
          <t/>
        </is>
      </c>
      <c r="BG16" s="197" t="n">
        <v>43087.0</v>
      </c>
      <c r="BH16" s="198" t="n">
        <v>0.1</v>
      </c>
      <c r="BI16" s="199" t="inlineStr">
        <is>
          <t>Actual</t>
        </is>
      </c>
      <c r="BJ16" s="200" t="inlineStr">
        <is>
          <t/>
        </is>
      </c>
      <c r="BK16" s="201" t="inlineStr">
        <is>
          <t/>
        </is>
      </c>
      <c r="BL16" s="202" t="inlineStr">
        <is>
          <t>Accelerator/Incubator</t>
        </is>
      </c>
      <c r="BM16" s="203" t="inlineStr">
        <is>
          <t/>
        </is>
      </c>
      <c r="BN16" s="204" t="inlineStr">
        <is>
          <t/>
        </is>
      </c>
      <c r="BO16" s="205" t="inlineStr">
        <is>
          <t>Other</t>
        </is>
      </c>
      <c r="BP16" s="206" t="inlineStr">
        <is>
          <t/>
        </is>
      </c>
      <c r="BQ16" s="207" t="inlineStr">
        <is>
          <t/>
        </is>
      </c>
      <c r="BR16" s="208" t="inlineStr">
        <is>
          <t/>
        </is>
      </c>
      <c r="BS16" s="209" t="inlineStr">
        <is>
          <t>Completed</t>
        </is>
      </c>
      <c r="BT16" s="210" t="n">
        <v>43087.0</v>
      </c>
      <c r="BU16" s="211" t="n">
        <v>0.1</v>
      </c>
      <c r="BV16" s="212" t="inlineStr">
        <is>
          <t>Actual</t>
        </is>
      </c>
      <c r="BW16" s="213" t="inlineStr">
        <is>
          <t/>
        </is>
      </c>
      <c r="BX16" s="214" t="inlineStr">
        <is>
          <t/>
        </is>
      </c>
      <c r="BY16" s="215" t="inlineStr">
        <is>
          <t>Accelerator/Incubator</t>
        </is>
      </c>
      <c r="BZ16" s="216" t="inlineStr">
        <is>
          <t/>
        </is>
      </c>
      <c r="CA16" s="217" t="inlineStr">
        <is>
          <t/>
        </is>
      </c>
      <c r="CB16" s="218" t="inlineStr">
        <is>
          <t>Other</t>
        </is>
      </c>
      <c r="CC16" s="219" t="inlineStr">
        <is>
          <t/>
        </is>
      </c>
      <c r="CD16" s="220" t="inlineStr">
        <is>
          <t/>
        </is>
      </c>
      <c r="CE16" s="221" t="inlineStr">
        <is>
          <t/>
        </is>
      </c>
      <c r="CF16" s="222" t="inlineStr">
        <is>
          <t>Completed</t>
        </is>
      </c>
      <c r="CG16" s="223" t="inlineStr">
        <is>
          <t/>
        </is>
      </c>
      <c r="CH16" s="224" t="inlineStr">
        <is>
          <t/>
        </is>
      </c>
      <c r="CI16" s="225" t="inlineStr">
        <is>
          <t/>
        </is>
      </c>
      <c r="CJ16" s="226" t="inlineStr">
        <is>
          <t/>
        </is>
      </c>
      <c r="CK16" s="227" t="inlineStr">
        <is>
          <t/>
        </is>
      </c>
      <c r="CL16" s="228" t="inlineStr">
        <is>
          <t/>
        </is>
      </c>
      <c r="CM16" s="229" t="inlineStr">
        <is>
          <t/>
        </is>
      </c>
      <c r="CN16" s="230" t="inlineStr">
        <is>
          <t/>
        </is>
      </c>
      <c r="CO16" s="231" t="inlineStr">
        <is>
          <t/>
        </is>
      </c>
      <c r="CP16" s="232" t="inlineStr">
        <is>
          <t/>
        </is>
      </c>
      <c r="CQ16" s="233" t="inlineStr">
        <is>
          <t/>
        </is>
      </c>
      <c r="CR16" s="234" t="inlineStr">
        <is>
          <t/>
        </is>
      </c>
      <c r="CS16" s="235" t="inlineStr">
        <is>
          <t/>
        </is>
      </c>
      <c r="CT16" s="236" t="inlineStr">
        <is>
          <t/>
        </is>
      </c>
      <c r="CU16" s="237" t="inlineStr">
        <is>
          <t/>
        </is>
      </c>
      <c r="CV16" s="238" t="inlineStr">
        <is>
          <t/>
        </is>
      </c>
      <c r="CW16" s="239" t="inlineStr">
        <is>
          <t/>
        </is>
      </c>
      <c r="CX16" s="240" t="inlineStr">
        <is>
          <t/>
        </is>
      </c>
      <c r="CY16" s="241" t="inlineStr">
        <is>
          <t/>
        </is>
      </c>
      <c r="CZ16" s="242" t="inlineStr">
        <is>
          <t/>
        </is>
      </c>
      <c r="DA16" s="243" t="inlineStr">
        <is>
          <t/>
        </is>
      </c>
      <c r="DB16" s="244" t="inlineStr">
        <is>
          <t/>
        </is>
      </c>
      <c r="DC16" s="245" t="inlineStr">
        <is>
          <t/>
        </is>
      </c>
      <c r="DD16" s="246" t="inlineStr">
        <is>
          <t/>
        </is>
      </c>
      <c r="DE16" s="247" t="inlineStr">
        <is>
          <t/>
        </is>
      </c>
      <c r="DF16" s="248" t="inlineStr">
        <is>
          <t/>
        </is>
      </c>
      <c r="DG16" s="249" t="inlineStr">
        <is>
          <t/>
        </is>
      </c>
      <c r="DH16" s="250" t="inlineStr">
        <is>
          <t/>
        </is>
      </c>
      <c r="DI16" s="251" t="inlineStr">
        <is>
          <t/>
        </is>
      </c>
      <c r="DJ16" s="252" t="inlineStr">
        <is>
          <t/>
        </is>
      </c>
      <c r="DK16" s="253" t="inlineStr">
        <is>
          <t/>
        </is>
      </c>
      <c r="DL16" s="254" t="inlineStr">
        <is>
          <t/>
        </is>
      </c>
      <c r="DM16" s="255" t="inlineStr">
        <is>
          <t/>
        </is>
      </c>
      <c r="DN16" s="256" t="inlineStr">
        <is>
          <t/>
        </is>
      </c>
      <c r="DO16" s="257" t="inlineStr">
        <is>
          <t/>
        </is>
      </c>
      <c r="DP16" s="258" t="inlineStr">
        <is>
          <t/>
        </is>
      </c>
      <c r="DQ16" s="259" t="inlineStr">
        <is>
          <t/>
        </is>
      </c>
      <c r="DR16" s="260" t="inlineStr">
        <is>
          <t/>
        </is>
      </c>
      <c r="DS16" s="261" t="inlineStr">
        <is>
          <t/>
        </is>
      </c>
      <c r="DT16" s="262" t="inlineStr">
        <is>
          <t/>
        </is>
      </c>
      <c r="DU16" s="263" t="inlineStr">
        <is>
          <t/>
        </is>
      </c>
      <c r="DV16" s="264" t="inlineStr">
        <is>
          <t/>
        </is>
      </c>
      <c r="DW16" s="265" t="inlineStr">
        <is>
          <t/>
        </is>
      </c>
      <c r="DX16" s="266" t="inlineStr">
        <is>
          <t/>
        </is>
      </c>
      <c r="DY16" s="267" t="inlineStr">
        <is>
          <t>PitchBook Research</t>
        </is>
      </c>
      <c r="DZ16" s="786">
        <f>HYPERLINK("https://my.pitchbook.com?c=223449-31", "View company online")</f>
      </c>
    </row>
    <row r="17">
      <c r="A17" s="9" t="inlineStr">
        <is>
          <t>186447-25</t>
        </is>
      </c>
      <c r="B17" s="10" t="inlineStr">
        <is>
          <t>May &amp; Meadow</t>
        </is>
      </c>
      <c r="C17" s="11" t="inlineStr">
        <is>
          <t/>
        </is>
      </c>
      <c r="D17" s="12" t="inlineStr">
        <is>
          <t/>
        </is>
      </c>
      <c r="E17" s="13" t="inlineStr">
        <is>
          <t>186447-25</t>
        </is>
      </c>
      <c r="F17" s="14" t="inlineStr">
        <is>
          <t>Developer of digital health sensor technologies designed to assist mothers and newborn infants dealing with feeding difficulties. The company's sensor technology provides timely and quantitative information to both mothers and clinicians giving objective assessments and greater peace of mind, enabling them to dealing with feeding difficulties.</t>
        </is>
      </c>
      <c r="G17" s="15" t="inlineStr">
        <is>
          <t>Healthcare</t>
        </is>
      </c>
      <c r="H17" s="16" t="inlineStr">
        <is>
          <t>Healthcare Technology Systems</t>
        </is>
      </c>
      <c r="I17" s="17" t="inlineStr">
        <is>
          <t>Outcome Management (Healthcare)</t>
        </is>
      </c>
      <c r="J17" s="18" t="inlineStr">
        <is>
          <t>Outcome Management (Healthcare)*; Other Healthcare Services; Application Specific Semiconductors</t>
        </is>
      </c>
      <c r="K17" s="19" t="inlineStr">
        <is>
          <t>HealthTech</t>
        </is>
      </c>
      <c r="L17" s="20" t="inlineStr">
        <is>
          <t>Accelerator/Incubator Backed</t>
        </is>
      </c>
      <c r="M17" s="21" t="n">
        <v>0.1</v>
      </c>
      <c r="N17" s="22" t="inlineStr">
        <is>
          <t>Generating Revenue</t>
        </is>
      </c>
      <c r="O17" s="23" t="inlineStr">
        <is>
          <t>Privately Held (backing)</t>
        </is>
      </c>
      <c r="P17" s="24" t="inlineStr">
        <is>
          <t>Pre-venture</t>
        </is>
      </c>
      <c r="Q17" s="25" t="inlineStr">
        <is>
          <t>www.mayandmeadow.com</t>
        </is>
      </c>
      <c r="R17" s="26" t="inlineStr">
        <is>
          <t/>
        </is>
      </c>
      <c r="S17" s="27" t="inlineStr">
        <is>
          <t/>
        </is>
      </c>
      <c r="T17" s="28" t="inlineStr">
        <is>
          <t/>
        </is>
      </c>
      <c r="U17" s="29" t="inlineStr">
        <is>
          <t/>
        </is>
      </c>
      <c r="V17" s="30" t="inlineStr">
        <is>
          <t/>
        </is>
      </c>
      <c r="W17" s="31" t="inlineStr">
        <is>
          <r>
            <rPr>
              <b/>
              <color rgb="ff26854d"/>
              <rFont val="Arial"/>
              <sz val="8.0"/>
            </rPr>
            <t>New Company</t>
          </r>
        </is>
      </c>
      <c r="X17" s="32" t="inlineStr">
        <is>
          <r>
            <rPr>
              <b/>
              <color rgb="ff26854d"/>
              <rFont val="Arial"/>
              <sz val="8.0"/>
            </rPr>
            <t>New Company</t>
          </r>
        </is>
      </c>
      <c r="Y17" s="33" t="inlineStr">
        <is>
          <t/>
        </is>
      </c>
      <c r="Z17" s="34" t="inlineStr">
        <is>
          <t/>
        </is>
      </c>
      <c r="AA17" s="35" t="inlineStr">
        <is>
          <t/>
        </is>
      </c>
      <c r="AB17" s="36" t="inlineStr">
        <is>
          <t/>
        </is>
      </c>
      <c r="AC17" s="37" t="inlineStr">
        <is>
          <t/>
        </is>
      </c>
      <c r="AD17" s="38" t="inlineStr">
        <is>
          <t/>
        </is>
      </c>
      <c r="AE17" s="39" t="inlineStr">
        <is>
          <t>60177-61P</t>
        </is>
      </c>
      <c r="AF17" s="40" t="inlineStr">
        <is>
          <t>Hooman Hafezi</t>
        </is>
      </c>
      <c r="AG17" s="41" t="inlineStr">
        <is>
          <t>Founder, Chief Executive Officer &amp; Chief Financial Officer</t>
        </is>
      </c>
      <c r="AH17" s="42" t="inlineStr">
        <is>
          <t>hh@mayandmeadow.com</t>
        </is>
      </c>
      <c r="AI17" s="43" t="inlineStr">
        <is>
          <t>+1 (510) 342-7635</t>
        </is>
      </c>
      <c r="AJ17" s="44" t="inlineStr">
        <is>
          <t>Redwood City, CA</t>
        </is>
      </c>
      <c r="AK17" s="45" t="inlineStr">
        <is>
          <t>64 Eddystone Court</t>
        </is>
      </c>
      <c r="AL17" s="46" t="inlineStr">
        <is>
          <t/>
        </is>
      </c>
      <c r="AM17" s="47" t="inlineStr">
        <is>
          <t>Redwood City</t>
        </is>
      </c>
      <c r="AN17" s="48" t="inlineStr">
        <is>
          <t>California</t>
        </is>
      </c>
      <c r="AO17" s="49" t="inlineStr">
        <is>
          <t>94065</t>
        </is>
      </c>
      <c r="AP17" s="50" t="inlineStr">
        <is>
          <t>United States</t>
        </is>
      </c>
      <c r="AQ17" s="51" t="inlineStr">
        <is>
          <t/>
        </is>
      </c>
      <c r="AR17" s="52" t="inlineStr">
        <is>
          <t/>
        </is>
      </c>
      <c r="AS17" s="53" t="inlineStr">
        <is>
          <t>info@mayandmeadow.com</t>
        </is>
      </c>
      <c r="AT17" s="54" t="inlineStr">
        <is>
          <t>Americas</t>
        </is>
      </c>
      <c r="AU17" s="55" t="inlineStr">
        <is>
          <t>North America</t>
        </is>
      </c>
      <c r="AV17" s="56" t="inlineStr">
        <is>
          <t>The company joined SkyDeck (Berkeley) as part of its Spring 2018 cohort and received $100,000 in funding on December 18, 2017. Previously, the company joined LAUNCH (UC Berkeley) as part of its class of 2017 in 2017.</t>
        </is>
      </c>
      <c r="AW17" s="57" t="inlineStr">
        <is>
          <t>California Institute for Quantitative Biosciences, LAUNCH (UC Berkeley), Sheikh Zayed Institute for Pediatric Surgical Innovation, Skydeck (Berkeley)</t>
        </is>
      </c>
      <c r="AX17" s="58" t="n">
        <v>4.0</v>
      </c>
      <c r="AY17" s="59" t="inlineStr">
        <is>
          <t/>
        </is>
      </c>
      <c r="AZ17" s="60" t="inlineStr">
        <is>
          <t/>
        </is>
      </c>
      <c r="BA17" s="61" t="inlineStr">
        <is>
          <t/>
        </is>
      </c>
      <c r="BB17" s="62" t="inlineStr">
        <is>
          <t>California Institute for Quantitative Biosciences (www.qb3.org), LAUNCH (UC Berkeley) (launch.berkeley.edu), Skydeck (Berkeley) (skydeck.berkeley.edu)</t>
        </is>
      </c>
      <c r="BC17" s="63" t="inlineStr">
        <is>
          <t/>
        </is>
      </c>
      <c r="BD17" s="64" t="inlineStr">
        <is>
          <t/>
        </is>
      </c>
      <c r="BE17" s="65" t="inlineStr">
        <is>
          <t/>
        </is>
      </c>
      <c r="BF17" s="66" t="inlineStr">
        <is>
          <t/>
        </is>
      </c>
      <c r="BG17" s="67" t="n">
        <v>42632.0</v>
      </c>
      <c r="BH17" s="68" t="inlineStr">
        <is>
          <t/>
        </is>
      </c>
      <c r="BI17" s="69" t="inlineStr">
        <is>
          <t/>
        </is>
      </c>
      <c r="BJ17" s="70" t="inlineStr">
        <is>
          <t/>
        </is>
      </c>
      <c r="BK17" s="71" t="inlineStr">
        <is>
          <t/>
        </is>
      </c>
      <c r="BL17" s="72" t="inlineStr">
        <is>
          <t>Accelerator/Incubator</t>
        </is>
      </c>
      <c r="BM17" s="73" t="inlineStr">
        <is>
          <t/>
        </is>
      </c>
      <c r="BN17" s="74" t="inlineStr">
        <is>
          <t/>
        </is>
      </c>
      <c r="BO17" s="75" t="inlineStr">
        <is>
          <t>Other</t>
        </is>
      </c>
      <c r="BP17" s="76" t="inlineStr">
        <is>
          <t/>
        </is>
      </c>
      <c r="BQ17" s="77" t="inlineStr">
        <is>
          <t/>
        </is>
      </c>
      <c r="BR17" s="78" t="inlineStr">
        <is>
          <t/>
        </is>
      </c>
      <c r="BS17" s="79" t="inlineStr">
        <is>
          <t>Completed</t>
        </is>
      </c>
      <c r="BT17" s="80" t="n">
        <v>43087.0</v>
      </c>
      <c r="BU17" s="81" t="n">
        <v>0.1</v>
      </c>
      <c r="BV17" s="82" t="inlineStr">
        <is>
          <t>Actual</t>
        </is>
      </c>
      <c r="BW17" s="83" t="n">
        <v>2.0</v>
      </c>
      <c r="BX17" s="84" t="inlineStr">
        <is>
          <t>Actual</t>
        </is>
      </c>
      <c r="BY17" s="85" t="inlineStr">
        <is>
          <t>Accelerator/Incubator</t>
        </is>
      </c>
      <c r="BZ17" s="86" t="inlineStr">
        <is>
          <t/>
        </is>
      </c>
      <c r="CA17" s="87" t="inlineStr">
        <is>
          <t/>
        </is>
      </c>
      <c r="CB17" s="88" t="inlineStr">
        <is>
          <t>Other</t>
        </is>
      </c>
      <c r="CC17" s="89" t="inlineStr">
        <is>
          <t/>
        </is>
      </c>
      <c r="CD17" s="90" t="inlineStr">
        <is>
          <t/>
        </is>
      </c>
      <c r="CE17" s="91" t="inlineStr">
        <is>
          <t/>
        </is>
      </c>
      <c r="CF17" s="92" t="inlineStr">
        <is>
          <t>Completed</t>
        </is>
      </c>
      <c r="CG17" s="93" t="inlineStr">
        <is>
          <t/>
        </is>
      </c>
      <c r="CH17" s="94" t="inlineStr">
        <is>
          <t/>
        </is>
      </c>
      <c r="CI17" s="95" t="inlineStr">
        <is>
          <t/>
        </is>
      </c>
      <c r="CJ17" s="96" t="inlineStr">
        <is>
          <t/>
        </is>
      </c>
      <c r="CK17" s="97" t="inlineStr">
        <is>
          <t/>
        </is>
      </c>
      <c r="CL17" s="98" t="inlineStr">
        <is>
          <t/>
        </is>
      </c>
      <c r="CM17" s="99" t="inlineStr">
        <is>
          <t/>
        </is>
      </c>
      <c r="CN17" s="100" t="inlineStr">
        <is>
          <t/>
        </is>
      </c>
      <c r="CO17" s="101" t="inlineStr">
        <is>
          <t/>
        </is>
      </c>
      <c r="CP17" s="102" t="inlineStr">
        <is>
          <t/>
        </is>
      </c>
      <c r="CQ17" s="103" t="inlineStr">
        <is>
          <t/>
        </is>
      </c>
      <c r="CR17" s="104" t="inlineStr">
        <is>
          <t/>
        </is>
      </c>
      <c r="CS17" s="105" t="inlineStr">
        <is>
          <t/>
        </is>
      </c>
      <c r="CT17" s="106" t="inlineStr">
        <is>
          <t/>
        </is>
      </c>
      <c r="CU17" s="107" t="inlineStr">
        <is>
          <t/>
        </is>
      </c>
      <c r="CV17" s="108" t="inlineStr">
        <is>
          <t/>
        </is>
      </c>
      <c r="CW17" s="109" t="inlineStr">
        <is>
          <t/>
        </is>
      </c>
      <c r="CX17" s="110" t="inlineStr">
        <is>
          <t/>
        </is>
      </c>
      <c r="CY17" s="111" t="inlineStr">
        <is>
          <t/>
        </is>
      </c>
      <c r="CZ17" s="112" t="inlineStr">
        <is>
          <t/>
        </is>
      </c>
      <c r="DA17" s="113" t="inlineStr">
        <is>
          <t/>
        </is>
      </c>
      <c r="DB17" s="114" t="inlineStr">
        <is>
          <t/>
        </is>
      </c>
      <c r="DC17" s="115" t="inlineStr">
        <is>
          <t/>
        </is>
      </c>
      <c r="DD17" s="116" t="inlineStr">
        <is>
          <t/>
        </is>
      </c>
      <c r="DE17" s="117" t="inlineStr">
        <is>
          <t/>
        </is>
      </c>
      <c r="DF17" s="118" t="inlineStr">
        <is>
          <t/>
        </is>
      </c>
      <c r="DG17" s="119" t="inlineStr">
        <is>
          <t/>
        </is>
      </c>
      <c r="DH17" s="120" t="inlineStr">
        <is>
          <t/>
        </is>
      </c>
      <c r="DI17" s="121" t="inlineStr">
        <is>
          <t/>
        </is>
      </c>
      <c r="DJ17" s="122" t="inlineStr">
        <is>
          <t/>
        </is>
      </c>
      <c r="DK17" s="123" t="inlineStr">
        <is>
          <t/>
        </is>
      </c>
      <c r="DL17" s="124" t="inlineStr">
        <is>
          <t/>
        </is>
      </c>
      <c r="DM17" s="125" t="inlineStr">
        <is>
          <t/>
        </is>
      </c>
      <c r="DN17" s="126" t="inlineStr">
        <is>
          <t/>
        </is>
      </c>
      <c r="DO17" s="127" t="inlineStr">
        <is>
          <t/>
        </is>
      </c>
      <c r="DP17" s="128" t="inlineStr">
        <is>
          <t/>
        </is>
      </c>
      <c r="DQ17" s="129" t="inlineStr">
        <is>
          <t/>
        </is>
      </c>
      <c r="DR17" s="130" t="inlineStr">
        <is>
          <t/>
        </is>
      </c>
      <c r="DS17" s="131" t="inlineStr">
        <is>
          <t/>
        </is>
      </c>
      <c r="DT17" s="132" t="inlineStr">
        <is>
          <t/>
        </is>
      </c>
      <c r="DU17" s="133" t="inlineStr">
        <is>
          <t/>
        </is>
      </c>
      <c r="DV17" s="134" t="inlineStr">
        <is>
          <t/>
        </is>
      </c>
      <c r="DW17" s="135" t="inlineStr">
        <is>
          <t/>
        </is>
      </c>
      <c r="DX17" s="136" t="inlineStr">
        <is>
          <t/>
        </is>
      </c>
      <c r="DY17" s="137" t="inlineStr">
        <is>
          <t>PitchBook Research</t>
        </is>
      </c>
      <c r="DZ17" s="785">
        <f>HYPERLINK("https://my.pitchbook.com?c=186447-25", "View company online")</f>
      </c>
    </row>
    <row r="18">
      <c r="A18" s="139" t="inlineStr">
        <is>
          <t>223385-41</t>
        </is>
      </c>
      <c r="B18" s="140" t="inlineStr">
        <is>
          <t>Luna DNA</t>
        </is>
      </c>
      <c r="C18" s="141" t="inlineStr">
        <is>
          <t/>
        </is>
      </c>
      <c r="D18" s="142" t="inlineStr">
        <is>
          <t/>
        </is>
      </c>
      <c r="E18" s="143" t="inlineStr">
        <is>
          <t>223385-41</t>
        </is>
      </c>
      <c r="F18" s="144" t="inlineStr">
        <is>
          <t>Provider of a genomic and medical research database intended to incentivize the sharing of DNA. The company's community owned database powered by the blockchain sequences personal DNA data that has become siloed, enabling consumers to contribute their DNA and health information to a third party database.</t>
        </is>
      </c>
      <c r="G18" s="145" t="inlineStr">
        <is>
          <t>Healthcare</t>
        </is>
      </c>
      <c r="H18" s="146" t="inlineStr">
        <is>
          <t>Healthcare Technology Systems</t>
        </is>
      </c>
      <c r="I18" s="147" t="inlineStr">
        <is>
          <t>Other Healthcare Technology Systems</t>
        </is>
      </c>
      <c r="J18" s="148" t="inlineStr">
        <is>
          <t>Other Healthcare Technology Systems*; Database Software</t>
        </is>
      </c>
      <c r="K18" s="149" t="inlineStr">
        <is>
          <t>Cryptocurrency/Blockchain</t>
        </is>
      </c>
      <c r="L18" s="150" t="inlineStr">
        <is>
          <t>Angel-Backed</t>
        </is>
      </c>
      <c r="M18" s="151" t="n">
        <v>2.0</v>
      </c>
      <c r="N18" s="152" t="inlineStr">
        <is>
          <t>Generating Revenue</t>
        </is>
      </c>
      <c r="O18" s="153" t="inlineStr">
        <is>
          <t>Privately Held (backing)</t>
        </is>
      </c>
      <c r="P18" s="154" t="inlineStr">
        <is>
          <t>Pre-venture</t>
        </is>
      </c>
      <c r="Q18" s="155" t="inlineStr">
        <is>
          <t>www.lunadna.com</t>
        </is>
      </c>
      <c r="R18" s="156" t="n">
        <v>5.0</v>
      </c>
      <c r="S18" s="157" t="inlineStr">
        <is>
          <t/>
        </is>
      </c>
      <c r="T18" s="158" t="inlineStr">
        <is>
          <t/>
        </is>
      </c>
      <c r="U18" s="159" t="n">
        <v>2017.0</v>
      </c>
      <c r="V18" s="160" t="inlineStr">
        <is>
          <t/>
        </is>
      </c>
      <c r="W18" s="161" t="inlineStr">
        <is>
          <t/>
        </is>
      </c>
      <c r="X18" s="162" t="inlineStr">
        <is>
          <r>
            <rPr>
              <b/>
              <color rgb="ff26854d"/>
              <rFont val="Arial"/>
              <sz val="8.0"/>
            </rPr>
            <t>New Company</t>
          </r>
        </is>
      </c>
      <c r="Y18" s="163" t="inlineStr">
        <is>
          <t/>
        </is>
      </c>
      <c r="Z18" s="164" t="inlineStr">
        <is>
          <t/>
        </is>
      </c>
      <c r="AA18" s="165" t="inlineStr">
        <is>
          <t/>
        </is>
      </c>
      <c r="AB18" s="166" t="inlineStr">
        <is>
          <t/>
        </is>
      </c>
      <c r="AC18" s="167" t="inlineStr">
        <is>
          <t/>
        </is>
      </c>
      <c r="AD18" s="168" t="inlineStr">
        <is>
          <t/>
        </is>
      </c>
      <c r="AE18" s="169" t="inlineStr">
        <is>
          <t>129936-79P</t>
        </is>
      </c>
      <c r="AF18" s="170" t="inlineStr">
        <is>
          <t>Robert Kain</t>
        </is>
      </c>
      <c r="AG18" s="171" t="inlineStr">
        <is>
          <t>Co-Founder &amp; Chief Executive Officer</t>
        </is>
      </c>
      <c r="AH18" s="172" t="inlineStr">
        <is>
          <t>bob@lunadna.com</t>
        </is>
      </c>
      <c r="AI18" s="173" t="inlineStr">
        <is>
          <t/>
        </is>
      </c>
      <c r="AJ18" s="174" t="inlineStr">
        <is>
          <t>San Diego, CA</t>
        </is>
      </c>
      <c r="AK18" s="175" t="inlineStr">
        <is>
          <t>10070 Mesa Rim Road</t>
        </is>
      </c>
      <c r="AL18" s="176" t="inlineStr">
        <is>
          <t/>
        </is>
      </c>
      <c r="AM18" s="177" t="inlineStr">
        <is>
          <t>San Diego</t>
        </is>
      </c>
      <c r="AN18" s="178" t="inlineStr">
        <is>
          <t>California</t>
        </is>
      </c>
      <c r="AO18" s="179" t="inlineStr">
        <is>
          <t>92121</t>
        </is>
      </c>
      <c r="AP18" s="180" t="inlineStr">
        <is>
          <t>United States</t>
        </is>
      </c>
      <c r="AQ18" s="181" t="inlineStr">
        <is>
          <t/>
        </is>
      </c>
      <c r="AR18" s="182" t="inlineStr">
        <is>
          <t/>
        </is>
      </c>
      <c r="AS18" s="183" t="inlineStr">
        <is>
          <t/>
        </is>
      </c>
      <c r="AT18" s="184" t="inlineStr">
        <is>
          <t>Americas</t>
        </is>
      </c>
      <c r="AU18" s="185" t="inlineStr">
        <is>
          <t>North America</t>
        </is>
      </c>
      <c r="AV18" s="186" t="inlineStr">
        <is>
          <t>The company raised $2 million of seed funding from Scott Kahn, Gavin Saitowitz and David Walt on December 18, 2017. Other undisclosed investors also participated in the round.</t>
        </is>
      </c>
      <c r="AW18" s="187" t="inlineStr">
        <is>
          <t>David Walt, Gavin Saitowitz, Scott Kahn</t>
        </is>
      </c>
      <c r="AX18" s="188" t="n">
        <v>3.0</v>
      </c>
      <c r="AY18" s="189" t="inlineStr">
        <is>
          <t/>
        </is>
      </c>
      <c r="AZ18" s="190" t="inlineStr">
        <is>
          <t/>
        </is>
      </c>
      <c r="BA18" s="191" t="inlineStr">
        <is>
          <t/>
        </is>
      </c>
      <c r="BB18" s="192" t="inlineStr">
        <is>
          <t/>
        </is>
      </c>
      <c r="BC18" s="193" t="inlineStr">
        <is>
          <t/>
        </is>
      </c>
      <c r="BD18" s="194" t="inlineStr">
        <is>
          <t/>
        </is>
      </c>
      <c r="BE18" s="195" t="inlineStr">
        <is>
          <t/>
        </is>
      </c>
      <c r="BF18" s="196" t="inlineStr">
        <is>
          <t/>
        </is>
      </c>
      <c r="BG18" s="197" t="n">
        <v>43087.0</v>
      </c>
      <c r="BH18" s="198" t="n">
        <v>2.0</v>
      </c>
      <c r="BI18" s="199" t="inlineStr">
        <is>
          <t>Actual</t>
        </is>
      </c>
      <c r="BJ18" s="200" t="inlineStr">
        <is>
          <t/>
        </is>
      </c>
      <c r="BK18" s="201" t="inlineStr">
        <is>
          <t/>
        </is>
      </c>
      <c r="BL18" s="202" t="inlineStr">
        <is>
          <t>Seed Round</t>
        </is>
      </c>
      <c r="BM18" s="203" t="inlineStr">
        <is>
          <t>Seed</t>
        </is>
      </c>
      <c r="BN18" s="204" t="inlineStr">
        <is>
          <t/>
        </is>
      </c>
      <c r="BO18" s="205" t="inlineStr">
        <is>
          <t>Individual</t>
        </is>
      </c>
      <c r="BP18" s="206" t="inlineStr">
        <is>
          <t/>
        </is>
      </c>
      <c r="BQ18" s="207" t="inlineStr">
        <is>
          <t/>
        </is>
      </c>
      <c r="BR18" s="208" t="inlineStr">
        <is>
          <t/>
        </is>
      </c>
      <c r="BS18" s="209" t="inlineStr">
        <is>
          <t>Completed</t>
        </is>
      </c>
      <c r="BT18" s="210" t="n">
        <v>43087.0</v>
      </c>
      <c r="BU18" s="211" t="n">
        <v>2.0</v>
      </c>
      <c r="BV18" s="212" t="inlineStr">
        <is>
          <t>Actual</t>
        </is>
      </c>
      <c r="BW18" s="213" t="inlineStr">
        <is>
          <t/>
        </is>
      </c>
      <c r="BX18" s="214" t="inlineStr">
        <is>
          <t/>
        </is>
      </c>
      <c r="BY18" s="215" t="inlineStr">
        <is>
          <t>Seed Round</t>
        </is>
      </c>
      <c r="BZ18" s="216" t="inlineStr">
        <is>
          <t>Seed</t>
        </is>
      </c>
      <c r="CA18" s="217" t="inlineStr">
        <is>
          <t/>
        </is>
      </c>
      <c r="CB18" s="218" t="inlineStr">
        <is>
          <t>Individual</t>
        </is>
      </c>
      <c r="CC18" s="219" t="inlineStr">
        <is>
          <t/>
        </is>
      </c>
      <c r="CD18" s="220" t="inlineStr">
        <is>
          <t/>
        </is>
      </c>
      <c r="CE18" s="221" t="inlineStr">
        <is>
          <t/>
        </is>
      </c>
      <c r="CF18" s="222" t="inlineStr">
        <is>
          <t>Completed</t>
        </is>
      </c>
      <c r="CG18" s="223" t="inlineStr">
        <is>
          <t/>
        </is>
      </c>
      <c r="CH18" s="224" t="inlineStr">
        <is>
          <t/>
        </is>
      </c>
      <c r="CI18" s="225" t="inlineStr">
        <is>
          <t/>
        </is>
      </c>
      <c r="CJ18" s="226" t="inlineStr">
        <is>
          <t/>
        </is>
      </c>
      <c r="CK18" s="227" t="inlineStr">
        <is>
          <t/>
        </is>
      </c>
      <c r="CL18" s="228" t="inlineStr">
        <is>
          <t/>
        </is>
      </c>
      <c r="CM18" s="229" t="inlineStr">
        <is>
          <t/>
        </is>
      </c>
      <c r="CN18" s="230" t="inlineStr">
        <is>
          <t/>
        </is>
      </c>
      <c r="CO18" s="231" t="inlineStr">
        <is>
          <t/>
        </is>
      </c>
      <c r="CP18" s="232" t="inlineStr">
        <is>
          <t/>
        </is>
      </c>
      <c r="CQ18" s="233" t="inlineStr">
        <is>
          <t/>
        </is>
      </c>
      <c r="CR18" s="234" t="inlineStr">
        <is>
          <t/>
        </is>
      </c>
      <c r="CS18" s="235" t="inlineStr">
        <is>
          <t/>
        </is>
      </c>
      <c r="CT18" s="236" t="inlineStr">
        <is>
          <t/>
        </is>
      </c>
      <c r="CU18" s="237" t="inlineStr">
        <is>
          <t/>
        </is>
      </c>
      <c r="CV18" s="238" t="inlineStr">
        <is>
          <t/>
        </is>
      </c>
      <c r="CW18" s="239" t="inlineStr">
        <is>
          <t/>
        </is>
      </c>
      <c r="CX18" s="240" t="inlineStr">
        <is>
          <t/>
        </is>
      </c>
      <c r="CY18" s="241" t="inlineStr">
        <is>
          <t/>
        </is>
      </c>
      <c r="CZ18" s="242" t="inlineStr">
        <is>
          <t/>
        </is>
      </c>
      <c r="DA18" s="243" t="inlineStr">
        <is>
          <t/>
        </is>
      </c>
      <c r="DB18" s="244" t="inlineStr">
        <is>
          <t/>
        </is>
      </c>
      <c r="DC18" s="245" t="inlineStr">
        <is>
          <t/>
        </is>
      </c>
      <c r="DD18" s="246" t="inlineStr">
        <is>
          <t/>
        </is>
      </c>
      <c r="DE18" s="247" t="inlineStr">
        <is>
          <t/>
        </is>
      </c>
      <c r="DF18" s="248" t="inlineStr">
        <is>
          <t/>
        </is>
      </c>
      <c r="DG18" s="249" t="inlineStr">
        <is>
          <t/>
        </is>
      </c>
      <c r="DH18" s="250" t="inlineStr">
        <is>
          <t/>
        </is>
      </c>
      <c r="DI18" s="251" t="inlineStr">
        <is>
          <t/>
        </is>
      </c>
      <c r="DJ18" s="252" t="inlineStr">
        <is>
          <t/>
        </is>
      </c>
      <c r="DK18" s="253" t="inlineStr">
        <is>
          <t/>
        </is>
      </c>
      <c r="DL18" s="254" t="inlineStr">
        <is>
          <t/>
        </is>
      </c>
      <c r="DM18" s="255" t="inlineStr">
        <is>
          <t/>
        </is>
      </c>
      <c r="DN18" s="256" t="inlineStr">
        <is>
          <t/>
        </is>
      </c>
      <c r="DO18" s="257" t="inlineStr">
        <is>
          <t/>
        </is>
      </c>
      <c r="DP18" s="258" t="inlineStr">
        <is>
          <t/>
        </is>
      </c>
      <c r="DQ18" s="259" t="inlineStr">
        <is>
          <t/>
        </is>
      </c>
      <c r="DR18" s="260" t="inlineStr">
        <is>
          <t/>
        </is>
      </c>
      <c r="DS18" s="261" t="inlineStr">
        <is>
          <t/>
        </is>
      </c>
      <c r="DT18" s="262" t="inlineStr">
        <is>
          <t/>
        </is>
      </c>
      <c r="DU18" s="263" t="inlineStr">
        <is>
          <t/>
        </is>
      </c>
      <c r="DV18" s="264" t="inlineStr">
        <is>
          <t/>
        </is>
      </c>
      <c r="DW18" s="265" t="inlineStr">
        <is>
          <t/>
        </is>
      </c>
      <c r="DX18" s="266" t="inlineStr">
        <is>
          <t/>
        </is>
      </c>
      <c r="DY18" s="267" t="inlineStr">
        <is>
          <t>PitchBook Research</t>
        </is>
      </c>
      <c r="DZ18" s="786">
        <f>HYPERLINK("https://my.pitchbook.com?c=223385-41", "View company online")</f>
      </c>
    </row>
    <row r="19">
      <c r="A19" s="9" t="inlineStr">
        <is>
          <t>221810-95</t>
        </is>
      </c>
      <c r="B19" s="10" t="inlineStr">
        <is>
          <t>Farmcrowdy</t>
        </is>
      </c>
      <c r="C19" s="11" t="inlineStr">
        <is>
          <t/>
        </is>
      </c>
      <c r="D19" s="12" t="inlineStr">
        <is>
          <t/>
        </is>
      </c>
      <c r="E19" s="13" t="inlineStr">
        <is>
          <t>221810-95</t>
        </is>
      </c>
      <c r="F19" s="14" t="inlineStr">
        <is>
          <t>Provider of digital agriculture platform intended to connect farm sponsors with real farmers. The company's digital agriculture platform applies an agri-tech approach to crowdfunding by matching investors with smallholder farmers, enabling farmers to increase food production while promoting youth participation in agriculture.</t>
        </is>
      </c>
      <c r="G19" s="15" t="inlineStr">
        <is>
          <t>Information Technology</t>
        </is>
      </c>
      <c r="H19" s="16" t="inlineStr">
        <is>
          <t>Software</t>
        </is>
      </c>
      <c r="I19" s="17" t="inlineStr">
        <is>
          <t>Social/Platform Software</t>
        </is>
      </c>
      <c r="J19" s="18" t="inlineStr">
        <is>
          <t>Social/Platform Software*; Media and Information Services (B2B)</t>
        </is>
      </c>
      <c r="K19" s="19" t="inlineStr">
        <is>
          <t/>
        </is>
      </c>
      <c r="L19" s="20" t="inlineStr">
        <is>
          <t>Venture Capital-Backed</t>
        </is>
      </c>
      <c r="M19" s="21" t="n">
        <v>1.12</v>
      </c>
      <c r="N19" s="22" t="inlineStr">
        <is>
          <t>Generating Revenue</t>
        </is>
      </c>
      <c r="O19" s="23" t="inlineStr">
        <is>
          <t>Privately Held (backing)</t>
        </is>
      </c>
      <c r="P19" s="24" t="inlineStr">
        <is>
          <t>Venture Capital</t>
        </is>
      </c>
      <c r="Q19" s="25" t="inlineStr">
        <is>
          <t>www.farmcrowdy.com</t>
        </is>
      </c>
      <c r="R19" s="26" t="n">
        <v>10.0</v>
      </c>
      <c r="S19" s="27" t="inlineStr">
        <is>
          <t/>
        </is>
      </c>
      <c r="T19" s="28" t="inlineStr">
        <is>
          <t/>
        </is>
      </c>
      <c r="U19" s="29" t="n">
        <v>2016.0</v>
      </c>
      <c r="V19" s="30" t="inlineStr">
        <is>
          <t/>
        </is>
      </c>
      <c r="W19" s="31" t="inlineStr">
        <is>
          <t/>
        </is>
      </c>
      <c r="X19" s="32" t="inlineStr">
        <is>
          <r>
            <rPr>
              <b/>
              <color rgb="ff26854d"/>
              <rFont val="Arial"/>
              <sz val="8.0"/>
            </rPr>
            <t>Deal</t>
          </r>
          <r>
            <rPr>
              <color rgb="ff707070"/>
              <rFont val="Arial"/>
              <sz val="7.0"/>
            </rPr>
            <t xml:space="preserve"> NEW  </t>
          </r>
          <r>
            <rPr>
              <color rgb="ff000000"/>
              <rFont val="Arial"/>
              <sz val="8.0"/>
            </rPr>
            <t>Seed Round, 2017</t>
          </r>
          <r>
            <rPr>
              <color rgb="ff707070"/>
              <rFont val="Arial"/>
              <sz val="7.0"/>
            </rPr>
            <t xml:space="preserve"> Completed</t>
          </r>
          <r>
            <rPr>
              <color rgb="ff000000"/>
              <rFont val="Arial"/>
              <sz val="8.0"/>
            </rPr>
            <t xml:space="preserve">
</t>
          </r>
          <r>
            <rPr>
              <b/>
              <color rgb="ff26854d"/>
              <rFont val="Arial"/>
              <sz val="8.0"/>
            </rPr>
            <t>News</t>
          </r>
          <r>
            <rPr>
              <color rgb="ff707070"/>
              <rFont val="Arial"/>
              <sz val="7.0"/>
            </rPr>
            <t xml:space="preserve"> NEW  </t>
          </r>
        </is>
      </c>
      <c r="Y19" s="33" t="inlineStr">
        <is>
          <t/>
        </is>
      </c>
      <c r="Z19" s="34" t="inlineStr">
        <is>
          <t/>
        </is>
      </c>
      <c r="AA19" s="35" t="inlineStr">
        <is>
          <t/>
        </is>
      </c>
      <c r="AB19" s="36" t="inlineStr">
        <is>
          <t/>
        </is>
      </c>
      <c r="AC19" s="37" t="inlineStr">
        <is>
          <t/>
        </is>
      </c>
      <c r="AD19" s="38" t="inlineStr">
        <is>
          <t/>
        </is>
      </c>
      <c r="AE19" s="39" t="inlineStr">
        <is>
          <t>165426-13P</t>
        </is>
      </c>
      <c r="AF19" s="40" t="inlineStr">
        <is>
          <t>Onyeka Akumah</t>
        </is>
      </c>
      <c r="AG19" s="41" t="inlineStr">
        <is>
          <t>Co-Founder, President, Chief Executive Officer &amp; Board Member</t>
        </is>
      </c>
      <c r="AH19" s="42" t="inlineStr">
        <is>
          <t>onyeka.akumah@farmcrowdy.com</t>
        </is>
      </c>
      <c r="AI19" s="43" t="inlineStr">
        <is>
          <t>+234 (0)907 579 1999</t>
        </is>
      </c>
      <c r="AJ19" s="44" t="inlineStr">
        <is>
          <t>Lagos, Nigeria</t>
        </is>
      </c>
      <c r="AK19" s="45" t="inlineStr">
        <is>
          <t>14B, Robert Nebolisa Street</t>
        </is>
      </c>
      <c r="AL19" s="46" t="inlineStr">
        <is>
          <t>Idado Town, Lekki Peninsula</t>
        </is>
      </c>
      <c r="AM19" s="47" t="inlineStr">
        <is>
          <t>Lagos</t>
        </is>
      </c>
      <c r="AN19" s="48" t="inlineStr">
        <is>
          <t/>
        </is>
      </c>
      <c r="AO19" s="49" t="inlineStr">
        <is>
          <t/>
        </is>
      </c>
      <c r="AP19" s="50" t="inlineStr">
        <is>
          <t>Nigeria</t>
        </is>
      </c>
      <c r="AQ19" s="51" t="inlineStr">
        <is>
          <t>+234 (0)907 579 1999</t>
        </is>
      </c>
      <c r="AR19" s="52" t="inlineStr">
        <is>
          <t/>
        </is>
      </c>
      <c r="AS19" s="53" t="inlineStr">
        <is>
          <t>info@farmcrowdy.com</t>
        </is>
      </c>
      <c r="AT19" s="54" t="inlineStr">
        <is>
          <t>Africa</t>
        </is>
      </c>
      <c r="AU19" s="55" t="inlineStr">
        <is>
          <t>Western Africa</t>
        </is>
      </c>
      <c r="AV19" s="56" t="inlineStr">
        <is>
          <t>The company raised $1 million of seed funding from Techstars, Cox Enterprises and Social Capital on December 18, 2017. Hallett Capital, Right-Side Capital, Tyler Scriven, Michael Cohn, Josephine Group, FC Agro Allied SPV and Christof Walter also participated in the round. The funds will be used to scale operations, expand into 20 Nigerian states and bring small-scale farmers and sponsors into their program.</t>
        </is>
      </c>
      <c r="AW19" s="57" t="inlineStr">
        <is>
          <t>Christof Walter, Cox Enterprises, GreenTec Capital Partners, Hallett Capital, Josephine Group, Michael Cohn, Right Side Capital Management, Social Capital, Techstars, Tyler Scriven</t>
        </is>
      </c>
      <c r="AX19" s="58" t="n">
        <v>10.0</v>
      </c>
      <c r="AY19" s="59" t="inlineStr">
        <is>
          <t/>
        </is>
      </c>
      <c r="AZ19" s="60" t="inlineStr">
        <is>
          <t/>
        </is>
      </c>
      <c r="BA19" s="61" t="inlineStr">
        <is>
          <t/>
        </is>
      </c>
      <c r="BB19" s="62" t="inlineStr">
        <is>
          <t>Cox Enterprises (www.coxenterprises.com), GreenTec Capital Partners (greentec-capital.com), Josephine Group (www.josephinegroup.com.au), Right Side Capital Management (www.rightsidecapital.com), Social Capital (www.socialcapital.com), Techstars (www.techstars.com)</t>
        </is>
      </c>
      <c r="BC19" s="63" t="inlineStr">
        <is>
          <t/>
        </is>
      </c>
      <c r="BD19" s="64" t="inlineStr">
        <is>
          <t/>
        </is>
      </c>
      <c r="BE19" s="65" t="inlineStr">
        <is>
          <t/>
        </is>
      </c>
      <c r="BF19" s="66" t="inlineStr">
        <is>
          <t/>
        </is>
      </c>
      <c r="BG19" s="67" t="n">
        <v>42614.0</v>
      </c>
      <c r="BH19" s="68" t="inlineStr">
        <is>
          <t/>
        </is>
      </c>
      <c r="BI19" s="69" t="inlineStr">
        <is>
          <t/>
        </is>
      </c>
      <c r="BJ19" s="70" t="inlineStr">
        <is>
          <t/>
        </is>
      </c>
      <c r="BK19" s="71" t="inlineStr">
        <is>
          <t/>
        </is>
      </c>
      <c r="BL19" s="72" t="inlineStr">
        <is>
          <t>Seed Round</t>
        </is>
      </c>
      <c r="BM19" s="73" t="inlineStr">
        <is>
          <t>Seed</t>
        </is>
      </c>
      <c r="BN19" s="74" t="inlineStr">
        <is>
          <t/>
        </is>
      </c>
      <c r="BO19" s="75" t="inlineStr">
        <is>
          <t>Venture Capital</t>
        </is>
      </c>
      <c r="BP19" s="76" t="inlineStr">
        <is>
          <t/>
        </is>
      </c>
      <c r="BQ19" s="77" t="inlineStr">
        <is>
          <t/>
        </is>
      </c>
      <c r="BR19" s="78" t="inlineStr">
        <is>
          <t/>
        </is>
      </c>
      <c r="BS19" s="79" t="inlineStr">
        <is>
          <t>Completed</t>
        </is>
      </c>
      <c r="BT19" s="80" t="n">
        <v>43087.0</v>
      </c>
      <c r="BU19" s="81" t="n">
        <v>1.0</v>
      </c>
      <c r="BV19" s="82" t="inlineStr">
        <is>
          <t>Actual</t>
        </is>
      </c>
      <c r="BW19" s="83" t="inlineStr">
        <is>
          <t/>
        </is>
      </c>
      <c r="BX19" s="84" t="inlineStr">
        <is>
          <t/>
        </is>
      </c>
      <c r="BY19" s="85" t="inlineStr">
        <is>
          <t>Seed Round</t>
        </is>
      </c>
      <c r="BZ19" s="86" t="inlineStr">
        <is>
          <t>Seed</t>
        </is>
      </c>
      <c r="CA19" s="87" t="inlineStr">
        <is>
          <t/>
        </is>
      </c>
      <c r="CB19" s="88" t="inlineStr">
        <is>
          <t>Venture Capital</t>
        </is>
      </c>
      <c r="CC19" s="89" t="inlineStr">
        <is>
          <t/>
        </is>
      </c>
      <c r="CD19" s="90" t="inlineStr">
        <is>
          <t/>
        </is>
      </c>
      <c r="CE19" s="91" t="inlineStr">
        <is>
          <t/>
        </is>
      </c>
      <c r="CF19" s="92" t="inlineStr">
        <is>
          <t>Completed</t>
        </is>
      </c>
      <c r="CG19" s="93" t="inlineStr">
        <is>
          <t>2.64%</t>
        </is>
      </c>
      <c r="CH19" s="94" t="inlineStr">
        <is>
          <t>99</t>
        </is>
      </c>
      <c r="CI19" s="95" t="inlineStr">
        <is>
          <t/>
        </is>
      </c>
      <c r="CJ19" s="96" t="inlineStr">
        <is>
          <t/>
        </is>
      </c>
      <c r="CK19" s="97" t="inlineStr">
        <is>
          <t>0.00%</t>
        </is>
      </c>
      <c r="CL19" s="98" t="inlineStr">
        <is>
          <t>24</t>
        </is>
      </c>
      <c r="CM19" s="99" t="inlineStr">
        <is>
          <t>5.27%</t>
        </is>
      </c>
      <c r="CN19" s="100" t="inlineStr">
        <is>
          <t>100</t>
        </is>
      </c>
      <c r="CO19" s="101" t="inlineStr">
        <is>
          <t/>
        </is>
      </c>
      <c r="CP19" s="102" t="inlineStr">
        <is>
          <t/>
        </is>
      </c>
      <c r="CQ19" s="103" t="inlineStr">
        <is>
          <t>0.00%</t>
        </is>
      </c>
      <c r="CR19" s="104" t="inlineStr">
        <is>
          <t>22</t>
        </is>
      </c>
      <c r="CS19" s="105" t="inlineStr">
        <is>
          <t>5.03%</t>
        </is>
      </c>
      <c r="CT19" s="106" t="inlineStr">
        <is>
          <t>100</t>
        </is>
      </c>
      <c r="CU19" s="107" t="inlineStr">
        <is>
          <t>5.52%</t>
        </is>
      </c>
      <c r="CV19" s="108" t="inlineStr">
        <is>
          <t>100</t>
        </is>
      </c>
      <c r="CW19" s="109" t="inlineStr">
        <is>
          <t>40.31x</t>
        </is>
      </c>
      <c r="CX19" s="110" t="inlineStr">
        <is>
          <t>96</t>
        </is>
      </c>
      <c r="CY19" s="111" t="inlineStr">
        <is>
          <t/>
        </is>
      </c>
      <c r="CZ19" s="112" t="inlineStr">
        <is>
          <t/>
        </is>
      </c>
      <c r="DA19" s="113" t="inlineStr">
        <is>
          <t>2.29x</t>
        </is>
      </c>
      <c r="DB19" s="114" t="inlineStr">
        <is>
          <t>69</t>
        </is>
      </c>
      <c r="DC19" s="115" t="inlineStr">
        <is>
          <t>78.34x</t>
        </is>
      </c>
      <c r="DD19" s="116" t="inlineStr">
        <is>
          <t>96</t>
        </is>
      </c>
      <c r="DE19" s="117" t="inlineStr">
        <is>
          <t/>
        </is>
      </c>
      <c r="DF19" s="118" t="inlineStr">
        <is>
          <t/>
        </is>
      </c>
      <c r="DG19" s="119" t="inlineStr">
        <is>
          <t>2.29x</t>
        </is>
      </c>
      <c r="DH19" s="120" t="inlineStr">
        <is>
          <t>67</t>
        </is>
      </c>
      <c r="DI19" s="121" t="inlineStr">
        <is>
          <t>136.92x</t>
        </is>
      </c>
      <c r="DJ19" s="122" t="inlineStr">
        <is>
          <t>96</t>
        </is>
      </c>
      <c r="DK19" s="123" t="inlineStr">
        <is>
          <t>19.76x</t>
        </is>
      </c>
      <c r="DL19" s="124" t="inlineStr">
        <is>
          <t>92</t>
        </is>
      </c>
      <c r="DM19" s="125" t="inlineStr">
        <is>
          <t/>
        </is>
      </c>
      <c r="DN19" s="126" t="inlineStr">
        <is>
          <t/>
        </is>
      </c>
      <c r="DO19" s="127" t="inlineStr">
        <is>
          <t/>
        </is>
      </c>
      <c r="DP19" s="128" t="inlineStr">
        <is>
          <t>107,049</t>
        </is>
      </c>
      <c r="DQ19" s="129" t="inlineStr">
        <is>
          <t>5,185</t>
        </is>
      </c>
      <c r="DR19" s="130" t="inlineStr">
        <is>
          <t>5.09%</t>
        </is>
      </c>
      <c r="DS19" s="131" t="inlineStr">
        <is>
          <t>79</t>
        </is>
      </c>
      <c r="DT19" s="132" t="inlineStr">
        <is>
          <t>0</t>
        </is>
      </c>
      <c r="DU19" s="133" t="inlineStr">
        <is>
          <t>0.00%</t>
        </is>
      </c>
      <c r="DV19" s="134" t="inlineStr">
        <is>
          <t>7,252</t>
        </is>
      </c>
      <c r="DW19" s="135" t="inlineStr">
        <is>
          <t>378</t>
        </is>
      </c>
      <c r="DX19" s="136" t="inlineStr">
        <is>
          <t>5.50%</t>
        </is>
      </c>
      <c r="DY19" s="137" t="inlineStr">
        <is>
          <t>PitchBook Research</t>
        </is>
      </c>
      <c r="DZ19" s="785">
        <f>HYPERLINK("https://my.pitchbook.com?c=221810-95", "View company online")</f>
      </c>
    </row>
    <row r="20">
      <c r="A20" s="139" t="inlineStr">
        <is>
          <t>223362-19</t>
        </is>
      </c>
      <c r="B20" s="140" t="inlineStr">
        <is>
          <t>Medmo</t>
        </is>
      </c>
      <c r="C20" s="141" t="inlineStr">
        <is>
          <t/>
        </is>
      </c>
      <c r="D20" s="142" t="inlineStr">
        <is>
          <t/>
        </is>
      </c>
      <c r="E20" s="143" t="inlineStr">
        <is>
          <t>223362-19</t>
        </is>
      </c>
      <c r="F20" s="144" t="inlineStr">
        <is>
          <t>Developer of an online platform intended to connect local centers with local patients offering cash bids for tests and procedures. The company's platform browses patient offers and accept the bookings that are profitable and fit into schedule, books patients based on settings and transfers the funds to bank accounts, enabling local test centers to find customers easily and quickly.</t>
        </is>
      </c>
      <c r="G20" s="145" t="inlineStr">
        <is>
          <t>Information Technology</t>
        </is>
      </c>
      <c r="H20" s="146" t="inlineStr">
        <is>
          <t>Software</t>
        </is>
      </c>
      <c r="I20" s="147" t="inlineStr">
        <is>
          <t>Social/Platform Software</t>
        </is>
      </c>
      <c r="J20" s="148" t="inlineStr">
        <is>
          <t>Social/Platform Software*; Other Healthcare Services; Other Healthcare Technology Systems</t>
        </is>
      </c>
      <c r="K20" s="149" t="inlineStr">
        <is>
          <t>HealthTech</t>
        </is>
      </c>
      <c r="L20" s="150" t="inlineStr">
        <is>
          <t>Angel-Backed</t>
        </is>
      </c>
      <c r="M20" s="151" t="n">
        <v>0.05</v>
      </c>
      <c r="N20" s="152" t="inlineStr">
        <is>
          <t>Startup</t>
        </is>
      </c>
      <c r="O20" s="153" t="inlineStr">
        <is>
          <t>Privately Held (backing)</t>
        </is>
      </c>
      <c r="P20" s="154" t="inlineStr">
        <is>
          <t>Pre-venture</t>
        </is>
      </c>
      <c r="Q20" s="155" t="inlineStr">
        <is>
          <t>www.medmo.com</t>
        </is>
      </c>
      <c r="R20" s="156" t="inlineStr">
        <is>
          <t/>
        </is>
      </c>
      <c r="S20" s="157" t="inlineStr">
        <is>
          <t/>
        </is>
      </c>
      <c r="T20" s="158" t="inlineStr">
        <is>
          <t/>
        </is>
      </c>
      <c r="U20" s="159" t="n">
        <v>2017.0</v>
      </c>
      <c r="V20" s="160" t="inlineStr">
        <is>
          <t/>
        </is>
      </c>
      <c r="W20" s="161" t="inlineStr">
        <is>
          <t/>
        </is>
      </c>
      <c r="X20" s="162" t="inlineStr">
        <is>
          <r>
            <rPr>
              <b/>
              <color rgb="ff26854d"/>
              <rFont val="Arial"/>
              <sz val="8.0"/>
            </rPr>
            <t>New Company</t>
          </r>
        </is>
      </c>
      <c r="Y20" s="163" t="inlineStr">
        <is>
          <t/>
        </is>
      </c>
      <c r="Z20" s="164" t="inlineStr">
        <is>
          <t/>
        </is>
      </c>
      <c r="AA20" s="165" t="inlineStr">
        <is>
          <t/>
        </is>
      </c>
      <c r="AB20" s="166" t="inlineStr">
        <is>
          <t/>
        </is>
      </c>
      <c r="AC20" s="167" t="inlineStr">
        <is>
          <t/>
        </is>
      </c>
      <c r="AD20" s="168" t="inlineStr">
        <is>
          <t/>
        </is>
      </c>
      <c r="AE20" s="169" t="inlineStr">
        <is>
          <t>176518-09P</t>
        </is>
      </c>
      <c r="AF20" s="170" t="inlineStr">
        <is>
          <t>Christopher Kelly</t>
        </is>
      </c>
      <c r="AG20" s="171" t="inlineStr">
        <is>
          <t>President, Chief Executive Officer &amp; Board Member</t>
        </is>
      </c>
      <c r="AH20" s="172" t="inlineStr">
        <is>
          <t>christopher.kelly@medmo.com</t>
        </is>
      </c>
      <c r="AI20" s="173" t="inlineStr">
        <is>
          <t>+1 (833) 446-3366</t>
        </is>
      </c>
      <c r="AJ20" s="174" t="inlineStr">
        <is>
          <t>Lewes, DE</t>
        </is>
      </c>
      <c r="AK20" s="175" t="inlineStr">
        <is>
          <t>16192 Coastal Highway</t>
        </is>
      </c>
      <c r="AL20" s="176" t="inlineStr">
        <is>
          <t/>
        </is>
      </c>
      <c r="AM20" s="177" t="inlineStr">
        <is>
          <t>Lewes</t>
        </is>
      </c>
      <c r="AN20" s="178" t="inlineStr">
        <is>
          <t>Delaware</t>
        </is>
      </c>
      <c r="AO20" s="179" t="inlineStr">
        <is>
          <t>19958</t>
        </is>
      </c>
      <c r="AP20" s="180" t="inlineStr">
        <is>
          <t>United States</t>
        </is>
      </c>
      <c r="AQ20" s="181" t="inlineStr">
        <is>
          <t>+1 (833) 446-3366</t>
        </is>
      </c>
      <c r="AR20" s="182" t="inlineStr">
        <is>
          <t/>
        </is>
      </c>
      <c r="AS20" s="183" t="inlineStr">
        <is>
          <t/>
        </is>
      </c>
      <c r="AT20" s="184" t="inlineStr">
        <is>
          <t>Americas</t>
        </is>
      </c>
      <c r="AU20" s="185" t="inlineStr">
        <is>
          <t>North America</t>
        </is>
      </c>
      <c r="AV20" s="186" t="inlineStr">
        <is>
          <t>The company received $50,000 of angel funding from an undisclosed investor on December 15, 2017.</t>
        </is>
      </c>
      <c r="AW20" s="187" t="inlineStr">
        <is>
          <t/>
        </is>
      </c>
      <c r="AX20" s="188" t="inlineStr">
        <is>
          <t/>
        </is>
      </c>
      <c r="AY20" s="189" t="inlineStr">
        <is>
          <t/>
        </is>
      </c>
      <c r="AZ20" s="190" t="inlineStr">
        <is>
          <t/>
        </is>
      </c>
      <c r="BA20" s="191" t="inlineStr">
        <is>
          <t/>
        </is>
      </c>
      <c r="BB20" s="192" t="inlineStr">
        <is>
          <t/>
        </is>
      </c>
      <c r="BC20" s="193" t="inlineStr">
        <is>
          <t/>
        </is>
      </c>
      <c r="BD20" s="194" t="inlineStr">
        <is>
          <t/>
        </is>
      </c>
      <c r="BE20" s="195" t="inlineStr">
        <is>
          <t/>
        </is>
      </c>
      <c r="BF20" s="196" t="inlineStr">
        <is>
          <t/>
        </is>
      </c>
      <c r="BG20" s="197" t="n">
        <v>43084.0</v>
      </c>
      <c r="BH20" s="198" t="n">
        <v>0.05</v>
      </c>
      <c r="BI20" s="199" t="inlineStr">
        <is>
          <t>Actual</t>
        </is>
      </c>
      <c r="BJ20" s="200" t="inlineStr">
        <is>
          <t/>
        </is>
      </c>
      <c r="BK20" s="201" t="inlineStr">
        <is>
          <t/>
        </is>
      </c>
      <c r="BL20" s="202" t="inlineStr">
        <is>
          <t>Angel (individual)</t>
        </is>
      </c>
      <c r="BM20" s="203" t="inlineStr">
        <is>
          <t>Angel</t>
        </is>
      </c>
      <c r="BN20" s="204" t="inlineStr">
        <is>
          <t/>
        </is>
      </c>
      <c r="BO20" s="205" t="inlineStr">
        <is>
          <t>Individual</t>
        </is>
      </c>
      <c r="BP20" s="206" t="inlineStr">
        <is>
          <t/>
        </is>
      </c>
      <c r="BQ20" s="207" t="inlineStr">
        <is>
          <t/>
        </is>
      </c>
      <c r="BR20" s="208" t="inlineStr">
        <is>
          <t/>
        </is>
      </c>
      <c r="BS20" s="209" t="inlineStr">
        <is>
          <t>Completed</t>
        </is>
      </c>
      <c r="BT20" s="210" t="n">
        <v>43084.0</v>
      </c>
      <c r="BU20" s="211" t="n">
        <v>0.05</v>
      </c>
      <c r="BV20" s="212" t="inlineStr">
        <is>
          <t>Actual</t>
        </is>
      </c>
      <c r="BW20" s="213" t="inlineStr">
        <is>
          <t/>
        </is>
      </c>
      <c r="BX20" s="214" t="inlineStr">
        <is>
          <t/>
        </is>
      </c>
      <c r="BY20" s="215" t="inlineStr">
        <is>
          <t>Angel (individual)</t>
        </is>
      </c>
      <c r="BZ20" s="216" t="inlineStr">
        <is>
          <t>Angel</t>
        </is>
      </c>
      <c r="CA20" s="217" t="inlineStr">
        <is>
          <t/>
        </is>
      </c>
      <c r="CB20" s="218" t="inlineStr">
        <is>
          <t>Individual</t>
        </is>
      </c>
      <c r="CC20" s="219" t="inlineStr">
        <is>
          <t/>
        </is>
      </c>
      <c r="CD20" s="220" t="inlineStr">
        <is>
          <t/>
        </is>
      </c>
      <c r="CE20" s="221" t="inlineStr">
        <is>
          <t/>
        </is>
      </c>
      <c r="CF20" s="222" t="inlineStr">
        <is>
          <t>Completed</t>
        </is>
      </c>
      <c r="CG20" s="223" t="inlineStr">
        <is>
          <t/>
        </is>
      </c>
      <c r="CH20" s="224" t="inlineStr">
        <is>
          <t/>
        </is>
      </c>
      <c r="CI20" s="225" t="inlineStr">
        <is>
          <t/>
        </is>
      </c>
      <c r="CJ20" s="226" t="inlineStr">
        <is>
          <t/>
        </is>
      </c>
      <c r="CK20" s="227" t="inlineStr">
        <is>
          <t/>
        </is>
      </c>
      <c r="CL20" s="228" t="inlineStr">
        <is>
          <t/>
        </is>
      </c>
      <c r="CM20" s="229" t="inlineStr">
        <is>
          <t/>
        </is>
      </c>
      <c r="CN20" s="230" t="inlineStr">
        <is>
          <t/>
        </is>
      </c>
      <c r="CO20" s="231" t="inlineStr">
        <is>
          <t/>
        </is>
      </c>
      <c r="CP20" s="232" t="inlineStr">
        <is>
          <t/>
        </is>
      </c>
      <c r="CQ20" s="233" t="inlineStr">
        <is>
          <t/>
        </is>
      </c>
      <c r="CR20" s="234" t="inlineStr">
        <is>
          <t/>
        </is>
      </c>
      <c r="CS20" s="235" t="inlineStr">
        <is>
          <t/>
        </is>
      </c>
      <c r="CT20" s="236" t="inlineStr">
        <is>
          <t/>
        </is>
      </c>
      <c r="CU20" s="237" t="inlineStr">
        <is>
          <t/>
        </is>
      </c>
      <c r="CV20" s="238" t="inlineStr">
        <is>
          <t/>
        </is>
      </c>
      <c r="CW20" s="239" t="inlineStr">
        <is>
          <t/>
        </is>
      </c>
      <c r="CX20" s="240" t="inlineStr">
        <is>
          <t/>
        </is>
      </c>
      <c r="CY20" s="241" t="inlineStr">
        <is>
          <t/>
        </is>
      </c>
      <c r="CZ20" s="242" t="inlineStr">
        <is>
          <t/>
        </is>
      </c>
      <c r="DA20" s="243" t="inlineStr">
        <is>
          <t/>
        </is>
      </c>
      <c r="DB20" s="244" t="inlineStr">
        <is>
          <t/>
        </is>
      </c>
      <c r="DC20" s="245" t="inlineStr">
        <is>
          <t/>
        </is>
      </c>
      <c r="DD20" s="246" t="inlineStr">
        <is>
          <t/>
        </is>
      </c>
      <c r="DE20" s="247" t="inlineStr">
        <is>
          <t/>
        </is>
      </c>
      <c r="DF20" s="248" t="inlineStr">
        <is>
          <t/>
        </is>
      </c>
      <c r="DG20" s="249" t="inlineStr">
        <is>
          <t/>
        </is>
      </c>
      <c r="DH20" s="250" t="inlineStr">
        <is>
          <t/>
        </is>
      </c>
      <c r="DI20" s="251" t="inlineStr">
        <is>
          <t/>
        </is>
      </c>
      <c r="DJ20" s="252" t="inlineStr">
        <is>
          <t/>
        </is>
      </c>
      <c r="DK20" s="253" t="inlineStr">
        <is>
          <t/>
        </is>
      </c>
      <c r="DL20" s="254" t="inlineStr">
        <is>
          <t/>
        </is>
      </c>
      <c r="DM20" s="255" t="inlineStr">
        <is>
          <t/>
        </is>
      </c>
      <c r="DN20" s="256" t="inlineStr">
        <is>
          <t/>
        </is>
      </c>
      <c r="DO20" s="257" t="inlineStr">
        <is>
          <t/>
        </is>
      </c>
      <c r="DP20" s="258" t="inlineStr">
        <is>
          <t/>
        </is>
      </c>
      <c r="DQ20" s="259" t="inlineStr">
        <is>
          <t/>
        </is>
      </c>
      <c r="DR20" s="260" t="inlineStr">
        <is>
          <t/>
        </is>
      </c>
      <c r="DS20" s="261" t="inlineStr">
        <is>
          <t/>
        </is>
      </c>
      <c r="DT20" s="262" t="inlineStr">
        <is>
          <t/>
        </is>
      </c>
      <c r="DU20" s="263" t="inlineStr">
        <is>
          <t/>
        </is>
      </c>
      <c r="DV20" s="264" t="inlineStr">
        <is>
          <t/>
        </is>
      </c>
      <c r="DW20" s="265" t="inlineStr">
        <is>
          <t/>
        </is>
      </c>
      <c r="DX20" s="266" t="inlineStr">
        <is>
          <t/>
        </is>
      </c>
      <c r="DY20" s="267" t="inlineStr">
        <is>
          <t>PitchBook Research</t>
        </is>
      </c>
      <c r="DZ20" s="786">
        <f>HYPERLINK("https://my.pitchbook.com?c=223362-19", "View company online")</f>
      </c>
    </row>
    <row r="23">
      <c r="A23" s="787" t="inlineStr">
        <is>
          <t>© PitchBook Data, Inc. 2017</t>
        </is>
      </c>
    </row>
  </sheetData>
  <mergeCells count="1">
    <mergeCell ref="B4:D6"/>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dimension ref="A1"/>
  <sheetViews>
    <sheetView workbookViewId="0" showGridLines="false" tabSelected="false">
      <selection activeCell="A100" sqref="A100"/>
    </sheetView>
  </sheetViews>
  <sheetFormatPr defaultRowHeight="15.0"/>
  <cols>
    <col min="1" max="1" width="19.140625" customWidth="true"/>
    <col min="2" max="2" width="23.140625" customWidth="true"/>
    <col min="3" max="3" width="9.140625" customWidth="true"/>
    <col min="4" max="4" width="9.140625" customWidth="true"/>
    <col min="5" max="5" width="9.140625" customWidth="true"/>
    <col min="6" max="6" width="9.140625" customWidth="true"/>
    <col min="7" max="7" width="9.140625" customWidth="true"/>
    <col min="8" max="8" width="2.85546875" customWidth="true"/>
    <col min="9" max="9" width="26.42578125" customWidth="true"/>
  </cols>
  <sheetData>
    <row r="1">
      <c r="A1" t="s" s="788">
        <v>138</v>
      </c>
    </row>
    <row r="3">
      <c r="A3" t="s" s="789">
        <v>139</v>
      </c>
    </row>
    <row r="4">
      <c r="A4" t="s" s="797">
        <f>HYPERLINK("mailto:clientservices@pitchbook.com ", "clientservices@pitchbook.com ")</f>
      </c>
    </row>
    <row r="6">
      <c r="A6" t="s" s="791">
        <v>141</v>
      </c>
      <c r="B6" t="s" s="796">
        <f>HYPERLINK("http://www.pitchbook.com/agreement", "PitchBook User Agreement")</f>
      </c>
      <c r="C6" t="s" s="793">
        <v>143</v>
      </c>
    </row>
    <row r="8">
      <c r="A8" t="s" s="794">
        <v>144</v>
      </c>
      <c r="I8" t="s" s="798">
        <f>HYPERLINK("mailto:clientservices@pitchbook.com", "clientservices@pitchbook.com.")</f>
      </c>
    </row>
    <row r="10">
      <c r="A10" t="s" s="799">
        <v>146</v>
      </c>
    </row>
    <row r="21">
      <c r="A21"/>
    </row>
  </sheetData>
  <sheetProtection password="C9C1" sheet="true" scenarios="true" objects="true"/>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2</vt:i4>
      </vt:variant>
    </vt:vector>
  </HeadingPairs>
  <TitlesOfParts>
    <vt:vector size="3" baseType="lpstr">
      <vt:lpstr>Data</vt:lpstr>
      <vt:lpstr>CreatedFor</vt:lpstr>
      <vt:lpstr>CreatedForTitle</vt:lpstr>
    </vt:vector>
  </TitlesOfParts>
  <LinksUpToDate>false</LinksUpToDate>
  <SharedDoc>false</SharedDoc>
  <HyperlinksChanged>false</HyperlinksChanged>
  <AppVersion>14.0300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2010-12-15T16:54:07Z</dcterms:created>
  <dc:creator>PitchBook</dc:creator>
  <lastModifiedBy>PitchBook</lastModifiedBy>
  <dcterms:modified xsi:type="dcterms:W3CDTF">2017-11-29T09:36:04Z</dcterms:modified>
</coreProperties>
</file>