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1E98C6D4-E2F6-4EFE-A33F-AD420FFAD4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ITEMS AND QUANTITY" sheetId="2" r:id="rId2"/>
  </sheets>
  <calcPr calcId="191028"/>
  <pivotCaches>
    <pivotCache cacheId="40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8" i="1"/>
  <c r="E17" i="1"/>
  <c r="E14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E16" i="1" s="1"/>
  <c r="J2" i="1"/>
</calcChain>
</file>

<file path=xl/sharedStrings.xml><?xml version="1.0" encoding="utf-8"?>
<sst xmlns="http://schemas.openxmlformats.org/spreadsheetml/2006/main" count="55" uniqueCount="44">
  <si>
    <t>Customer ID</t>
  </si>
  <si>
    <t>Surnames</t>
  </si>
  <si>
    <t>Name</t>
  </si>
  <si>
    <t>Date</t>
  </si>
  <si>
    <t>Item Purchased</t>
  </si>
  <si>
    <t>Price</t>
  </si>
  <si>
    <t>Quantity</t>
  </si>
  <si>
    <t>Revenue</t>
  </si>
  <si>
    <t>Profit Margin 30%</t>
  </si>
  <si>
    <t>Profit</t>
  </si>
  <si>
    <t>Profit Margin</t>
  </si>
  <si>
    <t>Igwe</t>
  </si>
  <si>
    <t>Miracle</t>
  </si>
  <si>
    <t>Sardine Bread</t>
  </si>
  <si>
    <t>Ndubuisi</t>
  </si>
  <si>
    <t>Chika</t>
  </si>
  <si>
    <t>Coconut Bread</t>
  </si>
  <si>
    <t>Amadak</t>
  </si>
  <si>
    <t>Frieda</t>
  </si>
  <si>
    <t>Banana Bread</t>
  </si>
  <si>
    <t>Emmanuel</t>
  </si>
  <si>
    <t>Praise</t>
  </si>
  <si>
    <t>Plain Loaf</t>
  </si>
  <si>
    <t>Abamba</t>
  </si>
  <si>
    <t>Esther</t>
  </si>
  <si>
    <t>Wheat Bread</t>
  </si>
  <si>
    <t>Olaleye</t>
  </si>
  <si>
    <t>Deborah</t>
  </si>
  <si>
    <t>Ibeh</t>
  </si>
  <si>
    <t>Oyinyechukwu</t>
  </si>
  <si>
    <t>Wigwe</t>
  </si>
  <si>
    <t>Chizoba</t>
  </si>
  <si>
    <t>Adeleye</t>
  </si>
  <si>
    <t>Oluwaseyi</t>
  </si>
  <si>
    <t>Adiat</t>
  </si>
  <si>
    <t>Adeseye</t>
  </si>
  <si>
    <t>AVERAGE QUANTITY</t>
  </si>
  <si>
    <t>ITEM WITH THE HIGHEST ORDER</t>
  </si>
  <si>
    <t>TOTAL REVENUE</t>
  </si>
  <si>
    <t>TOTAL PROFIT</t>
  </si>
  <si>
    <t>AVERAGE PRICE</t>
  </si>
  <si>
    <t>Sum of Quantity</t>
  </si>
  <si>
    <t>Grand Total</t>
  </si>
  <si>
    <t>WHEAT BREAD HAS THE HIGHEST QUANTITY ORDERD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</si>
</sst>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[$-409]mmmm\ d\,\ yyyy;@"/>
  </numFmts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165" fontId="0" fillId="0" borderId="0" xfId="0" applyNumberFormat="1"/>
    <xf numFmtId="0" fontId="2" fillId="2" borderId="0" xfId="0" applyFont="1" applyFill="1"/>
    <xf numFmtId="9" fontId="2" fillId="2" borderId="0" xfId="0" applyNumberFormat="1" applyFont="1" applyFill="1"/>
    <xf numFmtId="4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/>
    <xf numFmtId="0" fontId="4" fillId="2" borderId="0" xfId="0" applyFont="1" applyFill="1"/>
    <xf numFmtId="0" fontId="2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[HANNAH'S BAKERY.xlsx]ITEMS AND QUANTITY!PivotTable1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AND QUANTITY ORDERED</a:t>
            </a:r>
          </a:p>
        </c:rich>
      </c:tx>
      <c:layout>
        <c:manualLayout>
          <c:xMode val="edge"/>
          <c:yMode val="edge"/>
          <c:x val="0.25106233595800526"/>
          <c:y val="7.29166666666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AND QUANTITY'!$B$3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2C-41CC-834F-E915464DE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2C-41CC-834F-E915464DE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2C-41CC-834F-E915464DEA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2C-41CC-834F-E915464DEA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2C-41CC-834F-E915464DEA14}"/>
              </c:ext>
            </c:extLst>
          </c:dPt>
          <c:cat>
            <c:strRef>
              <c:f>'ITEMS AND QUANTITY'!$A$4:$A$9</c:f>
              <c:strCache>
                <c:ptCount val="5"/>
                <c:pt idx="0">
                  <c:v>Banana Bread</c:v>
                </c:pt>
                <c:pt idx="1">
                  <c:v>Coconut Bread</c:v>
                </c:pt>
                <c:pt idx="2">
                  <c:v>Plain Loaf</c:v>
                </c:pt>
                <c:pt idx="3">
                  <c:v>Sardine Bread</c:v>
                </c:pt>
                <c:pt idx="4">
                  <c:v>Wheat Bread</c:v>
                </c:pt>
              </c:strCache>
            </c:strRef>
          </c:cat>
          <c:val>
            <c:numRef>
              <c:f>'ITEMS AND QUANTITY'!$B$4:$B$9</c:f>
              <c:numCache>
                <c:formatCode>General</c:formatCode>
                <c:ptCount val="5"/>
                <c:pt idx="0">
                  <c:v>72</c:v>
                </c:pt>
                <c:pt idx="1">
                  <c:v>516</c:v>
                </c:pt>
                <c:pt idx="2">
                  <c:v>144</c:v>
                </c:pt>
                <c:pt idx="3">
                  <c:v>258</c:v>
                </c:pt>
                <c:pt idx="4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F-47E4-9BF7-9BF1D2DC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171450</xdr:rowOff>
    </xdr:from>
    <xdr:to>
      <xdr:col>8</xdr:col>
      <xdr:colOff>590550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EA01D-5227-FFF8-2266-0CA7DD5A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6.978057523149" createdVersion="8" refreshedVersion="8" minRefreshableVersion="3" recordCount="10" xr:uid="{2247604A-6364-4A51-BA91-545C92C3CAE9}">
  <cacheSource type="worksheet">
    <worksheetSource ref="A1:J11" sheet="Sheet1"/>
  </cacheSource>
  <cacheFields count="10">
    <cacheField name="Customer ID" numFmtId="0">
      <sharedItems containsSemiMixedTypes="0" containsString="0" containsNumber="1" containsInteger="1" minValue="1" maxValue="10"/>
    </cacheField>
    <cacheField name="Surnames" numFmtId="0">
      <sharedItems count="10">
        <s v="Igwe"/>
        <s v="Ndubuisi"/>
        <s v="Amadak"/>
        <s v="Emmanuel"/>
        <s v="Abamba"/>
        <s v="Olaleye"/>
        <s v="Ibeh"/>
        <s v="Wigwe"/>
        <s v="Adeleye"/>
        <s v="Adiat"/>
      </sharedItems>
    </cacheField>
    <cacheField name="Name" numFmtId="0">
      <sharedItems/>
    </cacheField>
    <cacheField name="Date" numFmtId="164">
      <sharedItems containsSemiMixedTypes="0" containsNonDate="0" containsDate="1" containsString="0" minDate="2004-10-29T00:00:00" maxDate="2024-12-21T00:00:00"/>
    </cacheField>
    <cacheField name="Item Purchased" numFmtId="0">
      <sharedItems count="5">
        <s v="Sardine Bread"/>
        <s v="Coconut Bread"/>
        <s v="Banana Bread"/>
        <s v="Plain Loaf"/>
        <s v="Wheat Bread"/>
      </sharedItems>
    </cacheField>
    <cacheField name="Price" numFmtId="0">
      <sharedItems containsSemiMixedTypes="0" containsString="0" containsNumber="1" containsInteger="1" minValue="2000" maxValue="1024000"/>
    </cacheField>
    <cacheField name="Quantity" numFmtId="0">
      <sharedItems containsSemiMixedTypes="0" containsString="0" containsNumber="1" containsInteger="1" minValue="2" maxValue="1024"/>
    </cacheField>
    <cacheField name="Revenue" numFmtId="0">
      <sharedItems containsSemiMixedTypes="0" containsString="0" containsNumber="1" containsInteger="1" minValue="4000" maxValue="1048576000"/>
    </cacheField>
    <cacheField name="Profit Margin 30%" numFmtId="9">
      <sharedItems containsSemiMixedTypes="0" containsString="0" containsNumber="1" minValue="0.3" maxValue="0.3"/>
    </cacheField>
    <cacheField name="Profit" numFmtId="0">
      <sharedItems containsSemiMixedTypes="0" containsString="0" containsNumber="1" containsInteger="1" minValue="1200" maxValue="31457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Miracle"/>
    <d v="2024-10-15T00:00:00"/>
    <x v="0"/>
    <n v="2000"/>
    <n v="2"/>
    <n v="4000"/>
    <n v="0.3"/>
    <n v="1200"/>
  </r>
  <r>
    <n v="2"/>
    <x v="1"/>
    <s v="Chika"/>
    <d v="2024-02-19T00:00:00"/>
    <x v="1"/>
    <n v="4000"/>
    <n v="4"/>
    <n v="16000"/>
    <n v="0.3"/>
    <n v="4800"/>
  </r>
  <r>
    <n v="3"/>
    <x v="2"/>
    <s v="Frieda"/>
    <d v="2004-10-29T00:00:00"/>
    <x v="2"/>
    <n v="8000"/>
    <n v="8"/>
    <n v="64000"/>
    <n v="0.3"/>
    <n v="19200"/>
  </r>
  <r>
    <n v="4"/>
    <x v="3"/>
    <s v="Praise"/>
    <d v="2024-12-20T00:00:00"/>
    <x v="3"/>
    <n v="16000"/>
    <n v="16"/>
    <n v="256000"/>
    <n v="0.3"/>
    <n v="76800"/>
  </r>
  <r>
    <n v="5"/>
    <x v="4"/>
    <s v="Esther"/>
    <d v="2024-10-05T00:00:00"/>
    <x v="4"/>
    <n v="32000"/>
    <n v="32"/>
    <n v="1024000"/>
    <n v="0.3"/>
    <n v="307200"/>
  </r>
  <r>
    <n v="6"/>
    <x v="5"/>
    <s v="Deborah"/>
    <d v="2024-12-03T00:00:00"/>
    <x v="2"/>
    <n v="64000"/>
    <n v="64"/>
    <n v="4096000"/>
    <n v="0.3"/>
    <n v="1228800"/>
  </r>
  <r>
    <n v="7"/>
    <x v="6"/>
    <s v="Oyinyechukwu"/>
    <d v="2024-11-04T00:00:00"/>
    <x v="3"/>
    <n v="128000"/>
    <n v="128"/>
    <n v="16384000"/>
    <n v="0.3"/>
    <n v="4915200"/>
  </r>
  <r>
    <n v="8"/>
    <x v="7"/>
    <s v="Chizoba"/>
    <d v="2024-02-02T00:00:00"/>
    <x v="0"/>
    <n v="256000"/>
    <n v="256"/>
    <n v="65536000"/>
    <n v="0.3"/>
    <n v="19660800"/>
  </r>
  <r>
    <n v="9"/>
    <x v="8"/>
    <s v="Oluwaseyi"/>
    <d v="2024-11-12T00:00:00"/>
    <x v="1"/>
    <n v="512000"/>
    <n v="512"/>
    <n v="262144000"/>
    <n v="0.3"/>
    <n v="78643200"/>
  </r>
  <r>
    <n v="10"/>
    <x v="9"/>
    <s v="Adeseye"/>
    <d v="2024-10-12T00:00:00"/>
    <x v="4"/>
    <n v="1024000"/>
    <n v="1024"/>
    <n v="1048576000"/>
    <n v="0.3"/>
    <n v="314572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DEFB4-3D4B-400B-B840-96E2AAB2757F}" name="PivotTable1" cacheId="4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10">
    <pivotField compact="0" outline="0" showAll="0"/>
    <pivotField compact="0" outline="0" showAll="0">
      <items count="11">
        <item x="4"/>
        <item x="8"/>
        <item x="9"/>
        <item x="2"/>
        <item x="3"/>
        <item x="6"/>
        <item x="0"/>
        <item x="1"/>
        <item x="5"/>
        <item x="7"/>
        <item t="default"/>
      </items>
    </pivotField>
    <pivotField compact="0" outline="0" showAll="0"/>
    <pivotField compact="0" numFmtId="164" outline="0" showAll="0"/>
    <pivotField axis="axisRow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9" outline="0" showAll="0"/>
    <pivotField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G1" sqref="G1"/>
    </sheetView>
  </sheetViews>
  <sheetFormatPr defaultRowHeight="15"/>
  <cols>
    <col min="1" max="1" width="13" customWidth="1"/>
    <col min="2" max="2" width="12.5703125" customWidth="1"/>
    <col min="3" max="3" width="17.42578125" bestFit="1" customWidth="1"/>
    <col min="4" max="4" width="28.85546875" style="10" customWidth="1"/>
    <col min="5" max="5" width="18.140625" customWidth="1"/>
    <col min="8" max="8" width="12.7109375" customWidth="1"/>
    <col min="9" max="9" width="17.140625" style="6" customWidth="1"/>
    <col min="10" max="10" width="18" customWidth="1"/>
    <col min="13" max="13" width="11.5703125" bestFit="1" customWidth="1"/>
  </cols>
  <sheetData>
    <row r="1" spans="1:16" ht="15.7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1" t="s">
        <v>9</v>
      </c>
      <c r="K1" s="2"/>
      <c r="L1" s="1"/>
      <c r="M1" s="1" t="s">
        <v>10</v>
      </c>
    </row>
    <row r="2" spans="1:16">
      <c r="A2" s="4">
        <v>1</v>
      </c>
      <c r="B2" s="4" t="s">
        <v>11</v>
      </c>
      <c r="C2" s="4" t="s">
        <v>12</v>
      </c>
      <c r="D2" s="9">
        <v>45580</v>
      </c>
      <c r="E2" s="4" t="s">
        <v>13</v>
      </c>
      <c r="F2" s="4">
        <v>2000</v>
      </c>
      <c r="G2" s="4">
        <v>2</v>
      </c>
      <c r="H2" s="4">
        <f>(F2*G2)</f>
        <v>4000</v>
      </c>
      <c r="I2" s="5">
        <v>0.3</v>
      </c>
      <c r="J2" s="4">
        <f>H2*I2</f>
        <v>1200</v>
      </c>
      <c r="K2" s="4"/>
    </row>
    <row r="3" spans="1:16">
      <c r="A3" s="4">
        <v>2</v>
      </c>
      <c r="B3" s="4" t="s">
        <v>14</v>
      </c>
      <c r="C3" s="4" t="s">
        <v>15</v>
      </c>
      <c r="D3" s="9">
        <v>45341</v>
      </c>
      <c r="E3" s="4" t="s">
        <v>16</v>
      </c>
      <c r="F3" s="4">
        <v>4000</v>
      </c>
      <c r="G3" s="4">
        <v>4</v>
      </c>
      <c r="H3" s="4">
        <f t="shared" ref="H3:H11" si="0">(F3*G3)</f>
        <v>16000</v>
      </c>
      <c r="I3" s="5">
        <v>0.3</v>
      </c>
      <c r="J3" s="4">
        <f t="shared" ref="J3:J11" si="1">H3*I3</f>
        <v>4800</v>
      </c>
      <c r="K3" s="4"/>
    </row>
    <row r="4" spans="1:16">
      <c r="A4" s="4">
        <v>3</v>
      </c>
      <c r="B4" s="4" t="s">
        <v>17</v>
      </c>
      <c r="C4" s="4" t="s">
        <v>18</v>
      </c>
      <c r="D4" s="9">
        <v>38289</v>
      </c>
      <c r="E4" s="4" t="s">
        <v>19</v>
      </c>
      <c r="F4" s="4">
        <v>8000</v>
      </c>
      <c r="G4" s="4">
        <v>8</v>
      </c>
      <c r="H4" s="4">
        <f t="shared" si="0"/>
        <v>64000</v>
      </c>
      <c r="I4" s="5">
        <v>0.3</v>
      </c>
      <c r="J4" s="4">
        <f t="shared" si="1"/>
        <v>19200</v>
      </c>
      <c r="K4" s="4"/>
    </row>
    <row r="5" spans="1:16">
      <c r="A5" s="4">
        <v>4</v>
      </c>
      <c r="B5" s="4" t="s">
        <v>20</v>
      </c>
      <c r="C5" s="4" t="s">
        <v>21</v>
      </c>
      <c r="D5" s="9">
        <v>45646</v>
      </c>
      <c r="E5" s="4" t="s">
        <v>22</v>
      </c>
      <c r="F5" s="4">
        <v>16000</v>
      </c>
      <c r="G5" s="4">
        <v>16</v>
      </c>
      <c r="H5" s="4">
        <f t="shared" si="0"/>
        <v>256000</v>
      </c>
      <c r="I5" s="5">
        <v>0.3</v>
      </c>
      <c r="J5" s="4">
        <f t="shared" si="1"/>
        <v>76800</v>
      </c>
      <c r="K5" s="4"/>
    </row>
    <row r="6" spans="1:16">
      <c r="A6" s="4">
        <v>5</v>
      </c>
      <c r="B6" s="4" t="s">
        <v>23</v>
      </c>
      <c r="C6" s="4" t="s">
        <v>24</v>
      </c>
      <c r="D6" s="9">
        <v>45570</v>
      </c>
      <c r="E6" s="4" t="s">
        <v>25</v>
      </c>
      <c r="F6" s="4">
        <v>32000</v>
      </c>
      <c r="G6" s="4">
        <v>32</v>
      </c>
      <c r="H6" s="4">
        <f t="shared" si="0"/>
        <v>1024000</v>
      </c>
      <c r="I6" s="5">
        <v>0.3</v>
      </c>
      <c r="J6" s="4">
        <f t="shared" si="1"/>
        <v>307200</v>
      </c>
      <c r="K6" s="4"/>
    </row>
    <row r="7" spans="1:16">
      <c r="A7" s="4">
        <v>6</v>
      </c>
      <c r="B7" s="4" t="s">
        <v>26</v>
      </c>
      <c r="C7" s="4" t="s">
        <v>27</v>
      </c>
      <c r="D7" s="9">
        <v>45629</v>
      </c>
      <c r="E7" s="4" t="s">
        <v>19</v>
      </c>
      <c r="F7" s="4">
        <v>64000</v>
      </c>
      <c r="G7" s="4">
        <v>64</v>
      </c>
      <c r="H7" s="4">
        <f t="shared" si="0"/>
        <v>4096000</v>
      </c>
      <c r="I7" s="5">
        <v>0.3</v>
      </c>
      <c r="J7" s="4">
        <f t="shared" si="1"/>
        <v>1228800</v>
      </c>
      <c r="K7" s="4"/>
    </row>
    <row r="8" spans="1:16">
      <c r="A8" s="4">
        <v>7</v>
      </c>
      <c r="B8" s="4" t="s">
        <v>28</v>
      </c>
      <c r="C8" s="4" t="s">
        <v>29</v>
      </c>
      <c r="D8" s="9">
        <v>45600</v>
      </c>
      <c r="E8" s="4" t="s">
        <v>22</v>
      </c>
      <c r="F8" s="4">
        <v>128000</v>
      </c>
      <c r="G8" s="4">
        <v>128</v>
      </c>
      <c r="H8" s="4">
        <f t="shared" si="0"/>
        <v>16384000</v>
      </c>
      <c r="I8" s="5">
        <v>0.3</v>
      </c>
      <c r="J8" s="4">
        <f t="shared" si="1"/>
        <v>4915200</v>
      </c>
      <c r="K8" s="4"/>
    </row>
    <row r="9" spans="1:16">
      <c r="A9" s="4">
        <v>8</v>
      </c>
      <c r="B9" s="4" t="s">
        <v>30</v>
      </c>
      <c r="C9" s="4" t="s">
        <v>31</v>
      </c>
      <c r="D9" s="9">
        <v>45324</v>
      </c>
      <c r="E9" s="4" t="s">
        <v>13</v>
      </c>
      <c r="F9" s="4">
        <v>256000</v>
      </c>
      <c r="G9" s="4">
        <v>256</v>
      </c>
      <c r="H9" s="4">
        <f t="shared" si="0"/>
        <v>65536000</v>
      </c>
      <c r="I9" s="5">
        <v>0.3</v>
      </c>
      <c r="J9" s="4">
        <f t="shared" si="1"/>
        <v>19660800</v>
      </c>
      <c r="K9" s="4"/>
    </row>
    <row r="10" spans="1:16">
      <c r="A10" s="4">
        <v>9</v>
      </c>
      <c r="B10" s="4" t="s">
        <v>32</v>
      </c>
      <c r="C10" s="4" t="s">
        <v>33</v>
      </c>
      <c r="D10" s="9">
        <v>45608</v>
      </c>
      <c r="E10" s="4" t="s">
        <v>16</v>
      </c>
      <c r="F10" s="4">
        <v>512000</v>
      </c>
      <c r="G10" s="4">
        <v>512</v>
      </c>
      <c r="H10" s="4">
        <f t="shared" si="0"/>
        <v>262144000</v>
      </c>
      <c r="I10" s="5">
        <v>0.3</v>
      </c>
      <c r="J10" s="4">
        <f t="shared" si="1"/>
        <v>78643200</v>
      </c>
      <c r="K10" s="4"/>
    </row>
    <row r="11" spans="1:16">
      <c r="A11" s="4">
        <v>10</v>
      </c>
      <c r="B11" s="4" t="s">
        <v>34</v>
      </c>
      <c r="C11" s="4" t="s">
        <v>35</v>
      </c>
      <c r="D11" s="9">
        <v>45577</v>
      </c>
      <c r="E11" s="4" t="s">
        <v>25</v>
      </c>
      <c r="F11" s="4">
        <v>1024000</v>
      </c>
      <c r="G11" s="4">
        <v>1024</v>
      </c>
      <c r="H11" s="4">
        <f t="shared" si="0"/>
        <v>1048576000</v>
      </c>
      <c r="I11" s="5">
        <v>0.3</v>
      </c>
      <c r="J11" s="4">
        <f t="shared" si="1"/>
        <v>314572800</v>
      </c>
      <c r="K11" s="4"/>
    </row>
    <row r="14" spans="1:16">
      <c r="B14" s="7"/>
      <c r="D14" s="18" t="s">
        <v>36</v>
      </c>
      <c r="E14" s="4">
        <f>AVERAGE(G2:G11)</f>
        <v>204.6</v>
      </c>
      <c r="P14" s="3"/>
    </row>
    <row r="15" spans="1:16">
      <c r="B15" s="7"/>
      <c r="D15" s="18" t="s">
        <v>37</v>
      </c>
      <c r="E15" s="4">
        <f>MAX(E2:E11, G2:G11)</f>
        <v>1024</v>
      </c>
    </row>
    <row r="16" spans="1:16">
      <c r="D16" s="18" t="s">
        <v>38</v>
      </c>
      <c r="E16" s="4">
        <f>SUM(H2:H11)</f>
        <v>1398100000</v>
      </c>
    </row>
    <row r="17" spans="4:8">
      <c r="D17" s="8" t="s">
        <v>39</v>
      </c>
      <c r="E17" s="4">
        <f>SUM(J2:J11)</f>
        <v>419430000</v>
      </c>
    </row>
    <row r="18" spans="4:8">
      <c r="D18" s="8" t="s">
        <v>40</v>
      </c>
      <c r="E18" s="4">
        <f>AVERAGE(F2:F12)</f>
        <v>204600</v>
      </c>
    </row>
    <row r="19" spans="4:8">
      <c r="H19" s="19"/>
    </row>
  </sheetData>
  <dataValidations count="1">
    <dataValidation type="list" allowBlank="1" showInputMessage="1" showErrorMessage="1" sqref="E2:E11" xr:uid="{CDAD40BB-D822-4984-95DD-F33B163CF4BE}">
      <formula1>$E$2:$E$6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802F-D5A9-4D3E-8274-86D4D1167D36}">
  <dimension ref="A3:L19"/>
  <sheetViews>
    <sheetView workbookViewId="0">
      <selection activeCell="H24" sqref="H24"/>
    </sheetView>
  </sheetViews>
  <sheetFormatPr defaultRowHeight="15"/>
  <cols>
    <col min="1" max="1" width="18" customWidth="1"/>
    <col min="2" max="4" width="15" bestFit="1" customWidth="1"/>
  </cols>
  <sheetData>
    <row r="3" spans="1:12">
      <c r="A3" s="15" t="s">
        <v>4</v>
      </c>
      <c r="B3" t="s">
        <v>41</v>
      </c>
      <c r="C3" s="20"/>
      <c r="D3" s="20"/>
      <c r="E3" s="20"/>
      <c r="F3" s="20"/>
      <c r="G3" s="20"/>
      <c r="H3" s="20"/>
      <c r="I3" s="20"/>
      <c r="J3" s="16"/>
      <c r="K3" s="17"/>
      <c r="L3" s="17"/>
    </row>
    <row r="4" spans="1:12">
      <c r="A4" t="s">
        <v>19</v>
      </c>
      <c r="B4" s="14">
        <v>72</v>
      </c>
      <c r="C4" s="20"/>
      <c r="D4" s="20"/>
      <c r="E4" s="20"/>
      <c r="F4" s="20"/>
      <c r="G4" s="20"/>
      <c r="H4" s="20"/>
      <c r="I4" s="20"/>
      <c r="J4" s="16"/>
      <c r="K4" s="17"/>
      <c r="L4" s="17"/>
    </row>
    <row r="5" spans="1:12">
      <c r="A5" t="s">
        <v>16</v>
      </c>
      <c r="B5" s="14">
        <v>516</v>
      </c>
      <c r="C5" s="20"/>
      <c r="D5" s="20"/>
      <c r="E5" s="20"/>
      <c r="F5" s="20"/>
      <c r="G5" s="20"/>
      <c r="H5" s="20"/>
      <c r="I5" s="20"/>
      <c r="J5" s="16"/>
      <c r="K5" s="17"/>
      <c r="L5" s="17"/>
    </row>
    <row r="6" spans="1:12">
      <c r="A6" t="s">
        <v>22</v>
      </c>
      <c r="B6" s="14">
        <v>144</v>
      </c>
      <c r="C6" s="20"/>
      <c r="D6" s="20"/>
      <c r="E6" s="20"/>
      <c r="F6" s="20"/>
      <c r="G6" s="20"/>
      <c r="H6" s="20"/>
      <c r="I6" s="20"/>
      <c r="J6" s="16"/>
      <c r="K6" s="17"/>
      <c r="L6" s="17"/>
    </row>
    <row r="7" spans="1:12">
      <c r="A7" t="s">
        <v>13</v>
      </c>
      <c r="B7" s="14">
        <v>258</v>
      </c>
      <c r="C7" s="20"/>
      <c r="D7" s="20"/>
      <c r="E7" s="20"/>
      <c r="F7" s="20"/>
      <c r="G7" s="20"/>
      <c r="H7" s="20"/>
      <c r="I7" s="20"/>
      <c r="J7" s="16"/>
      <c r="K7" s="17"/>
      <c r="L7" s="17"/>
    </row>
    <row r="8" spans="1:12">
      <c r="A8" t="s">
        <v>25</v>
      </c>
      <c r="B8" s="14">
        <v>1056</v>
      </c>
      <c r="C8" s="20"/>
      <c r="D8" s="20"/>
      <c r="E8" s="20"/>
      <c r="F8" s="20"/>
      <c r="G8" s="20"/>
      <c r="H8" s="20"/>
      <c r="I8" s="20"/>
      <c r="J8" s="16"/>
      <c r="K8" s="17"/>
      <c r="L8" s="17"/>
    </row>
    <row r="9" spans="1:12">
      <c r="A9" t="s">
        <v>42</v>
      </c>
      <c r="B9" s="14">
        <v>2046</v>
      </c>
      <c r="C9" s="20"/>
      <c r="D9" s="20"/>
      <c r="E9" s="20"/>
      <c r="F9" s="20"/>
      <c r="G9" s="20"/>
      <c r="H9" s="20"/>
      <c r="I9" s="20"/>
      <c r="J9" s="16"/>
      <c r="K9" s="17"/>
      <c r="L9" s="17"/>
    </row>
    <row r="10" spans="1:12">
      <c r="C10" s="20"/>
      <c r="D10" s="20"/>
      <c r="E10" s="20"/>
      <c r="F10" s="20"/>
      <c r="G10" s="20"/>
      <c r="H10" s="20"/>
      <c r="I10" s="20"/>
      <c r="J10" s="16"/>
      <c r="K10" s="17"/>
      <c r="L10" s="17"/>
    </row>
    <row r="11" spans="1:12">
      <c r="C11" s="20"/>
      <c r="D11" s="20"/>
      <c r="E11" s="20"/>
      <c r="F11" s="20"/>
      <c r="G11" s="20"/>
      <c r="H11" s="20"/>
      <c r="I11" s="20"/>
      <c r="J11" s="16"/>
      <c r="K11" s="17"/>
      <c r="L11" s="17"/>
    </row>
    <row r="12" spans="1:12">
      <c r="C12" s="20"/>
      <c r="D12" s="20"/>
      <c r="E12" s="20"/>
      <c r="F12" s="20"/>
      <c r="G12" s="20"/>
      <c r="H12" s="20"/>
      <c r="I12" s="20"/>
      <c r="J12" s="16"/>
      <c r="K12" s="17"/>
      <c r="L12" s="17"/>
    </row>
    <row r="13" spans="1:12">
      <c r="C13" s="20"/>
      <c r="D13" s="20"/>
      <c r="E13" s="20"/>
      <c r="F13" s="20"/>
      <c r="G13" s="20"/>
      <c r="H13" s="20"/>
      <c r="I13" s="20"/>
      <c r="J13" s="16"/>
    </row>
    <row r="14" spans="1:12">
      <c r="C14" s="20"/>
      <c r="D14" s="20"/>
      <c r="E14" s="20"/>
      <c r="F14" s="20"/>
      <c r="G14" s="20"/>
      <c r="H14" s="20"/>
      <c r="I14" s="20"/>
      <c r="J14" s="16"/>
    </row>
    <row r="15" spans="1:12">
      <c r="C15" s="20"/>
      <c r="D15" s="20"/>
      <c r="E15" s="20"/>
      <c r="F15" s="20"/>
      <c r="G15" s="20"/>
      <c r="H15" s="20"/>
      <c r="I15" s="20"/>
      <c r="J15" s="16"/>
    </row>
    <row r="16" spans="1:12">
      <c r="C16" s="20"/>
      <c r="D16" s="20"/>
      <c r="E16" s="20"/>
      <c r="F16" s="20"/>
      <c r="G16" s="20"/>
      <c r="H16" s="20"/>
      <c r="I16" s="20"/>
    </row>
    <row r="17" spans="1:9">
      <c r="C17" s="20"/>
      <c r="D17" s="20"/>
      <c r="E17" s="20"/>
      <c r="F17" s="20"/>
      <c r="G17" s="20"/>
      <c r="H17" s="20"/>
      <c r="I17" s="20"/>
    </row>
    <row r="19" spans="1:9" ht="29.25">
      <c r="A19" s="7" t="s">
        <v>43</v>
      </c>
      <c r="B19">
        <v>1056</v>
      </c>
    </row>
  </sheetData>
  <mergeCells count="1">
    <mergeCell ref="C3:I1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2025-04-29T18:00:56Z</dcterms:created>
  <dcterms:modified xsi:type="dcterms:W3CDTF">2025-04-29T22:53:50Z</dcterms:modified>
  <cp:category/>
  <cp:contentStatus/>
</cp:coreProperties>
</file>