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F:\Research\Williamson\"/>
    </mc:Choice>
  </mc:AlternateContent>
  <bookViews>
    <workbookView xWindow="0" yWindow="0" windowWidth="20490" windowHeight="6930"/>
  </bookViews>
  <sheets>
    <sheet name="Upper Arm Circ" sheetId="1" r:id="rId1"/>
    <sheet name="Lower Arm Circ" sheetId="2" r:id="rId2"/>
    <sheet name="Elbow Flexion" sheetId="3" r:id="rId3"/>
    <sheet name="Elbow Extension" sheetId="4" r:id="rId4"/>
    <sheet name="Elbow Extension +180" sheetId="5" r:id="rId5"/>
    <sheet name="Flexion Pain" sheetId="6" r:id="rId6"/>
    <sheet name="Extension Pain" sheetId="7" r:id="rId7"/>
    <sheet name="Palpation Pain" sheetId="8" r:id="rId8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3" i="5" l="1"/>
  <c r="O22" i="5"/>
  <c r="H23" i="5"/>
  <c r="H22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B21" i="5"/>
  <c r="O11" i="4"/>
  <c r="O12" i="4"/>
  <c r="H11" i="4"/>
  <c r="H12" i="4"/>
  <c r="O11" i="3"/>
  <c r="O12" i="3"/>
  <c r="H11" i="3"/>
  <c r="H12" i="3"/>
  <c r="H13" i="1"/>
  <c r="O13" i="1"/>
  <c r="O15" i="1"/>
  <c r="H15" i="1"/>
  <c r="O11" i="6"/>
  <c r="O12" i="6"/>
  <c r="H11" i="6"/>
  <c r="H12" i="6"/>
  <c r="O13" i="7"/>
  <c r="H13" i="7"/>
  <c r="O12" i="7"/>
  <c r="H12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B11" i="7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B14" i="1"/>
  <c r="B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B13" i="6"/>
  <c r="F13" i="4"/>
  <c r="C13" i="4"/>
  <c r="D13" i="4"/>
  <c r="E13" i="4"/>
  <c r="G13" i="4"/>
  <c r="H13" i="4"/>
  <c r="I13" i="4"/>
  <c r="J13" i="4"/>
  <c r="K13" i="4"/>
  <c r="L13" i="4"/>
  <c r="M13" i="4"/>
  <c r="N13" i="4"/>
  <c r="O13" i="4"/>
  <c r="B13" i="4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B13" i="3"/>
  <c r="F13" i="5"/>
  <c r="F14" i="5"/>
  <c r="F15" i="5"/>
  <c r="F16" i="5"/>
  <c r="F17" i="5"/>
  <c r="F18" i="5"/>
  <c r="F19" i="5"/>
  <c r="F12" i="5"/>
  <c r="D12" i="5"/>
  <c r="E12" i="5"/>
  <c r="G12" i="5"/>
  <c r="H12" i="5"/>
  <c r="I12" i="5"/>
  <c r="J12" i="5"/>
  <c r="K12" i="5"/>
  <c r="L12" i="5"/>
  <c r="M12" i="5"/>
  <c r="N12" i="5"/>
  <c r="O12" i="5"/>
  <c r="D13" i="5"/>
  <c r="E13" i="5"/>
  <c r="G13" i="5"/>
  <c r="H13" i="5"/>
  <c r="I13" i="5"/>
  <c r="J13" i="5"/>
  <c r="K13" i="5"/>
  <c r="L13" i="5"/>
  <c r="M13" i="5"/>
  <c r="N13" i="5"/>
  <c r="O13" i="5"/>
  <c r="D14" i="5"/>
  <c r="E14" i="5"/>
  <c r="G14" i="5"/>
  <c r="H14" i="5"/>
  <c r="I14" i="5"/>
  <c r="J14" i="5"/>
  <c r="K14" i="5"/>
  <c r="L14" i="5"/>
  <c r="M14" i="5"/>
  <c r="N14" i="5"/>
  <c r="O14" i="5"/>
  <c r="D15" i="5"/>
  <c r="E15" i="5"/>
  <c r="G15" i="5"/>
  <c r="H15" i="5"/>
  <c r="I15" i="5"/>
  <c r="J15" i="5"/>
  <c r="K15" i="5"/>
  <c r="L15" i="5"/>
  <c r="M15" i="5"/>
  <c r="N15" i="5"/>
  <c r="O15" i="5"/>
  <c r="D16" i="5"/>
  <c r="E16" i="5"/>
  <c r="G16" i="5"/>
  <c r="H16" i="5"/>
  <c r="I16" i="5"/>
  <c r="J16" i="5"/>
  <c r="K16" i="5"/>
  <c r="L16" i="5"/>
  <c r="M16" i="5"/>
  <c r="N16" i="5"/>
  <c r="O16" i="5"/>
  <c r="D17" i="5"/>
  <c r="E17" i="5"/>
  <c r="G17" i="5"/>
  <c r="H17" i="5"/>
  <c r="I17" i="5"/>
  <c r="J17" i="5"/>
  <c r="K17" i="5"/>
  <c r="L17" i="5"/>
  <c r="M17" i="5"/>
  <c r="N17" i="5"/>
  <c r="O17" i="5"/>
  <c r="D18" i="5"/>
  <c r="E18" i="5"/>
  <c r="G18" i="5"/>
  <c r="H18" i="5"/>
  <c r="I18" i="5"/>
  <c r="J18" i="5"/>
  <c r="K18" i="5"/>
  <c r="L18" i="5"/>
  <c r="M18" i="5"/>
  <c r="N18" i="5"/>
  <c r="O18" i="5"/>
  <c r="D19" i="5"/>
  <c r="E19" i="5"/>
  <c r="G19" i="5"/>
  <c r="H19" i="5"/>
  <c r="I19" i="5"/>
  <c r="J19" i="5"/>
  <c r="K19" i="5"/>
  <c r="L19" i="5"/>
  <c r="M19" i="5"/>
  <c r="N19" i="5"/>
  <c r="O19" i="5"/>
  <c r="C13" i="5"/>
  <c r="C14" i="5"/>
  <c r="C15" i="5"/>
  <c r="C16" i="5"/>
  <c r="C17" i="5"/>
  <c r="C18" i="5"/>
  <c r="C19" i="5"/>
  <c r="C12" i="5"/>
  <c r="B13" i="5"/>
  <c r="B14" i="5"/>
  <c r="B15" i="5"/>
  <c r="B16" i="5"/>
  <c r="B17" i="5"/>
  <c r="B18" i="5"/>
  <c r="B19" i="5"/>
  <c r="B12" i="5"/>
</calcChain>
</file>

<file path=xl/sharedStrings.xml><?xml version="1.0" encoding="utf-8"?>
<sst xmlns="http://schemas.openxmlformats.org/spreadsheetml/2006/main" count="253" uniqueCount="136">
  <si>
    <t>sub 1</t>
  </si>
  <si>
    <t>sub 2</t>
  </si>
  <si>
    <t>sub 3</t>
  </si>
  <si>
    <t>sub 4</t>
  </si>
  <si>
    <t>sub 5</t>
  </si>
  <si>
    <t>sub 6</t>
  </si>
  <si>
    <t>sub 7</t>
  </si>
  <si>
    <t>sub 8</t>
  </si>
  <si>
    <t>CSUACPO</t>
  </si>
  <si>
    <t>CSUACPR</t>
  </si>
  <si>
    <t>CSUAC1</t>
  </si>
  <si>
    <t>CSUAC2</t>
  </si>
  <si>
    <t>CSUAC3</t>
  </si>
  <si>
    <t>CSUAC4</t>
  </si>
  <si>
    <t>CSUAC5</t>
  </si>
  <si>
    <t>NTUACPR</t>
  </si>
  <si>
    <t>NTUACPO</t>
  </si>
  <si>
    <t>NTUAC1</t>
  </si>
  <si>
    <t>NTUAC2</t>
  </si>
  <si>
    <t>NTUAC3</t>
  </si>
  <si>
    <t>NTUAC4</t>
  </si>
  <si>
    <t>NTUAC5</t>
  </si>
  <si>
    <t>CSLACPR</t>
  </si>
  <si>
    <t>CSLACPO</t>
  </si>
  <si>
    <t>CSLAC1</t>
  </si>
  <si>
    <t>CSLAC2</t>
  </si>
  <si>
    <t>CSLAC3</t>
  </si>
  <si>
    <t>CSLAC4</t>
  </si>
  <si>
    <t>CSLAC5</t>
  </si>
  <si>
    <t>NTLACPR</t>
  </si>
  <si>
    <t>NTLACPO</t>
  </si>
  <si>
    <t>NTLAC1</t>
  </si>
  <si>
    <t>NTLAC2</t>
  </si>
  <si>
    <t>NTLAC3</t>
  </si>
  <si>
    <t>NTLAC4</t>
  </si>
  <si>
    <t>NTLAC5</t>
  </si>
  <si>
    <t>CSEFPR</t>
  </si>
  <si>
    <t>CSEFPO</t>
  </si>
  <si>
    <t>CSEF1</t>
  </si>
  <si>
    <t>CSEF2</t>
  </si>
  <si>
    <t>CSEF3</t>
  </si>
  <si>
    <t>CSEF4</t>
  </si>
  <si>
    <t>CSEF5</t>
  </si>
  <si>
    <t>NTEFPR</t>
  </si>
  <si>
    <t>NTEFPO</t>
  </si>
  <si>
    <t>NTEF1</t>
  </si>
  <si>
    <t>NTEF2</t>
  </si>
  <si>
    <t>NTEF3</t>
  </si>
  <si>
    <t>NTEF4</t>
  </si>
  <si>
    <t>NTEF5</t>
  </si>
  <si>
    <t>CSEEPR</t>
  </si>
  <si>
    <t>CSEEPO</t>
  </si>
  <si>
    <t>CSEE1</t>
  </si>
  <si>
    <t>CSEE2</t>
  </si>
  <si>
    <t>CSEE3</t>
  </si>
  <si>
    <t>CSEE4</t>
  </si>
  <si>
    <t>CSEE5</t>
  </si>
  <si>
    <t>NTEEPR</t>
  </si>
  <si>
    <t>NTEEPO</t>
  </si>
  <si>
    <t>NTEE1</t>
  </si>
  <si>
    <t>NTEE2</t>
  </si>
  <si>
    <t>NTEE3</t>
  </si>
  <si>
    <t>NTEE4</t>
  </si>
  <si>
    <t>NTEE5</t>
  </si>
  <si>
    <t>CSEEXPR</t>
  </si>
  <si>
    <t>CSEEXPO</t>
  </si>
  <si>
    <t>CSEEX1</t>
  </si>
  <si>
    <t>CSEEX2</t>
  </si>
  <si>
    <t>CSEEX3</t>
  </si>
  <si>
    <t>CSEEX4</t>
  </si>
  <si>
    <t>CSEEX5</t>
  </si>
  <si>
    <t>NTEEXPR</t>
  </si>
  <si>
    <t>NTEEXPO</t>
  </si>
  <si>
    <t>NTEEX1</t>
  </si>
  <si>
    <t>NTEEX2</t>
  </si>
  <si>
    <t>NTEEX3</t>
  </si>
  <si>
    <t>NTEEX4</t>
  </si>
  <si>
    <t>NTEEX5</t>
  </si>
  <si>
    <t>CSEFPPR</t>
  </si>
  <si>
    <t>CSEFPPO</t>
  </si>
  <si>
    <t>CSEFP1</t>
  </si>
  <si>
    <t>CSEFP2</t>
  </si>
  <si>
    <t>CSEFP3</t>
  </si>
  <si>
    <t>CSEFP4</t>
  </si>
  <si>
    <t>CSEFP5</t>
  </si>
  <si>
    <t>NTEFPPR</t>
  </si>
  <si>
    <t>NTEFPPO</t>
  </si>
  <si>
    <t>NTEFP1</t>
  </si>
  <si>
    <t>NTEFP2</t>
  </si>
  <si>
    <t>NTEFP3</t>
  </si>
  <si>
    <t>NTEFP4</t>
  </si>
  <si>
    <t>NTEFP5</t>
  </si>
  <si>
    <t>CSEEPPR</t>
  </si>
  <si>
    <t>CSEEPPO</t>
  </si>
  <si>
    <t>CSEEP1</t>
  </si>
  <si>
    <t>CSEEP2</t>
  </si>
  <si>
    <t>CSEEP3</t>
  </si>
  <si>
    <t>CSEEP4</t>
  </si>
  <si>
    <t>CSEEP5</t>
  </si>
  <si>
    <t>NTEEPPR</t>
  </si>
  <si>
    <t>NTEEPPO</t>
  </si>
  <si>
    <t>NTEEP1</t>
  </si>
  <si>
    <t>NTEEP2</t>
  </si>
  <si>
    <t>NTEEP3</t>
  </si>
  <si>
    <t>NTEEP4</t>
  </si>
  <si>
    <t>NTEEP5</t>
  </si>
  <si>
    <t>CSPPPR</t>
  </si>
  <si>
    <t>CSPPPO</t>
  </si>
  <si>
    <t>CSPP1</t>
  </si>
  <si>
    <t>CSPP2</t>
  </si>
  <si>
    <t>CSPP3</t>
  </si>
  <si>
    <t>CSPP4</t>
  </si>
  <si>
    <t>CSPP5</t>
  </si>
  <si>
    <t>NTPPPR</t>
  </si>
  <si>
    <t>NTPPPO</t>
  </si>
  <si>
    <t>NTPP1</t>
  </si>
  <si>
    <t>NTPP2</t>
  </si>
  <si>
    <t>NTPP3</t>
  </si>
  <si>
    <t>NTPP4</t>
  </si>
  <si>
    <t>NTPP5</t>
  </si>
  <si>
    <t>Mean</t>
  </si>
  <si>
    <t>Pre</t>
  </si>
  <si>
    <t>Post</t>
  </si>
  <si>
    <t>Day 1</t>
  </si>
  <si>
    <t>Day 2</t>
  </si>
  <si>
    <t>Day 3</t>
  </si>
  <si>
    <t>Day 4</t>
  </si>
  <si>
    <t>Day 5</t>
  </si>
  <si>
    <t>SD</t>
  </si>
  <si>
    <t>mean</t>
  </si>
  <si>
    <t>overall</t>
  </si>
  <si>
    <t>Overall</t>
  </si>
  <si>
    <t>Overall SD</t>
  </si>
  <si>
    <t xml:space="preserve">Overall </t>
  </si>
  <si>
    <t>Overall mean</t>
  </si>
  <si>
    <t>Overall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</si>
</sst>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Book Antiqu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Compression Sleeve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0"/>
            <c:plus>
              <c:numRef>
                <c:f>('Upper Arm Circ'!$S$17,'Upper Arm Circ'!$S$19,'Upper Arm Circ'!$S$21,'Upper Arm Circ'!$S$23,'Upper Arm Circ'!$S$25,'Upper Arm Circ'!$S$27,'Upper Arm Circ'!$S$29)</c:f>
                <c:numCache>
                  <c:formatCode>General</c:formatCode>
                  <c:ptCount val="7"/>
                  <c:pt idx="0">
                    <c:v>1.405</c:v>
                  </c:pt>
                  <c:pt idx="1">
                    <c:v>1.381</c:v>
                  </c:pt>
                  <c:pt idx="2">
                    <c:v>1.2849999999999999</c:v>
                  </c:pt>
                  <c:pt idx="3">
                    <c:v>1.2390000000000001</c:v>
                  </c:pt>
                  <c:pt idx="4">
                    <c:v>1.264</c:v>
                  </c:pt>
                  <c:pt idx="5">
                    <c:v>1.3080000000000001</c:v>
                  </c:pt>
                  <c:pt idx="6">
                    <c:v>1.3660000000000001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'Upper Arm Circ'!$B$12:$H$12</c:f>
              <c:strCache>
                <c:ptCount val="7"/>
                <c:pt idx="0">
                  <c:v>Pre</c:v>
                </c:pt>
                <c:pt idx="1">
                  <c:v>Post</c:v>
                </c:pt>
                <c:pt idx="2">
                  <c:v>Day 1</c:v>
                </c:pt>
                <c:pt idx="3">
                  <c:v>Day 2</c:v>
                </c:pt>
                <c:pt idx="4">
                  <c:v>Day 3</c:v>
                </c:pt>
                <c:pt idx="5">
                  <c:v>Day 4</c:v>
                </c:pt>
                <c:pt idx="6">
                  <c:v>Day 5</c:v>
                </c:pt>
              </c:strCache>
            </c:strRef>
          </c:cat>
          <c:val>
            <c:numRef>
              <c:f>'Upper Arm Circ'!$B$11:$H$11</c:f>
              <c:numCache>
                <c:formatCode>General</c:formatCode>
                <c:ptCount val="7"/>
                <c:pt idx="0" formatCode="0.0">
                  <c:v>30.6875</c:v>
                </c:pt>
                <c:pt idx="1">
                  <c:v>31.375</c:v>
                </c:pt>
                <c:pt idx="2">
                  <c:v>31.3125</c:v>
                </c:pt>
                <c:pt idx="3">
                  <c:v>32.6875</c:v>
                </c:pt>
                <c:pt idx="4">
                  <c:v>32.1875</c:v>
                </c:pt>
                <c:pt idx="5">
                  <c:v>31.625</c:v>
                </c:pt>
                <c:pt idx="6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CE-425A-82D8-166FD7D52065}"/>
            </c:ext>
          </c:extLst>
        </c:ser>
        <c:ser>
          <c:idx val="1"/>
          <c:order val="1"/>
          <c:tx>
            <c:v>Pneumatic Compression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errBars>
            <c:errDir val="y"/>
            <c:errBarType val="minus"/>
            <c:errValType val="cust"/>
            <c:noEndCap val="0"/>
            <c:plus>
              <c:numRef>
                <c:f>('Upper Arm Circ'!$S$18,'Upper Arm Circ'!$S$20,'Upper Arm Circ'!$S$22,'Upper Arm Circ'!$S$24,'Upper Arm Circ'!$S$26,'Upper Arm Circ'!$S$28,'Upper Arm Circ'!$S$30)</c:f>
                <c:numCache>
                  <c:formatCode>General</c:formatCode>
                  <c:ptCount val="7"/>
                  <c:pt idx="0">
                    <c:v>1.319</c:v>
                  </c:pt>
                  <c:pt idx="1">
                    <c:v>1.5549999999999999</c:v>
                  </c:pt>
                  <c:pt idx="2">
                    <c:v>1.5369999999999999</c:v>
                  </c:pt>
                  <c:pt idx="3">
                    <c:v>1.542</c:v>
                  </c:pt>
                  <c:pt idx="4">
                    <c:v>1.3420000000000001</c:v>
                  </c:pt>
                  <c:pt idx="5">
                    <c:v>1.306</c:v>
                  </c:pt>
                  <c:pt idx="6">
                    <c:v>1.3160000000000001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'Upper Arm Circ'!$I$11:$O$11</c:f>
              <c:numCache>
                <c:formatCode>General</c:formatCode>
                <c:ptCount val="7"/>
                <c:pt idx="0">
                  <c:v>30.375</c:v>
                </c:pt>
                <c:pt idx="1">
                  <c:v>31.125</c:v>
                </c:pt>
                <c:pt idx="2">
                  <c:v>31.4375</c:v>
                </c:pt>
                <c:pt idx="3">
                  <c:v>32.0625</c:v>
                </c:pt>
                <c:pt idx="4">
                  <c:v>31.125</c:v>
                </c:pt>
                <c:pt idx="5">
                  <c:v>30.5</c:v>
                </c:pt>
                <c:pt idx="6">
                  <c:v>30.3125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2CE-425A-82D8-166FD7D52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680448"/>
        <c:axId val="383682416"/>
      </c:lineChart>
      <c:catAx>
        <c:axId val="38368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682416"/>
        <c:crosses val="autoZero"/>
        <c:auto val="1"/>
        <c:lblAlgn val="ctr"/>
        <c:lblOffset val="100"/>
        <c:noMultiLvlLbl val="0"/>
      </c:catAx>
      <c:valAx>
        <c:axId val="383682416"/>
        <c:scaling>
          <c:orientation val="minMax"/>
          <c:min val="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Upper Arm </a:t>
                </a:r>
                <a:r>
                  <a:rPr lang="en-US" b="1" i="0" baseline="0">
                    <a:solidFill>
                      <a:sysClr val="windowText" lastClr="000000"/>
                    </a:solidFill>
                  </a:rPr>
                  <a:t>Circumference</a:t>
                </a:r>
                <a:r>
                  <a:rPr lang="en-US" b="1">
                    <a:solidFill>
                      <a:sysClr val="windowText" lastClr="000000"/>
                    </a:solidFill>
                  </a:rPr>
                  <a:t> (cm)</a:t>
                </a:r>
              </a:p>
            </c:rich>
          </c:tx>
          <c:layout>
            <c:manualLayout>
              <c:xMode val="edge"/>
              <c:yMode val="edge"/>
              <c:x val="1.7096644613138087E-2"/>
              <c:y val="0.30824275642015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68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68732830271216094"/>
          <c:y val="6.0185185185185182E-2"/>
          <c:w val="0.23479682944998068"/>
          <c:h val="0.11029488960938708"/>
        </c:manualLayout>
      </c:layout>
      <c:overlay val="1"/>
      <c:spPr>
        <a:solidFill>
          <a:schemeClr val="bg1"/>
        </a:solidFill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Compression Sleeve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('Elbow Flexion'!$R$16,'Elbow Flexion'!$R$18,'Elbow Flexion'!$R$20,'Elbow Flexion'!$R$22,'Elbow Flexion'!$R$24,'Elbow Flexion'!$R$26,'Elbow Flexion'!$R$28)</c:f>
                <c:numCache>
                  <c:formatCode>General</c:formatCode>
                  <c:ptCount val="7"/>
                  <c:pt idx="0">
                    <c:v>2.5840000000000001</c:v>
                  </c:pt>
                  <c:pt idx="1">
                    <c:v>2.8969999999999998</c:v>
                  </c:pt>
                  <c:pt idx="2">
                    <c:v>3.4950000000000001</c:v>
                  </c:pt>
                  <c:pt idx="3">
                    <c:v>1.871</c:v>
                  </c:pt>
                  <c:pt idx="4">
                    <c:v>2.5409999999999999</c:v>
                  </c:pt>
                  <c:pt idx="5">
                    <c:v>1.913</c:v>
                  </c:pt>
                  <c:pt idx="6">
                    <c:v>1.87</c:v>
                  </c:pt>
                </c:numCache>
              </c:numRef>
            </c:plus>
            <c:minus>
              <c:numRef>
                <c:f>('Elbow Flexion'!$R$16,'Elbow Flexion'!$R$18,'Elbow Flexion'!$R$20,'Elbow Flexion'!$R$22,'Elbow Flexion'!$R$24,'Elbow Flexion'!$R$26,'Elbow Flexion'!$R$28)</c:f>
                <c:numCache>
                  <c:formatCode>General</c:formatCode>
                  <c:ptCount val="7"/>
                  <c:pt idx="0">
                    <c:v>2.5840000000000001</c:v>
                  </c:pt>
                  <c:pt idx="1">
                    <c:v>2.8969999999999998</c:v>
                  </c:pt>
                  <c:pt idx="2">
                    <c:v>3.4950000000000001</c:v>
                  </c:pt>
                  <c:pt idx="3">
                    <c:v>1.871</c:v>
                  </c:pt>
                  <c:pt idx="4">
                    <c:v>2.5409999999999999</c:v>
                  </c:pt>
                  <c:pt idx="5">
                    <c:v>1.913</c:v>
                  </c:pt>
                  <c:pt idx="6">
                    <c:v>1.87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'Elbow Flexion'!$B$14:$H$14</c:f>
              <c:strCache>
                <c:ptCount val="7"/>
                <c:pt idx="0">
                  <c:v>Pre</c:v>
                </c:pt>
                <c:pt idx="1">
                  <c:v>Post</c:v>
                </c:pt>
                <c:pt idx="2">
                  <c:v>Day 1</c:v>
                </c:pt>
                <c:pt idx="3">
                  <c:v>Day 2</c:v>
                </c:pt>
                <c:pt idx="4">
                  <c:v>Day 3</c:v>
                </c:pt>
                <c:pt idx="5">
                  <c:v>Day 4</c:v>
                </c:pt>
                <c:pt idx="6">
                  <c:v>Day 5</c:v>
                </c:pt>
              </c:strCache>
            </c:strRef>
          </c:cat>
          <c:val>
            <c:numRef>
              <c:f>'Elbow Flexion'!$B$13:$H$13</c:f>
              <c:numCache>
                <c:formatCode>General</c:formatCode>
                <c:ptCount val="7"/>
                <c:pt idx="0">
                  <c:v>134</c:v>
                </c:pt>
                <c:pt idx="1">
                  <c:v>127</c:v>
                </c:pt>
                <c:pt idx="2">
                  <c:v>126.375</c:v>
                </c:pt>
                <c:pt idx="3">
                  <c:v>109</c:v>
                </c:pt>
                <c:pt idx="4">
                  <c:v>118.75</c:v>
                </c:pt>
                <c:pt idx="5">
                  <c:v>124.875</c:v>
                </c:pt>
                <c:pt idx="6">
                  <c:v>130.375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8A-4726-8A01-9AD70E81B099}"/>
            </c:ext>
          </c:extLst>
        </c:ser>
        <c:ser>
          <c:idx val="1"/>
          <c:order val="1"/>
          <c:tx>
            <c:v>Pneumatic Compression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('Elbow Flexion'!$R$17,'Elbow Flexion'!$R$19,'Elbow Flexion'!$R$21,'Elbow Flexion'!$R$23,'Elbow Flexion'!$R$25,'Elbow Flexion'!$R$27,'Elbow Flexion'!$R$29)</c:f>
                <c:numCache>
                  <c:formatCode>General</c:formatCode>
                  <c:ptCount val="7"/>
                  <c:pt idx="0">
                    <c:v>2.375</c:v>
                  </c:pt>
                  <c:pt idx="1">
                    <c:v>3.2869999999999999</c:v>
                  </c:pt>
                  <c:pt idx="2">
                    <c:v>2.371</c:v>
                  </c:pt>
                  <c:pt idx="3">
                    <c:v>3.032</c:v>
                  </c:pt>
                  <c:pt idx="4">
                    <c:v>2.3130000000000002</c:v>
                  </c:pt>
                  <c:pt idx="5">
                    <c:v>2.3130000000000002</c:v>
                  </c:pt>
                  <c:pt idx="6">
                    <c:v>2.044</c:v>
                  </c:pt>
                </c:numCache>
              </c:numRef>
            </c:plus>
            <c:minus>
              <c:numRef>
                <c:f>('Elbow Flexion'!$R$17,'Elbow Flexion'!$R$19,'Elbow Flexion'!$R$21,'Elbow Flexion'!$R$23,'Elbow Flexion'!$R$25,'Elbow Flexion'!$R$27,'Elbow Flexion'!$R$29)</c:f>
                <c:numCache>
                  <c:formatCode>General</c:formatCode>
                  <c:ptCount val="7"/>
                  <c:pt idx="0">
                    <c:v>2.375</c:v>
                  </c:pt>
                  <c:pt idx="1">
                    <c:v>3.2869999999999999</c:v>
                  </c:pt>
                  <c:pt idx="2">
                    <c:v>2.371</c:v>
                  </c:pt>
                  <c:pt idx="3">
                    <c:v>3.032</c:v>
                  </c:pt>
                  <c:pt idx="4">
                    <c:v>2.3130000000000002</c:v>
                  </c:pt>
                  <c:pt idx="5">
                    <c:v>2.3130000000000002</c:v>
                  </c:pt>
                  <c:pt idx="6">
                    <c:v>2.044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'Elbow Flexion'!$B$14:$H$14</c:f>
              <c:strCache>
                <c:ptCount val="7"/>
                <c:pt idx="0">
                  <c:v>Pre</c:v>
                </c:pt>
                <c:pt idx="1">
                  <c:v>Post</c:v>
                </c:pt>
                <c:pt idx="2">
                  <c:v>Day 1</c:v>
                </c:pt>
                <c:pt idx="3">
                  <c:v>Day 2</c:v>
                </c:pt>
                <c:pt idx="4">
                  <c:v>Day 3</c:v>
                </c:pt>
                <c:pt idx="5">
                  <c:v>Day 4</c:v>
                </c:pt>
                <c:pt idx="6">
                  <c:v>Day 5</c:v>
                </c:pt>
              </c:strCache>
            </c:strRef>
          </c:cat>
          <c:val>
            <c:numRef>
              <c:f>'Elbow Flexion'!$I$13:$O$13</c:f>
              <c:numCache>
                <c:formatCode>General</c:formatCode>
                <c:ptCount val="7"/>
                <c:pt idx="0">
                  <c:v>134</c:v>
                </c:pt>
                <c:pt idx="1">
                  <c:v>128.875</c:v>
                </c:pt>
                <c:pt idx="2">
                  <c:v>125.125</c:v>
                </c:pt>
                <c:pt idx="3">
                  <c:v>118.125</c:v>
                </c:pt>
                <c:pt idx="4">
                  <c:v>126.25</c:v>
                </c:pt>
                <c:pt idx="5">
                  <c:v>132.25</c:v>
                </c:pt>
                <c:pt idx="6">
                  <c:v>136.375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8A-4726-8A01-9AD70E81B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737768"/>
        <c:axId val="304736784"/>
      </c:lineChart>
      <c:catAx>
        <c:axId val="304737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736784"/>
        <c:crosses val="autoZero"/>
        <c:auto val="1"/>
        <c:lblAlgn val="ctr"/>
        <c:lblOffset val="100"/>
        <c:noMultiLvlLbl val="0"/>
      </c:catAx>
      <c:valAx>
        <c:axId val="304736784"/>
        <c:scaling>
          <c:orientation val="minMax"/>
          <c:max val="140"/>
          <c:min val="1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Elbow Flexion ROM (degrees)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181022528433945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737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9288385826771649"/>
          <c:y val="4.6874453193350825E-2"/>
          <c:w val="0.33257250618896927"/>
          <c:h val="0.15625109361329836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Compression Sleeve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'Elbow Extension'!$B$14:$H$14</c:f>
              <c:strCache>
                <c:ptCount val="7"/>
                <c:pt idx="0">
                  <c:v>Pre</c:v>
                </c:pt>
                <c:pt idx="1">
                  <c:v>Post</c:v>
                </c:pt>
                <c:pt idx="2">
                  <c:v>Day 1</c:v>
                </c:pt>
                <c:pt idx="3">
                  <c:v>Day 2</c:v>
                </c:pt>
                <c:pt idx="4">
                  <c:v>Day 3</c:v>
                </c:pt>
                <c:pt idx="5">
                  <c:v>Day 4</c:v>
                </c:pt>
                <c:pt idx="6">
                  <c:v>Day 5</c:v>
                </c:pt>
              </c:strCache>
            </c:strRef>
          </c:cat>
          <c:val>
            <c:numRef>
              <c:f>'Elbow Extension'!$B$13:$H$13</c:f>
              <c:numCache>
                <c:formatCode>General</c:formatCode>
                <c:ptCount val="7"/>
                <c:pt idx="0">
                  <c:v>-3.5</c:v>
                </c:pt>
                <c:pt idx="1">
                  <c:v>-2</c:v>
                </c:pt>
                <c:pt idx="2">
                  <c:v>-1.5</c:v>
                </c:pt>
                <c:pt idx="3">
                  <c:v>0.625</c:v>
                </c:pt>
                <c:pt idx="4">
                  <c:v>-0.1</c:v>
                </c:pt>
                <c:pt idx="5">
                  <c:v>-1.375</c:v>
                </c:pt>
                <c:pt idx="6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65-4310-B946-78CABA10614A}"/>
            </c:ext>
          </c:extLst>
        </c:ser>
        <c:ser>
          <c:idx val="1"/>
          <c:order val="1"/>
          <c:tx>
            <c:v>Pneumatic Compression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'Elbow Extension'!$B$14:$H$14</c:f>
              <c:strCache>
                <c:ptCount val="7"/>
                <c:pt idx="0">
                  <c:v>Pre</c:v>
                </c:pt>
                <c:pt idx="1">
                  <c:v>Post</c:v>
                </c:pt>
                <c:pt idx="2">
                  <c:v>Day 1</c:v>
                </c:pt>
                <c:pt idx="3">
                  <c:v>Day 2</c:v>
                </c:pt>
                <c:pt idx="4">
                  <c:v>Day 3</c:v>
                </c:pt>
                <c:pt idx="5">
                  <c:v>Day 4</c:v>
                </c:pt>
                <c:pt idx="6">
                  <c:v>Day 5</c:v>
                </c:pt>
              </c:strCache>
            </c:strRef>
          </c:cat>
          <c:val>
            <c:numRef>
              <c:f>'Elbow Extension'!$I$13:$O$13</c:f>
              <c:numCache>
                <c:formatCode>General</c:formatCode>
                <c:ptCount val="7"/>
                <c:pt idx="0">
                  <c:v>-3.375</c:v>
                </c:pt>
                <c:pt idx="1">
                  <c:v>-2.125</c:v>
                </c:pt>
                <c:pt idx="2">
                  <c:v>-1.75</c:v>
                </c:pt>
                <c:pt idx="3">
                  <c:v>-0.875</c:v>
                </c:pt>
                <c:pt idx="4">
                  <c:v>-2</c:v>
                </c:pt>
                <c:pt idx="5">
                  <c:v>-2.875</c:v>
                </c:pt>
                <c:pt idx="6">
                  <c:v>-3.75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65-4310-B946-78CABA106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7096864"/>
        <c:axId val="377104408"/>
      </c:barChart>
      <c:catAx>
        <c:axId val="37709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104408"/>
        <c:crosses val="autoZero"/>
        <c:auto val="1"/>
        <c:lblAlgn val="ctr"/>
        <c:lblOffset val="100"/>
        <c:noMultiLvlLbl val="0"/>
      </c:catAx>
      <c:valAx>
        <c:axId val="37710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Elbow Extension ROM (degrees)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17058253135024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09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455052493438324"/>
          <c:y val="3.2985564304461965E-2"/>
          <c:w val="0.2952963692038495"/>
          <c:h val="0.156251093613298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Compression Sleeve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('Flexion Pain'!$Q$17,'Flexion Pain'!$Q$19,'Flexion Pain'!$Q$21,'Flexion Pain'!$Q$23,'Flexion Pain'!$Q$25,'Flexion Pain'!$Q$27,'Flexion Pain'!$Q$29)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1.1299999999999999</c:v>
                  </c:pt>
                  <c:pt idx="2">
                    <c:v>3.9420000000000002</c:v>
                  </c:pt>
                  <c:pt idx="3">
                    <c:v>4.431</c:v>
                  </c:pt>
                  <c:pt idx="4">
                    <c:v>5.3109999999999999</c:v>
                  </c:pt>
                  <c:pt idx="5">
                    <c:v>2.6930000000000001</c:v>
                  </c:pt>
                  <c:pt idx="6">
                    <c:v>1.4750000000000001</c:v>
                  </c:pt>
                </c:numCache>
              </c:numRef>
            </c:plus>
            <c:minus>
              <c:numRef>
                <c:f>('Flexion Pain'!$Q$17,'Flexion Pain'!$Q$19,'Flexion Pain'!$Q$21,'Flexion Pain'!$Q$23,'Flexion Pain'!$Q$25,'Flexion Pain'!$Q$27,'Flexion Pain'!$Q$29)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1.1299999999999999</c:v>
                  </c:pt>
                  <c:pt idx="2">
                    <c:v>3.9420000000000002</c:v>
                  </c:pt>
                  <c:pt idx="3">
                    <c:v>4.431</c:v>
                  </c:pt>
                  <c:pt idx="4">
                    <c:v>5.3109999999999999</c:v>
                  </c:pt>
                  <c:pt idx="5">
                    <c:v>2.6930000000000001</c:v>
                  </c:pt>
                  <c:pt idx="6">
                    <c:v>1.4750000000000001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'Flexion Pain'!$B$14:$H$14</c:f>
              <c:strCache>
                <c:ptCount val="7"/>
                <c:pt idx="0">
                  <c:v>Pre</c:v>
                </c:pt>
                <c:pt idx="1">
                  <c:v>Post</c:v>
                </c:pt>
                <c:pt idx="2">
                  <c:v>Day 1</c:v>
                </c:pt>
                <c:pt idx="3">
                  <c:v>Day 2</c:v>
                </c:pt>
                <c:pt idx="4">
                  <c:v>Day 3</c:v>
                </c:pt>
                <c:pt idx="5">
                  <c:v>Day 4</c:v>
                </c:pt>
                <c:pt idx="6">
                  <c:v>Day 5</c:v>
                </c:pt>
              </c:strCache>
            </c:strRef>
          </c:cat>
          <c:val>
            <c:numRef>
              <c:f>'Flexion Pain'!$B$13:$H$13</c:f>
              <c:numCache>
                <c:formatCode>General</c:formatCode>
                <c:ptCount val="7"/>
                <c:pt idx="0">
                  <c:v>0</c:v>
                </c:pt>
                <c:pt idx="1">
                  <c:v>4.25</c:v>
                </c:pt>
                <c:pt idx="2">
                  <c:v>20</c:v>
                </c:pt>
                <c:pt idx="3">
                  <c:v>34.25</c:v>
                </c:pt>
                <c:pt idx="4">
                  <c:v>28.75</c:v>
                </c:pt>
                <c:pt idx="5">
                  <c:v>10.5</c:v>
                </c:pt>
                <c:pt idx="6">
                  <c:v>3.625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8-4290-B0E0-68E29AE71A14}"/>
            </c:ext>
          </c:extLst>
        </c:ser>
        <c:ser>
          <c:idx val="1"/>
          <c:order val="1"/>
          <c:tx>
            <c:v>Pneumatic Compression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('Flexion Pain'!$Q$18,'Flexion Pain'!$Q$20,'Flexion Pain'!$Q$22,'Flexion Pain'!$Q$24,'Flexion Pain'!$Q$26,'Flexion Pain'!$Q$28,'Flexion Pain'!$Q$30)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2.7189999999999999</c:v>
                  </c:pt>
                  <c:pt idx="2">
                    <c:v>2.1869999999999998</c:v>
                  </c:pt>
                  <c:pt idx="3">
                    <c:v>2.427</c:v>
                  </c:pt>
                  <c:pt idx="4">
                    <c:v>3.2810000000000001</c:v>
                  </c:pt>
                  <c:pt idx="5">
                    <c:v>2.177</c:v>
                  </c:pt>
                  <c:pt idx="6">
                    <c:v>0.68100000000000005</c:v>
                  </c:pt>
                </c:numCache>
              </c:numRef>
            </c:plus>
            <c:minus>
              <c:numRef>
                <c:f>('Flexion Pain'!$Q$18,'Flexion Pain'!$Q$20,'Flexion Pain'!$Q$22,'Flexion Pain'!$Q$24,'Flexion Pain'!$Q$26,'Flexion Pain'!$Q$28,'Flexion Pain'!$Q$30)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2.7189999999999999</c:v>
                  </c:pt>
                  <c:pt idx="2">
                    <c:v>2.1869999999999998</c:v>
                  </c:pt>
                  <c:pt idx="3">
                    <c:v>2.427</c:v>
                  </c:pt>
                  <c:pt idx="4">
                    <c:v>3.2810000000000001</c:v>
                  </c:pt>
                  <c:pt idx="5">
                    <c:v>2.177</c:v>
                  </c:pt>
                  <c:pt idx="6">
                    <c:v>0.68100000000000005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'Flexion Pain'!$B$14:$H$14</c:f>
              <c:strCache>
                <c:ptCount val="7"/>
                <c:pt idx="0">
                  <c:v>Pre</c:v>
                </c:pt>
                <c:pt idx="1">
                  <c:v>Post</c:v>
                </c:pt>
                <c:pt idx="2">
                  <c:v>Day 1</c:v>
                </c:pt>
                <c:pt idx="3">
                  <c:v>Day 2</c:v>
                </c:pt>
                <c:pt idx="4">
                  <c:v>Day 3</c:v>
                </c:pt>
                <c:pt idx="5">
                  <c:v>Day 4</c:v>
                </c:pt>
                <c:pt idx="6">
                  <c:v>Day 5</c:v>
                </c:pt>
              </c:strCache>
            </c:strRef>
          </c:cat>
          <c:val>
            <c:numRef>
              <c:f>'Flexion Pain'!$I$13:$O$13</c:f>
              <c:numCache>
                <c:formatCode>General</c:formatCode>
                <c:ptCount val="7"/>
                <c:pt idx="0">
                  <c:v>0</c:v>
                </c:pt>
                <c:pt idx="1">
                  <c:v>6.375</c:v>
                </c:pt>
                <c:pt idx="2">
                  <c:v>12.625</c:v>
                </c:pt>
                <c:pt idx="3">
                  <c:v>24.375</c:v>
                </c:pt>
                <c:pt idx="4">
                  <c:v>18.875</c:v>
                </c:pt>
                <c:pt idx="5">
                  <c:v>9.75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8-4290-B0E0-68E29AE71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089328"/>
        <c:axId val="377086704"/>
      </c:lineChart>
      <c:catAx>
        <c:axId val="37708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086704"/>
        <c:crosses val="autoZero"/>
        <c:auto val="1"/>
        <c:lblAlgn val="ctr"/>
        <c:lblOffset val="100"/>
        <c:noMultiLvlLbl val="0"/>
      </c:catAx>
      <c:valAx>
        <c:axId val="37708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Pain (mm)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58719014289880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08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288385826771659"/>
          <c:y val="4.6874453193350853E-2"/>
          <c:w val="0.30711614173228347"/>
          <c:h val="0.15625109361329836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17</xdr:row>
      <xdr:rowOff>89647</xdr:rowOff>
    </xdr:from>
    <xdr:to>
      <xdr:col>13</xdr:col>
      <xdr:colOff>548338</xdr:colOff>
      <xdr:row>37</xdr:row>
      <xdr:rowOff>33617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DA1548-8646-4852-B03B-FA6F5BADFAA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549089</xdr:colOff>
      <xdr:row>14</xdr:row>
      <xdr:rowOff>133350</xdr:rowOff>
    </xdr:from>
    <xdr:to>
      <xdr:col>11</xdr:col>
      <xdr:colOff>295276</xdr:colOff>
      <xdr:row>32</xdr:row>
      <xdr:rowOff>11206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15</xdr:row>
      <xdr:rowOff>133350</xdr:rowOff>
    </xdr:from>
    <xdr:to>
      <xdr:col>11</xdr:col>
      <xdr:colOff>333375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14</xdr:row>
      <xdr:rowOff>180975</xdr:rowOff>
    </xdr:from>
    <xdr:to>
      <xdr:col>11</xdr:col>
      <xdr:colOff>309562</xdr:colOff>
      <xdr:row>30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abSelected="1" topLeftCell="A16" zoomScale="85" zoomScaleNormal="85" workbookViewId="0">
      <selection activeCell="Q36" sqref="Q36"/>
    </sheetView>
  </sheetViews>
  <sheetFormatPr defaultRowHeight="15" x14ac:dyDescent="0.25"/>
  <sheetData>
    <row r="1" spans="1:17" x14ac:dyDescent="0.25">
      <c r="B1" t="s">
        <v>9</v>
      </c>
      <c r="C1" t="s">
        <v>8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</row>
    <row r="2" spans="1:17" x14ac:dyDescent="0.25">
      <c r="A2" t="s">
        <v>0</v>
      </c>
      <c r="B2" s="1">
        <v>31.5</v>
      </c>
      <c r="C2" s="1">
        <v>31.5</v>
      </c>
      <c r="D2" s="1">
        <v>31.5</v>
      </c>
      <c r="E2" s="1">
        <v>33</v>
      </c>
      <c r="F2" s="1">
        <v>32.5</v>
      </c>
      <c r="G2" s="1">
        <v>32.5</v>
      </c>
      <c r="H2" s="1">
        <v>31.5</v>
      </c>
      <c r="I2" s="1">
        <v>31</v>
      </c>
      <c r="J2" s="1">
        <v>31.5</v>
      </c>
      <c r="K2" s="1">
        <v>31</v>
      </c>
      <c r="L2" s="1">
        <v>32</v>
      </c>
      <c r="M2" s="1">
        <v>31.5</v>
      </c>
      <c r="N2" s="1">
        <v>31</v>
      </c>
      <c r="O2" s="1">
        <v>31</v>
      </c>
    </row>
    <row r="3" spans="1:17" x14ac:dyDescent="0.25">
      <c r="A3" t="s">
        <v>1</v>
      </c>
      <c r="B3" s="1">
        <v>39</v>
      </c>
      <c r="C3" s="1">
        <v>39.5</v>
      </c>
      <c r="D3" s="1">
        <v>38.5</v>
      </c>
      <c r="E3" s="1">
        <v>39.5</v>
      </c>
      <c r="F3" s="1">
        <v>39.5</v>
      </c>
      <c r="G3" s="1">
        <v>39</v>
      </c>
      <c r="H3" s="1">
        <v>39</v>
      </c>
      <c r="I3" s="1">
        <v>38</v>
      </c>
      <c r="J3" s="1">
        <v>40.5</v>
      </c>
      <c r="K3" s="1">
        <v>41</v>
      </c>
      <c r="L3" s="1">
        <v>41.5</v>
      </c>
      <c r="M3" s="1">
        <v>38.5</v>
      </c>
      <c r="N3" s="1">
        <v>38</v>
      </c>
      <c r="O3" s="1">
        <v>38</v>
      </c>
    </row>
    <row r="4" spans="1:17" x14ac:dyDescent="0.25">
      <c r="A4" t="s">
        <v>2</v>
      </c>
      <c r="B4" s="1">
        <v>32</v>
      </c>
      <c r="C4" s="1">
        <v>33</v>
      </c>
      <c r="D4" s="1">
        <v>32.5</v>
      </c>
      <c r="E4" s="1">
        <v>33.5</v>
      </c>
      <c r="F4" s="1">
        <v>33</v>
      </c>
      <c r="G4" s="1">
        <v>33</v>
      </c>
      <c r="H4" s="1">
        <v>32.5</v>
      </c>
      <c r="I4" s="1">
        <v>31</v>
      </c>
      <c r="J4" s="1">
        <v>32</v>
      </c>
      <c r="K4" s="1">
        <v>32.5</v>
      </c>
      <c r="L4" s="1">
        <v>33</v>
      </c>
      <c r="M4" s="1">
        <v>32</v>
      </c>
      <c r="N4" s="1">
        <v>31.5</v>
      </c>
      <c r="O4" s="1">
        <v>31</v>
      </c>
    </row>
    <row r="5" spans="1:17" x14ac:dyDescent="0.25">
      <c r="A5" t="s">
        <v>3</v>
      </c>
      <c r="B5" s="1">
        <v>25.5</v>
      </c>
      <c r="C5" s="1">
        <v>26</v>
      </c>
      <c r="D5" s="1">
        <v>25.5</v>
      </c>
      <c r="E5" s="1">
        <v>27</v>
      </c>
      <c r="F5" s="1">
        <v>27</v>
      </c>
      <c r="G5" s="1">
        <v>26.5</v>
      </c>
      <c r="H5" s="1">
        <v>26</v>
      </c>
      <c r="I5" s="1">
        <v>25</v>
      </c>
      <c r="J5" s="1">
        <v>25.5</v>
      </c>
      <c r="K5" s="1">
        <v>26.5</v>
      </c>
      <c r="L5" s="1">
        <v>26.5</v>
      </c>
      <c r="M5" s="1">
        <v>25</v>
      </c>
      <c r="N5" s="1">
        <v>25</v>
      </c>
      <c r="O5" s="1">
        <v>25</v>
      </c>
    </row>
    <row r="6" spans="1:17" x14ac:dyDescent="0.25">
      <c r="A6" t="s">
        <v>4</v>
      </c>
      <c r="B6" s="1">
        <v>29.5</v>
      </c>
      <c r="C6" s="1">
        <v>30.5</v>
      </c>
      <c r="D6" s="1">
        <v>29.5</v>
      </c>
      <c r="E6" s="1">
        <v>31</v>
      </c>
      <c r="F6" s="1">
        <v>30.5</v>
      </c>
      <c r="G6" s="1">
        <v>30</v>
      </c>
      <c r="H6" s="1">
        <v>29</v>
      </c>
      <c r="I6" s="1">
        <v>29.5</v>
      </c>
      <c r="J6" s="1">
        <v>30</v>
      </c>
      <c r="K6" s="1">
        <v>30</v>
      </c>
      <c r="L6" s="1">
        <v>30.5</v>
      </c>
      <c r="M6" s="1">
        <v>30</v>
      </c>
      <c r="N6" s="1">
        <v>29.5</v>
      </c>
      <c r="O6" s="1">
        <v>29.5</v>
      </c>
    </row>
    <row r="7" spans="1:17" x14ac:dyDescent="0.25">
      <c r="A7" t="s">
        <v>5</v>
      </c>
      <c r="B7" s="1">
        <v>30</v>
      </c>
      <c r="C7" s="1">
        <v>31</v>
      </c>
      <c r="D7" s="1">
        <v>32</v>
      </c>
      <c r="E7" s="1">
        <v>33</v>
      </c>
      <c r="F7" s="1">
        <v>32</v>
      </c>
      <c r="G7" s="1">
        <v>31.5</v>
      </c>
      <c r="H7" s="1">
        <v>31</v>
      </c>
      <c r="I7" s="1">
        <v>30</v>
      </c>
      <c r="J7" s="1">
        <v>30.5</v>
      </c>
      <c r="K7" s="1">
        <v>30.5</v>
      </c>
      <c r="L7" s="1">
        <v>31.5</v>
      </c>
      <c r="M7" s="1">
        <v>30.5</v>
      </c>
      <c r="N7" s="1">
        <v>30</v>
      </c>
      <c r="O7" s="1">
        <v>30</v>
      </c>
    </row>
    <row r="8" spans="1:17" x14ac:dyDescent="0.25">
      <c r="A8" t="s">
        <v>6</v>
      </c>
      <c r="B8" s="1">
        <v>27.5</v>
      </c>
      <c r="C8" s="1">
        <v>28.5</v>
      </c>
      <c r="D8" s="1">
        <v>30</v>
      </c>
      <c r="E8" s="1">
        <v>31</v>
      </c>
      <c r="F8" s="1">
        <v>30</v>
      </c>
      <c r="G8" s="1">
        <v>28.5</v>
      </c>
      <c r="H8" s="1">
        <v>28</v>
      </c>
      <c r="I8" s="1">
        <v>27.5</v>
      </c>
      <c r="J8" s="1">
        <v>27.5</v>
      </c>
      <c r="K8" s="1">
        <v>28</v>
      </c>
      <c r="L8" s="1">
        <v>29</v>
      </c>
      <c r="M8" s="1">
        <v>29</v>
      </c>
      <c r="N8" s="1">
        <v>28</v>
      </c>
      <c r="O8" s="1">
        <v>27.5</v>
      </c>
    </row>
    <row r="9" spans="1:17" x14ac:dyDescent="0.25">
      <c r="A9" t="s">
        <v>7</v>
      </c>
      <c r="B9" s="1">
        <v>30.5</v>
      </c>
      <c r="C9" s="1">
        <v>31</v>
      </c>
      <c r="D9" s="1">
        <v>31</v>
      </c>
      <c r="E9" s="1">
        <v>33.5</v>
      </c>
      <c r="F9" s="1">
        <v>33</v>
      </c>
      <c r="G9" s="1">
        <v>32</v>
      </c>
      <c r="H9" s="1">
        <v>31</v>
      </c>
      <c r="I9" s="1">
        <v>31</v>
      </c>
      <c r="J9" s="1">
        <v>31.5</v>
      </c>
      <c r="K9" s="1">
        <v>32</v>
      </c>
      <c r="L9" s="1">
        <v>32.5</v>
      </c>
      <c r="M9" s="1">
        <v>32.5</v>
      </c>
      <c r="N9" s="1">
        <v>31</v>
      </c>
      <c r="O9" s="1">
        <v>30.5</v>
      </c>
    </row>
    <row r="11" spans="1:17" x14ac:dyDescent="0.25">
      <c r="A11" t="s">
        <v>120</v>
      </c>
      <c r="B11" s="1">
        <f>AVERAGE(B2:B9)</f>
        <v>30.6875</v>
      </c>
      <c r="C11">
        <f t="shared" ref="C11:O11" si="0">AVERAGE(C2:C9)</f>
        <v>31.375</v>
      </c>
      <c r="D11">
        <f t="shared" si="0"/>
        <v>31.3125</v>
      </c>
      <c r="E11">
        <f t="shared" si="0"/>
        <v>32.6875</v>
      </c>
      <c r="F11">
        <f t="shared" si="0"/>
        <v>32.1875</v>
      </c>
      <c r="G11">
        <f t="shared" si="0"/>
        <v>31.625</v>
      </c>
      <c r="H11">
        <f t="shared" si="0"/>
        <v>31</v>
      </c>
      <c r="I11">
        <f t="shared" si="0"/>
        <v>30.375</v>
      </c>
      <c r="J11">
        <f t="shared" si="0"/>
        <v>31.125</v>
      </c>
      <c r="K11">
        <f t="shared" si="0"/>
        <v>31.4375</v>
      </c>
      <c r="L11">
        <f t="shared" si="0"/>
        <v>32.0625</v>
      </c>
      <c r="M11">
        <f t="shared" si="0"/>
        <v>31.125</v>
      </c>
      <c r="N11">
        <f t="shared" si="0"/>
        <v>30.5</v>
      </c>
      <c r="O11">
        <f t="shared" si="0"/>
        <v>30.3125</v>
      </c>
    </row>
    <row r="12" spans="1:17" x14ac:dyDescent="0.25">
      <c r="B12" t="s">
        <v>121</v>
      </c>
      <c r="C12" t="s">
        <v>122</v>
      </c>
      <c r="D12" t="s">
        <v>123</v>
      </c>
      <c r="E12" t="s">
        <v>124</v>
      </c>
      <c r="F12" t="s">
        <v>125</v>
      </c>
      <c r="G12" t="s">
        <v>126</v>
      </c>
      <c r="H12" t="s">
        <v>127</v>
      </c>
    </row>
    <row r="13" spans="1:17" x14ac:dyDescent="0.25">
      <c r="G13" t="s">
        <v>129</v>
      </c>
      <c r="H13" s="1">
        <f>AVERAGE(B11:H11)</f>
        <v>31.553571428571427</v>
      </c>
      <c r="N13" t="s">
        <v>129</v>
      </c>
      <c r="O13">
        <f>AVERAGE(I11:O11)</f>
        <v>30.991071428571427</v>
      </c>
      <c r="Q13" s="2"/>
    </row>
    <row r="14" spans="1:17" x14ac:dyDescent="0.25">
      <c r="A14" t="s">
        <v>128</v>
      </c>
      <c r="B14" s="3">
        <f>STDEV(B2:B9)</f>
        <v>3.9725621455176761</v>
      </c>
      <c r="C14" s="3">
        <f t="shared" ref="C14:O14" si="1">STDEV(C2:C9)</f>
        <v>3.9074105418879577</v>
      </c>
      <c r="D14" s="3">
        <f t="shared" si="1"/>
        <v>3.6345318032136449</v>
      </c>
      <c r="E14" s="3">
        <f t="shared" si="1"/>
        <v>3.5044614422190468</v>
      </c>
      <c r="F14" s="3">
        <f t="shared" si="1"/>
        <v>3.5750874115187727</v>
      </c>
      <c r="G14" s="3">
        <f t="shared" si="1"/>
        <v>3.7008686239082538</v>
      </c>
      <c r="H14" s="3">
        <f t="shared" si="1"/>
        <v>3.8637509532281489</v>
      </c>
      <c r="I14" s="3">
        <f t="shared" si="1"/>
        <v>3.7297069973007648</v>
      </c>
      <c r="J14" s="3">
        <f t="shared" si="1"/>
        <v>4.3976454739196198</v>
      </c>
      <c r="K14" s="3">
        <f t="shared" si="1"/>
        <v>4.346077870579732</v>
      </c>
      <c r="L14" s="3">
        <f t="shared" si="1"/>
        <v>4.3624820916537868</v>
      </c>
      <c r="M14" s="3">
        <f t="shared" si="1"/>
        <v>3.7961446607992015</v>
      </c>
      <c r="N14" s="3">
        <f t="shared" si="1"/>
        <v>3.6936238496708271</v>
      </c>
      <c r="O14" s="3">
        <f t="shared" si="1"/>
        <v>3.72191866802978</v>
      </c>
    </row>
    <row r="15" spans="1:17" x14ac:dyDescent="0.25">
      <c r="G15" t="s">
        <v>128</v>
      </c>
      <c r="H15">
        <f>STDEV(B2:H9)</f>
        <v>3.5887178913779287</v>
      </c>
      <c r="N15" t="s">
        <v>128</v>
      </c>
      <c r="O15">
        <f>STDEV(I2:O9)</f>
        <v>3.8405623066380232</v>
      </c>
    </row>
    <row r="17" spans="16:19" x14ac:dyDescent="0.25">
      <c r="P17" s="4">
        <v>1</v>
      </c>
      <c r="Q17" s="4">
        <v>1</v>
      </c>
      <c r="R17" s="4">
        <v>30.687999999999999</v>
      </c>
      <c r="S17" s="4">
        <v>1.405</v>
      </c>
    </row>
    <row r="18" spans="16:19" x14ac:dyDescent="0.25">
      <c r="P18" s="4"/>
      <c r="Q18" s="4">
        <v>2</v>
      </c>
      <c r="R18" s="4">
        <v>30.375</v>
      </c>
      <c r="S18" s="4">
        <v>1.319</v>
      </c>
    </row>
    <row r="19" spans="16:19" x14ac:dyDescent="0.25">
      <c r="P19" s="4">
        <v>2</v>
      </c>
      <c r="Q19" s="4">
        <v>1</v>
      </c>
      <c r="R19" s="4">
        <v>31.375</v>
      </c>
      <c r="S19" s="4">
        <v>1.381</v>
      </c>
    </row>
    <row r="20" spans="16:19" x14ac:dyDescent="0.25">
      <c r="P20" s="4"/>
      <c r="Q20" s="4">
        <v>2</v>
      </c>
      <c r="R20" s="4">
        <v>31.125</v>
      </c>
      <c r="S20" s="4">
        <v>1.5549999999999999</v>
      </c>
    </row>
    <row r="21" spans="16:19" x14ac:dyDescent="0.25">
      <c r="P21" s="4">
        <v>3</v>
      </c>
      <c r="Q21" s="4">
        <v>1</v>
      </c>
      <c r="R21" s="4">
        <v>31.312999999999999</v>
      </c>
      <c r="S21" s="4">
        <v>1.2849999999999999</v>
      </c>
    </row>
    <row r="22" spans="16:19" x14ac:dyDescent="0.25">
      <c r="P22" s="4"/>
      <c r="Q22" s="4">
        <v>2</v>
      </c>
      <c r="R22" s="4">
        <v>31.437999999999999</v>
      </c>
      <c r="S22" s="4">
        <v>1.5369999999999999</v>
      </c>
    </row>
    <row r="23" spans="16:19" x14ac:dyDescent="0.25">
      <c r="P23" s="4">
        <v>4</v>
      </c>
      <c r="Q23" s="4">
        <v>1</v>
      </c>
      <c r="R23" s="4">
        <v>32.688000000000002</v>
      </c>
      <c r="S23" s="4">
        <v>1.2390000000000001</v>
      </c>
    </row>
    <row r="24" spans="16:19" x14ac:dyDescent="0.25">
      <c r="P24" s="4"/>
      <c r="Q24" s="4">
        <v>2</v>
      </c>
      <c r="R24" s="4">
        <v>32.063000000000002</v>
      </c>
      <c r="S24" s="4">
        <v>1.542</v>
      </c>
    </row>
    <row r="25" spans="16:19" x14ac:dyDescent="0.25">
      <c r="P25" s="4">
        <v>5</v>
      </c>
      <c r="Q25" s="4">
        <v>1</v>
      </c>
      <c r="R25" s="4">
        <v>32.188000000000002</v>
      </c>
      <c r="S25" s="4">
        <v>1.264</v>
      </c>
    </row>
    <row r="26" spans="16:19" x14ac:dyDescent="0.25">
      <c r="P26" s="4"/>
      <c r="Q26" s="4">
        <v>2</v>
      </c>
      <c r="R26" s="4">
        <v>31.125</v>
      </c>
      <c r="S26" s="4">
        <v>1.3420000000000001</v>
      </c>
    </row>
    <row r="27" spans="16:19" x14ac:dyDescent="0.25">
      <c r="P27" s="4">
        <v>6</v>
      </c>
      <c r="Q27" s="4">
        <v>1</v>
      </c>
      <c r="R27" s="4">
        <v>31.625</v>
      </c>
      <c r="S27" s="4">
        <v>1.3080000000000001</v>
      </c>
    </row>
    <row r="28" spans="16:19" x14ac:dyDescent="0.25">
      <c r="P28" s="4"/>
      <c r="Q28" s="4">
        <v>2</v>
      </c>
      <c r="R28" s="4">
        <v>30.5</v>
      </c>
      <c r="S28" s="4">
        <v>1.306</v>
      </c>
    </row>
    <row r="29" spans="16:19" x14ac:dyDescent="0.25">
      <c r="P29" s="4">
        <v>7</v>
      </c>
      <c r="Q29" s="4">
        <v>1</v>
      </c>
      <c r="R29" s="4">
        <v>31</v>
      </c>
      <c r="S29" s="4">
        <v>1.3660000000000001</v>
      </c>
    </row>
    <row r="30" spans="16:19" x14ac:dyDescent="0.25">
      <c r="P30" s="4"/>
      <c r="Q30" s="4">
        <v>2</v>
      </c>
      <c r="R30" s="4">
        <v>30.312999999999999</v>
      </c>
      <c r="S30" s="4">
        <v>1.3160000000000001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F15" sqref="F15"/>
    </sheetView>
  </sheetViews>
  <sheetFormatPr defaultRowHeight="15" x14ac:dyDescent="0.25"/>
  <sheetData>
    <row r="1" spans="1:15" x14ac:dyDescent="0.25"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</row>
    <row r="2" spans="1:15" x14ac:dyDescent="0.25">
      <c r="A2" t="s">
        <v>0</v>
      </c>
      <c r="B2" s="1">
        <v>29</v>
      </c>
      <c r="C2" s="1">
        <v>29.5</v>
      </c>
      <c r="D2" s="1">
        <v>29.5</v>
      </c>
      <c r="E2" s="1">
        <v>31</v>
      </c>
      <c r="F2" s="1">
        <v>31.5</v>
      </c>
      <c r="G2" s="1">
        <v>31</v>
      </c>
      <c r="H2" s="1">
        <v>30</v>
      </c>
      <c r="I2" s="1">
        <v>28</v>
      </c>
      <c r="J2" s="1">
        <v>28</v>
      </c>
      <c r="K2" s="1">
        <v>29</v>
      </c>
      <c r="L2" s="1">
        <v>30</v>
      </c>
      <c r="M2" s="1">
        <v>29.5</v>
      </c>
      <c r="N2" s="1">
        <v>28.5</v>
      </c>
      <c r="O2" s="1">
        <v>28</v>
      </c>
    </row>
    <row r="3" spans="1:15" x14ac:dyDescent="0.25">
      <c r="A3" t="s">
        <v>1</v>
      </c>
      <c r="B3" s="1">
        <v>37</v>
      </c>
      <c r="C3" s="1">
        <v>38.5</v>
      </c>
      <c r="D3" s="1">
        <v>37.5</v>
      </c>
      <c r="E3" s="1">
        <v>38</v>
      </c>
      <c r="F3" s="1">
        <v>37.5</v>
      </c>
      <c r="G3" s="1">
        <v>37</v>
      </c>
      <c r="H3" s="1">
        <v>37</v>
      </c>
      <c r="I3" s="1">
        <v>36</v>
      </c>
      <c r="J3" s="1">
        <v>38.5</v>
      </c>
      <c r="K3" s="1">
        <v>37</v>
      </c>
      <c r="L3" s="1">
        <v>36</v>
      </c>
      <c r="M3" s="1">
        <v>36</v>
      </c>
      <c r="N3" s="1">
        <v>36</v>
      </c>
      <c r="O3" s="1">
        <v>36</v>
      </c>
    </row>
    <row r="4" spans="1:15" x14ac:dyDescent="0.25">
      <c r="A4" t="s">
        <v>2</v>
      </c>
      <c r="B4" s="1">
        <v>29</v>
      </c>
      <c r="C4" s="1">
        <v>30</v>
      </c>
      <c r="D4" s="1">
        <v>30</v>
      </c>
      <c r="E4" s="1">
        <v>30.5</v>
      </c>
      <c r="F4" s="1">
        <v>30</v>
      </c>
      <c r="G4" s="1">
        <v>29.5</v>
      </c>
      <c r="H4" s="1">
        <v>29</v>
      </c>
      <c r="I4" s="1">
        <v>29</v>
      </c>
      <c r="J4" s="1">
        <v>31</v>
      </c>
      <c r="K4" s="1">
        <v>31.5</v>
      </c>
      <c r="L4" s="1">
        <v>31</v>
      </c>
      <c r="M4" s="1">
        <v>30.5</v>
      </c>
      <c r="N4" s="1">
        <v>29.5</v>
      </c>
      <c r="O4" s="1">
        <v>29</v>
      </c>
    </row>
    <row r="5" spans="1:15" x14ac:dyDescent="0.25">
      <c r="A5" t="s">
        <v>3</v>
      </c>
      <c r="B5" s="1">
        <v>22</v>
      </c>
      <c r="C5" s="1">
        <v>22.5</v>
      </c>
      <c r="D5" s="1">
        <v>23</v>
      </c>
      <c r="E5" s="1">
        <v>23.5</v>
      </c>
      <c r="F5" s="1">
        <v>23.5</v>
      </c>
      <c r="G5" s="1">
        <v>22</v>
      </c>
      <c r="H5" s="1">
        <v>22</v>
      </c>
      <c r="I5" s="1">
        <v>22</v>
      </c>
      <c r="J5" s="1">
        <v>23</v>
      </c>
      <c r="K5" s="1">
        <v>22.5</v>
      </c>
      <c r="L5" s="1">
        <v>24</v>
      </c>
      <c r="M5" s="1">
        <v>23.5</v>
      </c>
      <c r="N5" s="1">
        <v>22.5</v>
      </c>
      <c r="O5" s="1">
        <v>22</v>
      </c>
    </row>
    <row r="6" spans="1:15" x14ac:dyDescent="0.25">
      <c r="A6" t="s">
        <v>4</v>
      </c>
      <c r="B6" s="1">
        <v>27.5</v>
      </c>
      <c r="C6" s="1">
        <v>28</v>
      </c>
      <c r="D6" s="1">
        <v>28</v>
      </c>
      <c r="E6" s="1">
        <v>29</v>
      </c>
      <c r="F6" s="1">
        <v>28.8</v>
      </c>
      <c r="G6" s="1">
        <v>28</v>
      </c>
      <c r="H6" s="1">
        <v>27</v>
      </c>
      <c r="I6" s="1">
        <v>27.5</v>
      </c>
      <c r="J6" s="1">
        <v>28</v>
      </c>
      <c r="K6" s="1">
        <v>28</v>
      </c>
      <c r="L6" s="1">
        <v>29</v>
      </c>
      <c r="M6" s="1">
        <v>28.5</v>
      </c>
      <c r="N6" s="1">
        <v>27.5</v>
      </c>
      <c r="O6" s="1">
        <v>27.5</v>
      </c>
    </row>
    <row r="7" spans="1:15" x14ac:dyDescent="0.25">
      <c r="A7" t="s">
        <v>5</v>
      </c>
      <c r="B7" s="1">
        <v>28</v>
      </c>
      <c r="C7" s="1">
        <v>28.5</v>
      </c>
      <c r="D7" s="1">
        <v>30</v>
      </c>
      <c r="E7" s="1">
        <v>29.5</v>
      </c>
      <c r="F7" s="1">
        <v>29</v>
      </c>
      <c r="G7" s="1">
        <v>28.5</v>
      </c>
      <c r="H7" s="1">
        <v>28</v>
      </c>
      <c r="I7" s="1">
        <v>28</v>
      </c>
      <c r="J7" s="1">
        <v>29</v>
      </c>
      <c r="K7" s="1">
        <v>29.5</v>
      </c>
      <c r="L7" s="1">
        <v>29</v>
      </c>
      <c r="M7" s="1">
        <v>28.5</v>
      </c>
      <c r="N7" s="1">
        <v>28</v>
      </c>
      <c r="O7" s="1">
        <v>28</v>
      </c>
    </row>
    <row r="8" spans="1:15" x14ac:dyDescent="0.25">
      <c r="A8" t="s">
        <v>6</v>
      </c>
      <c r="B8" s="1">
        <v>25</v>
      </c>
      <c r="C8" s="1">
        <v>25</v>
      </c>
      <c r="D8" s="1">
        <v>27</v>
      </c>
      <c r="E8" s="1">
        <v>27.5</v>
      </c>
      <c r="F8" s="1">
        <v>27</v>
      </c>
      <c r="G8" s="1">
        <v>25.5</v>
      </c>
      <c r="H8" s="1">
        <v>25</v>
      </c>
      <c r="I8" s="1">
        <v>25</v>
      </c>
      <c r="J8" s="1">
        <v>25</v>
      </c>
      <c r="K8" s="1">
        <v>26</v>
      </c>
      <c r="L8" s="1">
        <v>26.5</v>
      </c>
      <c r="M8" s="1">
        <v>25.5</v>
      </c>
      <c r="N8" s="1">
        <v>25</v>
      </c>
      <c r="O8" s="1">
        <v>25</v>
      </c>
    </row>
    <row r="9" spans="1:15" x14ac:dyDescent="0.25">
      <c r="A9" t="s">
        <v>7</v>
      </c>
      <c r="B9" s="1">
        <v>28.5</v>
      </c>
      <c r="C9" s="1">
        <v>29</v>
      </c>
      <c r="D9" s="1">
        <v>29.5</v>
      </c>
      <c r="E9" s="1">
        <v>31</v>
      </c>
      <c r="F9" s="1">
        <v>32</v>
      </c>
      <c r="G9" s="1">
        <v>31.5</v>
      </c>
      <c r="H9" s="1">
        <v>29</v>
      </c>
      <c r="I9" s="1">
        <v>28.5</v>
      </c>
      <c r="J9" s="1">
        <v>28.5</v>
      </c>
      <c r="K9" s="1">
        <v>29</v>
      </c>
      <c r="L9" s="1">
        <v>30</v>
      </c>
      <c r="M9" s="1">
        <v>29</v>
      </c>
      <c r="N9" s="1">
        <v>28.5</v>
      </c>
      <c r="O9" s="1">
        <v>28.5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topLeftCell="A10" zoomScale="85" zoomScaleNormal="85" workbookViewId="0">
      <selection activeCell="O31" sqref="O31"/>
    </sheetView>
  </sheetViews>
  <sheetFormatPr defaultRowHeight="15" x14ac:dyDescent="0.25"/>
  <sheetData>
    <row r="1" spans="1:18" x14ac:dyDescent="0.25"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</row>
    <row r="2" spans="1:18" x14ac:dyDescent="0.25">
      <c r="A2" t="s">
        <v>0</v>
      </c>
      <c r="B2">
        <v>138</v>
      </c>
      <c r="C2">
        <v>118</v>
      </c>
      <c r="D2">
        <v>127</v>
      </c>
      <c r="E2">
        <v>101</v>
      </c>
      <c r="F2">
        <v>108</v>
      </c>
      <c r="G2">
        <v>128</v>
      </c>
      <c r="H2">
        <v>133</v>
      </c>
      <c r="I2">
        <v>133</v>
      </c>
      <c r="J2">
        <v>130</v>
      </c>
      <c r="K2">
        <v>115</v>
      </c>
      <c r="L2">
        <v>104</v>
      </c>
      <c r="M2">
        <v>122</v>
      </c>
      <c r="N2">
        <v>130</v>
      </c>
      <c r="O2">
        <v>135</v>
      </c>
    </row>
    <row r="3" spans="1:18" x14ac:dyDescent="0.25">
      <c r="A3" t="s">
        <v>1</v>
      </c>
      <c r="B3">
        <v>122</v>
      </c>
      <c r="C3">
        <v>115</v>
      </c>
      <c r="D3">
        <v>115</v>
      </c>
      <c r="E3">
        <v>112</v>
      </c>
      <c r="F3">
        <v>116</v>
      </c>
      <c r="G3">
        <v>119</v>
      </c>
      <c r="H3">
        <v>124</v>
      </c>
      <c r="I3">
        <v>126</v>
      </c>
      <c r="J3">
        <v>109</v>
      </c>
      <c r="K3">
        <v>119</v>
      </c>
      <c r="L3">
        <v>118</v>
      </c>
      <c r="M3">
        <v>123</v>
      </c>
      <c r="N3">
        <v>126</v>
      </c>
      <c r="O3">
        <v>130</v>
      </c>
    </row>
    <row r="4" spans="1:18" x14ac:dyDescent="0.25">
      <c r="A4" t="s">
        <v>2</v>
      </c>
      <c r="B4">
        <v>126</v>
      </c>
      <c r="C4">
        <v>122</v>
      </c>
      <c r="D4">
        <v>118</v>
      </c>
      <c r="E4">
        <v>114</v>
      </c>
      <c r="F4">
        <v>119</v>
      </c>
      <c r="G4">
        <v>122</v>
      </c>
      <c r="H4">
        <v>124</v>
      </c>
      <c r="I4">
        <v>125</v>
      </c>
      <c r="J4">
        <v>123</v>
      </c>
      <c r="K4">
        <v>121</v>
      </c>
      <c r="L4">
        <v>112</v>
      </c>
      <c r="M4">
        <v>118</v>
      </c>
      <c r="N4">
        <v>124</v>
      </c>
      <c r="O4">
        <v>128</v>
      </c>
    </row>
    <row r="5" spans="1:18" x14ac:dyDescent="0.25">
      <c r="A5" t="s">
        <v>3</v>
      </c>
      <c r="B5">
        <v>130</v>
      </c>
      <c r="C5">
        <v>127</v>
      </c>
      <c r="D5">
        <v>113</v>
      </c>
      <c r="E5">
        <v>102</v>
      </c>
      <c r="F5">
        <v>111</v>
      </c>
      <c r="G5">
        <v>118</v>
      </c>
      <c r="H5">
        <v>125</v>
      </c>
      <c r="I5">
        <v>130</v>
      </c>
      <c r="J5">
        <v>129</v>
      </c>
      <c r="K5">
        <v>122</v>
      </c>
      <c r="L5">
        <v>111</v>
      </c>
      <c r="M5">
        <v>120</v>
      </c>
      <c r="N5">
        <v>127</v>
      </c>
      <c r="O5">
        <v>134</v>
      </c>
    </row>
    <row r="6" spans="1:18" x14ac:dyDescent="0.25">
      <c r="A6" t="s">
        <v>4</v>
      </c>
      <c r="B6">
        <v>138</v>
      </c>
      <c r="C6">
        <v>129</v>
      </c>
      <c r="D6">
        <v>137</v>
      </c>
      <c r="E6">
        <v>109</v>
      </c>
      <c r="F6">
        <v>127</v>
      </c>
      <c r="G6">
        <v>130</v>
      </c>
      <c r="H6">
        <v>133</v>
      </c>
      <c r="I6">
        <v>140</v>
      </c>
      <c r="J6">
        <v>133</v>
      </c>
      <c r="K6">
        <v>130</v>
      </c>
      <c r="L6">
        <v>129</v>
      </c>
      <c r="M6">
        <v>135</v>
      </c>
      <c r="N6">
        <v>140</v>
      </c>
      <c r="O6">
        <v>143</v>
      </c>
    </row>
    <row r="7" spans="1:18" x14ac:dyDescent="0.25">
      <c r="A7" t="s">
        <v>5</v>
      </c>
      <c r="B7">
        <v>143</v>
      </c>
      <c r="C7">
        <v>139</v>
      </c>
      <c r="D7">
        <v>133</v>
      </c>
      <c r="E7">
        <v>112</v>
      </c>
      <c r="F7">
        <v>119</v>
      </c>
      <c r="G7">
        <v>122</v>
      </c>
      <c r="H7">
        <v>138</v>
      </c>
      <c r="I7">
        <v>143</v>
      </c>
      <c r="J7">
        <v>139</v>
      </c>
      <c r="K7">
        <v>132</v>
      </c>
      <c r="L7">
        <v>127</v>
      </c>
      <c r="M7">
        <v>135</v>
      </c>
      <c r="N7">
        <v>141</v>
      </c>
      <c r="O7">
        <v>144</v>
      </c>
    </row>
    <row r="8" spans="1:18" x14ac:dyDescent="0.25">
      <c r="A8" t="s">
        <v>6</v>
      </c>
      <c r="B8">
        <v>135</v>
      </c>
      <c r="C8">
        <v>133</v>
      </c>
      <c r="D8">
        <v>130</v>
      </c>
      <c r="E8">
        <v>107</v>
      </c>
      <c r="F8">
        <v>129</v>
      </c>
      <c r="G8">
        <v>133</v>
      </c>
      <c r="H8">
        <v>133</v>
      </c>
      <c r="I8">
        <v>135</v>
      </c>
      <c r="J8">
        <v>133</v>
      </c>
      <c r="K8">
        <v>129</v>
      </c>
      <c r="L8">
        <v>122</v>
      </c>
      <c r="M8">
        <v>128</v>
      </c>
      <c r="N8">
        <v>133</v>
      </c>
      <c r="O8">
        <v>137</v>
      </c>
    </row>
    <row r="9" spans="1:18" x14ac:dyDescent="0.25">
      <c r="A9" t="s">
        <v>7</v>
      </c>
      <c r="B9">
        <v>140</v>
      </c>
      <c r="C9">
        <v>133</v>
      </c>
      <c r="D9">
        <v>138</v>
      </c>
      <c r="E9">
        <v>115</v>
      </c>
      <c r="F9">
        <v>121</v>
      </c>
      <c r="G9">
        <v>127</v>
      </c>
      <c r="H9">
        <v>133</v>
      </c>
      <c r="I9">
        <v>140</v>
      </c>
      <c r="J9">
        <v>135</v>
      </c>
      <c r="K9">
        <v>133</v>
      </c>
      <c r="L9">
        <v>122</v>
      </c>
      <c r="M9">
        <v>129</v>
      </c>
      <c r="N9">
        <v>137</v>
      </c>
      <c r="O9">
        <v>140</v>
      </c>
    </row>
    <row r="11" spans="1:18" s="6" customFormat="1" x14ac:dyDescent="0.25">
      <c r="G11" s="6" t="s">
        <v>132</v>
      </c>
      <c r="H11" s="6">
        <f>STDEV(B2:H9)</f>
        <v>10.223461050160843</v>
      </c>
      <c r="N11" s="6" t="s">
        <v>132</v>
      </c>
      <c r="O11" s="6">
        <f>STDEV(I2:O9)</f>
        <v>8.9700801368960867</v>
      </c>
    </row>
    <row r="12" spans="1:18" s="6" customFormat="1" x14ac:dyDescent="0.25">
      <c r="G12" s="6" t="s">
        <v>134</v>
      </c>
      <c r="H12" s="6">
        <f>AVERAGE(B13:H13)</f>
        <v>124.33928571428571</v>
      </c>
      <c r="N12" s="6" t="s">
        <v>134</v>
      </c>
      <c r="O12" s="6">
        <f>AVERAGE(I13:O13)</f>
        <v>128.71428571428572</v>
      </c>
    </row>
    <row r="13" spans="1:18" x14ac:dyDescent="0.25">
      <c r="A13" t="s">
        <v>120</v>
      </c>
      <c r="B13">
        <f>AVERAGE(B2:B9)</f>
        <v>134</v>
      </c>
      <c r="C13">
        <f t="shared" ref="C13:O13" si="0">AVERAGE(C2:C9)</f>
        <v>127</v>
      </c>
      <c r="D13">
        <f t="shared" si="0"/>
        <v>126.375</v>
      </c>
      <c r="E13">
        <f t="shared" si="0"/>
        <v>109</v>
      </c>
      <c r="F13">
        <f t="shared" si="0"/>
        <v>118.75</v>
      </c>
      <c r="G13">
        <f t="shared" si="0"/>
        <v>124.875</v>
      </c>
      <c r="H13">
        <f t="shared" si="0"/>
        <v>130.375</v>
      </c>
      <c r="I13">
        <f t="shared" si="0"/>
        <v>134</v>
      </c>
      <c r="J13">
        <f t="shared" si="0"/>
        <v>128.875</v>
      </c>
      <c r="K13">
        <f t="shared" si="0"/>
        <v>125.125</v>
      </c>
      <c r="L13">
        <f t="shared" si="0"/>
        <v>118.125</v>
      </c>
      <c r="M13">
        <f t="shared" si="0"/>
        <v>126.25</v>
      </c>
      <c r="N13">
        <f t="shared" si="0"/>
        <v>132.25</v>
      </c>
      <c r="O13">
        <f t="shared" si="0"/>
        <v>136.375</v>
      </c>
    </row>
    <row r="14" spans="1:18" x14ac:dyDescent="0.25">
      <c r="B14" t="s">
        <v>121</v>
      </c>
      <c r="C14" t="s">
        <v>122</v>
      </c>
      <c r="D14" t="s">
        <v>123</v>
      </c>
      <c r="E14" t="s">
        <v>124</v>
      </c>
      <c r="F14" t="s">
        <v>125</v>
      </c>
      <c r="G14" t="s">
        <v>126</v>
      </c>
      <c r="H14" t="s">
        <v>127</v>
      </c>
    </row>
    <row r="16" spans="1:18" x14ac:dyDescent="0.25">
      <c r="O16" s="5">
        <v>1</v>
      </c>
      <c r="P16" s="5">
        <v>1</v>
      </c>
      <c r="Q16" s="5">
        <v>134</v>
      </c>
      <c r="R16" s="5">
        <v>2.5840000000000001</v>
      </c>
    </row>
    <row r="17" spans="15:18" x14ac:dyDescent="0.25">
      <c r="O17" s="5"/>
      <c r="P17" s="5">
        <v>2</v>
      </c>
      <c r="Q17" s="5">
        <v>134</v>
      </c>
      <c r="R17" s="5">
        <v>2.375</v>
      </c>
    </row>
    <row r="18" spans="15:18" x14ac:dyDescent="0.25">
      <c r="O18" s="5">
        <v>2</v>
      </c>
      <c r="P18" s="5">
        <v>1</v>
      </c>
      <c r="Q18" s="5">
        <v>127</v>
      </c>
      <c r="R18" s="5">
        <v>2.8969999999999998</v>
      </c>
    </row>
    <row r="19" spans="15:18" x14ac:dyDescent="0.25">
      <c r="O19" s="5"/>
      <c r="P19" s="5">
        <v>2</v>
      </c>
      <c r="Q19" s="5">
        <v>128.875</v>
      </c>
      <c r="R19" s="5">
        <v>3.2869999999999999</v>
      </c>
    </row>
    <row r="20" spans="15:18" x14ac:dyDescent="0.25">
      <c r="O20" s="5">
        <v>3</v>
      </c>
      <c r="P20" s="5">
        <v>1</v>
      </c>
      <c r="Q20" s="5">
        <v>126.375</v>
      </c>
      <c r="R20" s="5">
        <v>3.4950000000000001</v>
      </c>
    </row>
    <row r="21" spans="15:18" x14ac:dyDescent="0.25">
      <c r="O21" s="5"/>
      <c r="P21" s="5">
        <v>2</v>
      </c>
      <c r="Q21" s="5">
        <v>125.125</v>
      </c>
      <c r="R21" s="5">
        <v>2.371</v>
      </c>
    </row>
    <row r="22" spans="15:18" x14ac:dyDescent="0.25">
      <c r="O22" s="5">
        <v>4</v>
      </c>
      <c r="P22" s="5">
        <v>1</v>
      </c>
      <c r="Q22" s="5">
        <v>109</v>
      </c>
      <c r="R22" s="5">
        <v>1.871</v>
      </c>
    </row>
    <row r="23" spans="15:18" x14ac:dyDescent="0.25">
      <c r="O23" s="5"/>
      <c r="P23" s="5">
        <v>2</v>
      </c>
      <c r="Q23" s="5">
        <v>118.125</v>
      </c>
      <c r="R23" s="5">
        <v>3.032</v>
      </c>
    </row>
    <row r="24" spans="15:18" x14ac:dyDescent="0.25">
      <c r="O24" s="5">
        <v>5</v>
      </c>
      <c r="P24" s="5">
        <v>1</v>
      </c>
      <c r="Q24" s="5">
        <v>118.75</v>
      </c>
      <c r="R24" s="5">
        <v>2.5409999999999999</v>
      </c>
    </row>
    <row r="25" spans="15:18" x14ac:dyDescent="0.25">
      <c r="O25" s="5"/>
      <c r="P25" s="5">
        <v>2</v>
      </c>
      <c r="Q25" s="5">
        <v>126.25</v>
      </c>
      <c r="R25" s="5">
        <v>2.3130000000000002</v>
      </c>
    </row>
    <row r="26" spans="15:18" x14ac:dyDescent="0.25">
      <c r="O26" s="5">
        <v>6</v>
      </c>
      <c r="P26" s="5">
        <v>1</v>
      </c>
      <c r="Q26" s="5">
        <v>124.875</v>
      </c>
      <c r="R26" s="5">
        <v>1.913</v>
      </c>
    </row>
    <row r="27" spans="15:18" x14ac:dyDescent="0.25">
      <c r="O27" s="5"/>
      <c r="P27" s="5">
        <v>2</v>
      </c>
      <c r="Q27" s="5">
        <v>132.25</v>
      </c>
      <c r="R27" s="5">
        <v>2.3130000000000002</v>
      </c>
    </row>
    <row r="28" spans="15:18" x14ac:dyDescent="0.25">
      <c r="O28" s="5">
        <v>7</v>
      </c>
      <c r="P28" s="5">
        <v>1</v>
      </c>
      <c r="Q28" s="5">
        <v>130.375</v>
      </c>
      <c r="R28" s="5">
        <v>1.87</v>
      </c>
    </row>
    <row r="29" spans="15:18" x14ac:dyDescent="0.25">
      <c r="O29" s="5"/>
      <c r="P29" s="5">
        <v>2</v>
      </c>
      <c r="Q29" s="5">
        <v>136.375</v>
      </c>
      <c r="R29" s="5">
        <v>2.044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zoomScale="85" zoomScaleNormal="85" workbookViewId="0">
      <selection activeCell="O11" sqref="O11"/>
    </sheetView>
  </sheetViews>
  <sheetFormatPr defaultRowHeight="15" x14ac:dyDescent="0.25"/>
  <sheetData>
    <row r="1" spans="1:15" x14ac:dyDescent="0.25"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</row>
    <row r="2" spans="1:15" x14ac:dyDescent="0.25">
      <c r="A2" t="s">
        <v>0</v>
      </c>
      <c r="B2">
        <v>-6</v>
      </c>
      <c r="C2">
        <v>-4</v>
      </c>
      <c r="D2">
        <v>-4</v>
      </c>
      <c r="E2">
        <v>2</v>
      </c>
      <c r="F2">
        <v>1</v>
      </c>
      <c r="G2">
        <v>0</v>
      </c>
      <c r="H2">
        <v>-1</v>
      </c>
      <c r="I2">
        <v>-4</v>
      </c>
      <c r="J2">
        <v>-2</v>
      </c>
      <c r="K2">
        <v>-4</v>
      </c>
      <c r="L2">
        <v>-3</v>
      </c>
      <c r="M2">
        <v>-1</v>
      </c>
      <c r="N2">
        <v>-3</v>
      </c>
      <c r="O2">
        <v>-4</v>
      </c>
    </row>
    <row r="3" spans="1:15" x14ac:dyDescent="0.25">
      <c r="A3" t="s">
        <v>1</v>
      </c>
      <c r="B3">
        <v>-2</v>
      </c>
      <c r="C3">
        <v>1</v>
      </c>
      <c r="D3">
        <v>1</v>
      </c>
      <c r="E3">
        <v>0</v>
      </c>
      <c r="F3">
        <v>-1</v>
      </c>
      <c r="G3">
        <v>-2</v>
      </c>
      <c r="H3">
        <v>-2</v>
      </c>
      <c r="I3">
        <v>-2</v>
      </c>
      <c r="J3">
        <v>-1</v>
      </c>
      <c r="K3">
        <v>0</v>
      </c>
      <c r="L3">
        <v>-1</v>
      </c>
      <c r="M3">
        <v>-3</v>
      </c>
      <c r="N3">
        <v>-3</v>
      </c>
      <c r="O3">
        <v>-3</v>
      </c>
    </row>
    <row r="4" spans="1:15" x14ac:dyDescent="0.25">
      <c r="A4" t="s">
        <v>2</v>
      </c>
      <c r="B4">
        <v>-4</v>
      </c>
      <c r="C4">
        <v>-2</v>
      </c>
      <c r="D4">
        <v>-2</v>
      </c>
      <c r="E4">
        <v>-1</v>
      </c>
      <c r="F4">
        <v>-2</v>
      </c>
      <c r="G4">
        <v>-4</v>
      </c>
      <c r="H4">
        <v>-4</v>
      </c>
      <c r="I4">
        <v>-4</v>
      </c>
      <c r="J4">
        <v>-3</v>
      </c>
      <c r="K4">
        <v>-2</v>
      </c>
      <c r="L4">
        <v>0</v>
      </c>
      <c r="M4">
        <v>-2</v>
      </c>
      <c r="N4">
        <v>-3</v>
      </c>
      <c r="O4">
        <v>-4</v>
      </c>
    </row>
    <row r="5" spans="1:15" x14ac:dyDescent="0.25">
      <c r="A5" t="s">
        <v>3</v>
      </c>
      <c r="B5">
        <v>-3</v>
      </c>
      <c r="C5">
        <v>-3</v>
      </c>
      <c r="D5">
        <v>-1</v>
      </c>
      <c r="E5">
        <v>1</v>
      </c>
      <c r="F5">
        <v>0</v>
      </c>
      <c r="G5">
        <v>-1</v>
      </c>
      <c r="H5">
        <v>-1</v>
      </c>
      <c r="I5">
        <v>-3</v>
      </c>
      <c r="J5">
        <v>-2</v>
      </c>
      <c r="K5">
        <v>-2</v>
      </c>
      <c r="L5">
        <v>0</v>
      </c>
      <c r="M5">
        <v>-2</v>
      </c>
      <c r="N5">
        <v>-3</v>
      </c>
      <c r="O5">
        <v>-4</v>
      </c>
    </row>
    <row r="6" spans="1:15" x14ac:dyDescent="0.25">
      <c r="A6" t="s">
        <v>4</v>
      </c>
      <c r="B6">
        <v>-3</v>
      </c>
      <c r="C6">
        <v>-2</v>
      </c>
      <c r="D6">
        <v>-2</v>
      </c>
      <c r="E6">
        <v>0</v>
      </c>
      <c r="F6">
        <v>0</v>
      </c>
      <c r="G6">
        <v>-2</v>
      </c>
      <c r="H6">
        <v>-3</v>
      </c>
      <c r="I6">
        <v>-4</v>
      </c>
      <c r="J6">
        <v>-2</v>
      </c>
      <c r="K6">
        <v>0</v>
      </c>
      <c r="L6">
        <v>-1</v>
      </c>
      <c r="M6">
        <v>-3</v>
      </c>
      <c r="N6">
        <v>-3</v>
      </c>
      <c r="O6">
        <v>-4</v>
      </c>
    </row>
    <row r="7" spans="1:15" x14ac:dyDescent="0.25">
      <c r="A7" t="s">
        <v>5</v>
      </c>
      <c r="B7">
        <v>-3</v>
      </c>
      <c r="C7">
        <v>-2</v>
      </c>
      <c r="D7">
        <v>0</v>
      </c>
      <c r="E7">
        <v>1</v>
      </c>
      <c r="F7">
        <v>-2</v>
      </c>
      <c r="G7">
        <v>-3</v>
      </c>
      <c r="H7">
        <v>-3</v>
      </c>
      <c r="I7">
        <v>-3</v>
      </c>
      <c r="J7">
        <v>-2</v>
      </c>
      <c r="K7">
        <v>-1</v>
      </c>
      <c r="L7">
        <v>0</v>
      </c>
      <c r="M7">
        <v>-2</v>
      </c>
      <c r="N7">
        <v>-3</v>
      </c>
      <c r="O7">
        <v>-3</v>
      </c>
    </row>
    <row r="8" spans="1:15" x14ac:dyDescent="0.25">
      <c r="A8" t="s">
        <v>6</v>
      </c>
      <c r="B8">
        <v>-3</v>
      </c>
      <c r="C8">
        <v>-2</v>
      </c>
      <c r="D8">
        <v>-2</v>
      </c>
      <c r="E8">
        <v>0</v>
      </c>
      <c r="F8">
        <v>2</v>
      </c>
      <c r="G8">
        <v>0</v>
      </c>
      <c r="H8">
        <v>-1</v>
      </c>
      <c r="I8">
        <v>-3</v>
      </c>
      <c r="J8">
        <v>-2</v>
      </c>
      <c r="K8">
        <v>-2</v>
      </c>
      <c r="L8">
        <v>-1</v>
      </c>
      <c r="M8">
        <v>-2</v>
      </c>
      <c r="N8">
        <v>-3</v>
      </c>
      <c r="O8">
        <v>-4</v>
      </c>
    </row>
    <row r="9" spans="1:15" x14ac:dyDescent="0.25">
      <c r="A9" t="s">
        <v>7</v>
      </c>
      <c r="B9">
        <v>-4</v>
      </c>
      <c r="C9">
        <v>-2</v>
      </c>
      <c r="D9">
        <v>-2</v>
      </c>
      <c r="E9">
        <v>2</v>
      </c>
      <c r="F9">
        <v>2</v>
      </c>
      <c r="G9">
        <v>1</v>
      </c>
      <c r="H9">
        <v>-1</v>
      </c>
      <c r="I9">
        <v>-4</v>
      </c>
      <c r="J9">
        <v>-3</v>
      </c>
      <c r="K9">
        <v>-3</v>
      </c>
      <c r="L9">
        <v>-1</v>
      </c>
      <c r="M9">
        <v>-1</v>
      </c>
      <c r="N9">
        <v>-2</v>
      </c>
      <c r="O9">
        <v>-4</v>
      </c>
    </row>
    <row r="11" spans="1:15" s="6" customFormat="1" x14ac:dyDescent="0.25">
      <c r="G11" s="6" t="s">
        <v>132</v>
      </c>
      <c r="H11" s="6">
        <f>STDEV(B2:H9)</f>
        <v>1.835791347111613</v>
      </c>
      <c r="N11" s="6" t="s">
        <v>132</v>
      </c>
      <c r="O11" s="6">
        <f>STDEV(I2:O9)</f>
        <v>1.2162322061270943</v>
      </c>
    </row>
    <row r="12" spans="1:15" s="6" customFormat="1" x14ac:dyDescent="0.25">
      <c r="G12" s="6" t="s">
        <v>135</v>
      </c>
      <c r="H12" s="6">
        <f>AVERAGE(B13:H13)</f>
        <v>-1.407142857142857</v>
      </c>
      <c r="N12" s="6" t="s">
        <v>135</v>
      </c>
      <c r="O12" s="6">
        <f>AVERAGE(I13:O13)</f>
        <v>-2.3928571428571428</v>
      </c>
    </row>
    <row r="13" spans="1:15" x14ac:dyDescent="0.25">
      <c r="A13" t="s">
        <v>120</v>
      </c>
      <c r="B13">
        <f>AVERAGE(B2:B9)</f>
        <v>-3.5</v>
      </c>
      <c r="C13">
        <f t="shared" ref="C13:O13" si="0">AVERAGE(C2:C9)</f>
        <v>-2</v>
      </c>
      <c r="D13">
        <f t="shared" si="0"/>
        <v>-1.5</v>
      </c>
      <c r="E13">
        <f t="shared" si="0"/>
        <v>0.625</v>
      </c>
      <c r="F13">
        <f>AVERAGE(F2:F9)-0.1</f>
        <v>-0.1</v>
      </c>
      <c r="G13">
        <f t="shared" si="0"/>
        <v>-1.375</v>
      </c>
      <c r="H13">
        <f t="shared" si="0"/>
        <v>-2</v>
      </c>
      <c r="I13">
        <f t="shared" si="0"/>
        <v>-3.375</v>
      </c>
      <c r="J13">
        <f t="shared" si="0"/>
        <v>-2.125</v>
      </c>
      <c r="K13">
        <f t="shared" si="0"/>
        <v>-1.75</v>
      </c>
      <c r="L13">
        <f t="shared" si="0"/>
        <v>-0.875</v>
      </c>
      <c r="M13">
        <f t="shared" si="0"/>
        <v>-2</v>
      </c>
      <c r="N13">
        <f t="shared" si="0"/>
        <v>-2.875</v>
      </c>
      <c r="O13">
        <f t="shared" si="0"/>
        <v>-3.75</v>
      </c>
    </row>
    <row r="14" spans="1:15" x14ac:dyDescent="0.25">
      <c r="B14" t="s">
        <v>121</v>
      </c>
      <c r="C14" t="s">
        <v>122</v>
      </c>
      <c r="D14" t="s">
        <v>123</v>
      </c>
      <c r="E14" t="s">
        <v>124</v>
      </c>
      <c r="F14" t="s">
        <v>125</v>
      </c>
      <c r="G14" t="s">
        <v>126</v>
      </c>
      <c r="H14" t="s">
        <v>127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opLeftCell="A7" zoomScale="85" zoomScaleNormal="85" workbookViewId="0">
      <selection activeCell="D23" sqref="D23"/>
    </sheetView>
  </sheetViews>
  <sheetFormatPr defaultRowHeight="15" x14ac:dyDescent="0.25"/>
  <sheetData>
    <row r="1" spans="1:15" x14ac:dyDescent="0.25"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75</v>
      </c>
      <c r="N1" t="s">
        <v>76</v>
      </c>
      <c r="O1" t="s">
        <v>77</v>
      </c>
    </row>
    <row r="2" spans="1:15" x14ac:dyDescent="0.25">
      <c r="A2" t="s">
        <v>0</v>
      </c>
      <c r="B2">
        <v>-6</v>
      </c>
      <c r="C2">
        <v>-4</v>
      </c>
      <c r="D2">
        <v>-4</v>
      </c>
      <c r="E2">
        <v>2</v>
      </c>
      <c r="F2">
        <v>1</v>
      </c>
      <c r="G2">
        <v>0</v>
      </c>
      <c r="H2">
        <v>-1</v>
      </c>
      <c r="I2">
        <v>-4</v>
      </c>
      <c r="J2">
        <v>-2</v>
      </c>
      <c r="K2">
        <v>-4</v>
      </c>
      <c r="L2">
        <v>-3</v>
      </c>
      <c r="M2">
        <v>-1</v>
      </c>
      <c r="N2">
        <v>-3</v>
      </c>
      <c r="O2">
        <v>-4</v>
      </c>
    </row>
    <row r="3" spans="1:15" x14ac:dyDescent="0.25">
      <c r="A3" t="s">
        <v>1</v>
      </c>
      <c r="B3">
        <v>-2</v>
      </c>
      <c r="C3">
        <v>1</v>
      </c>
      <c r="D3">
        <v>1</v>
      </c>
      <c r="E3">
        <v>0</v>
      </c>
      <c r="F3">
        <v>-1</v>
      </c>
      <c r="G3">
        <v>-2</v>
      </c>
      <c r="H3">
        <v>-2</v>
      </c>
      <c r="I3">
        <v>-2</v>
      </c>
      <c r="J3">
        <v>-1</v>
      </c>
      <c r="K3">
        <v>0</v>
      </c>
      <c r="L3">
        <v>-1</v>
      </c>
      <c r="M3">
        <v>-3</v>
      </c>
      <c r="N3">
        <v>-3</v>
      </c>
      <c r="O3">
        <v>-3</v>
      </c>
    </row>
    <row r="4" spans="1:15" x14ac:dyDescent="0.25">
      <c r="A4" t="s">
        <v>2</v>
      </c>
      <c r="B4">
        <v>-4</v>
      </c>
      <c r="C4">
        <v>-2</v>
      </c>
      <c r="D4">
        <v>-2</v>
      </c>
      <c r="E4">
        <v>-1</v>
      </c>
      <c r="F4">
        <v>-2</v>
      </c>
      <c r="G4">
        <v>-4</v>
      </c>
      <c r="H4">
        <v>-4</v>
      </c>
      <c r="I4">
        <v>-4</v>
      </c>
      <c r="J4">
        <v>-3</v>
      </c>
      <c r="K4">
        <v>-2</v>
      </c>
      <c r="L4">
        <v>0</v>
      </c>
      <c r="M4">
        <v>-2</v>
      </c>
      <c r="N4">
        <v>-3</v>
      </c>
      <c r="O4">
        <v>-4</v>
      </c>
    </row>
    <row r="5" spans="1:15" x14ac:dyDescent="0.25">
      <c r="A5" t="s">
        <v>3</v>
      </c>
      <c r="B5">
        <v>-3</v>
      </c>
      <c r="C5">
        <v>-3</v>
      </c>
      <c r="D5">
        <v>-1</v>
      </c>
      <c r="E5">
        <v>1</v>
      </c>
      <c r="F5">
        <v>0</v>
      </c>
      <c r="G5">
        <v>-1</v>
      </c>
      <c r="H5">
        <v>-1</v>
      </c>
      <c r="I5">
        <v>-3</v>
      </c>
      <c r="J5">
        <v>-2</v>
      </c>
      <c r="K5">
        <v>-2</v>
      </c>
      <c r="L5">
        <v>0</v>
      </c>
      <c r="M5">
        <v>-2</v>
      </c>
      <c r="N5">
        <v>-3</v>
      </c>
      <c r="O5">
        <v>-4</v>
      </c>
    </row>
    <row r="6" spans="1:15" x14ac:dyDescent="0.25">
      <c r="A6" t="s">
        <v>4</v>
      </c>
      <c r="B6">
        <v>-3</v>
      </c>
      <c r="C6">
        <v>-2</v>
      </c>
      <c r="D6">
        <v>-2</v>
      </c>
      <c r="E6">
        <v>0</v>
      </c>
      <c r="F6">
        <v>0</v>
      </c>
      <c r="G6">
        <v>-2</v>
      </c>
      <c r="H6">
        <v>-3</v>
      </c>
      <c r="I6">
        <v>-4</v>
      </c>
      <c r="J6">
        <v>-2</v>
      </c>
      <c r="K6">
        <v>0</v>
      </c>
      <c r="L6">
        <v>-1</v>
      </c>
      <c r="M6">
        <v>-3</v>
      </c>
      <c r="N6">
        <v>-3</v>
      </c>
      <c r="O6">
        <v>-4</v>
      </c>
    </row>
    <row r="7" spans="1:15" x14ac:dyDescent="0.25">
      <c r="A7" t="s">
        <v>5</v>
      </c>
      <c r="B7">
        <v>-3</v>
      </c>
      <c r="C7">
        <v>-2</v>
      </c>
      <c r="D7">
        <v>0</v>
      </c>
      <c r="E7">
        <v>1</v>
      </c>
      <c r="F7">
        <v>-2</v>
      </c>
      <c r="G7">
        <v>-3</v>
      </c>
      <c r="H7">
        <v>-3</v>
      </c>
      <c r="I7">
        <v>-3</v>
      </c>
      <c r="J7">
        <v>-2</v>
      </c>
      <c r="K7">
        <v>-1</v>
      </c>
      <c r="L7">
        <v>0</v>
      </c>
      <c r="M7">
        <v>-2</v>
      </c>
      <c r="N7">
        <v>-3</v>
      </c>
      <c r="O7">
        <v>-3</v>
      </c>
    </row>
    <row r="8" spans="1:15" x14ac:dyDescent="0.25">
      <c r="A8" t="s">
        <v>6</v>
      </c>
      <c r="B8">
        <v>-3</v>
      </c>
      <c r="C8">
        <v>-2</v>
      </c>
      <c r="D8">
        <v>-2</v>
      </c>
      <c r="E8">
        <v>0</v>
      </c>
      <c r="F8">
        <v>2</v>
      </c>
      <c r="G8">
        <v>0</v>
      </c>
      <c r="H8">
        <v>-1</v>
      </c>
      <c r="I8">
        <v>-3</v>
      </c>
      <c r="J8">
        <v>-2</v>
      </c>
      <c r="K8">
        <v>-2</v>
      </c>
      <c r="L8">
        <v>-1</v>
      </c>
      <c r="M8">
        <v>-2</v>
      </c>
      <c r="N8">
        <v>-3</v>
      </c>
      <c r="O8">
        <v>-4</v>
      </c>
    </row>
    <row r="9" spans="1:15" x14ac:dyDescent="0.25">
      <c r="A9" t="s">
        <v>7</v>
      </c>
      <c r="B9">
        <v>-4</v>
      </c>
      <c r="C9">
        <v>-2</v>
      </c>
      <c r="D9">
        <v>-2</v>
      </c>
      <c r="E9">
        <v>2</v>
      </c>
      <c r="F9">
        <v>2</v>
      </c>
      <c r="G9">
        <v>1</v>
      </c>
      <c r="H9">
        <v>-1</v>
      </c>
      <c r="I9">
        <v>-4</v>
      </c>
      <c r="J9">
        <v>-3</v>
      </c>
      <c r="K9">
        <v>-3</v>
      </c>
      <c r="L9">
        <v>-1</v>
      </c>
      <c r="M9">
        <v>-1</v>
      </c>
      <c r="N9">
        <v>-2</v>
      </c>
      <c r="O9">
        <v>-4</v>
      </c>
    </row>
    <row r="11" spans="1:15" x14ac:dyDescent="0.25">
      <c r="B11" t="s">
        <v>64</v>
      </c>
      <c r="C11" t="s">
        <v>65</v>
      </c>
      <c r="D11" t="s">
        <v>66</v>
      </c>
      <c r="E11" t="s">
        <v>67</v>
      </c>
      <c r="F11" t="s">
        <v>68</v>
      </c>
      <c r="G11" t="s">
        <v>69</v>
      </c>
      <c r="H11" t="s">
        <v>70</v>
      </c>
      <c r="I11" t="s">
        <v>71</v>
      </c>
      <c r="J11" t="s">
        <v>72</v>
      </c>
      <c r="K11" t="s">
        <v>73</v>
      </c>
      <c r="L11" t="s">
        <v>74</v>
      </c>
      <c r="M11" t="s">
        <v>75</v>
      </c>
      <c r="N11" t="s">
        <v>76</v>
      </c>
      <c r="O11" t="s">
        <v>77</v>
      </c>
    </row>
    <row r="12" spans="1:15" x14ac:dyDescent="0.25">
      <c r="A12" t="s">
        <v>0</v>
      </c>
      <c r="B12">
        <f>180-B2</f>
        <v>186</v>
      </c>
      <c r="C12">
        <f>180-C2</f>
        <v>184</v>
      </c>
      <c r="D12">
        <f t="shared" ref="D12:O12" si="0">180-D2</f>
        <v>184</v>
      </c>
      <c r="E12">
        <f t="shared" si="0"/>
        <v>178</v>
      </c>
      <c r="F12">
        <f>180-F2</f>
        <v>179</v>
      </c>
      <c r="G12">
        <f t="shared" si="0"/>
        <v>180</v>
      </c>
      <c r="H12">
        <f t="shared" si="0"/>
        <v>181</v>
      </c>
      <c r="I12">
        <f t="shared" si="0"/>
        <v>184</v>
      </c>
      <c r="J12">
        <f t="shared" si="0"/>
        <v>182</v>
      </c>
      <c r="K12">
        <f t="shared" si="0"/>
        <v>184</v>
      </c>
      <c r="L12">
        <f t="shared" si="0"/>
        <v>183</v>
      </c>
      <c r="M12">
        <f t="shared" si="0"/>
        <v>181</v>
      </c>
      <c r="N12">
        <f t="shared" si="0"/>
        <v>183</v>
      </c>
      <c r="O12">
        <f t="shared" si="0"/>
        <v>184</v>
      </c>
    </row>
    <row r="13" spans="1:15" x14ac:dyDescent="0.25">
      <c r="A13" t="s">
        <v>1</v>
      </c>
      <c r="B13">
        <f t="shared" ref="B13:C19" si="1">180-B3</f>
        <v>182</v>
      </c>
      <c r="C13">
        <f t="shared" si="1"/>
        <v>179</v>
      </c>
      <c r="D13">
        <f t="shared" ref="D13:O13" si="2">180-D3</f>
        <v>179</v>
      </c>
      <c r="E13">
        <f t="shared" si="2"/>
        <v>180</v>
      </c>
      <c r="F13">
        <f t="shared" si="2"/>
        <v>181</v>
      </c>
      <c r="G13">
        <f t="shared" si="2"/>
        <v>182</v>
      </c>
      <c r="H13">
        <f t="shared" si="2"/>
        <v>182</v>
      </c>
      <c r="I13">
        <f t="shared" si="2"/>
        <v>182</v>
      </c>
      <c r="J13">
        <f t="shared" si="2"/>
        <v>181</v>
      </c>
      <c r="K13">
        <f t="shared" si="2"/>
        <v>180</v>
      </c>
      <c r="L13">
        <f t="shared" si="2"/>
        <v>181</v>
      </c>
      <c r="M13">
        <f t="shared" si="2"/>
        <v>183</v>
      </c>
      <c r="N13">
        <f t="shared" si="2"/>
        <v>183</v>
      </c>
      <c r="O13">
        <f t="shared" si="2"/>
        <v>183</v>
      </c>
    </row>
    <row r="14" spans="1:15" x14ac:dyDescent="0.25">
      <c r="A14" t="s">
        <v>2</v>
      </c>
      <c r="B14">
        <f t="shared" si="1"/>
        <v>184</v>
      </c>
      <c r="C14">
        <f t="shared" si="1"/>
        <v>182</v>
      </c>
      <c r="D14">
        <f t="shared" ref="D14:O14" si="3">180-D4</f>
        <v>182</v>
      </c>
      <c r="E14">
        <f t="shared" si="3"/>
        <v>181</v>
      </c>
      <c r="F14">
        <f t="shared" si="3"/>
        <v>182</v>
      </c>
      <c r="G14">
        <f t="shared" si="3"/>
        <v>184</v>
      </c>
      <c r="H14">
        <f t="shared" si="3"/>
        <v>184</v>
      </c>
      <c r="I14">
        <f t="shared" si="3"/>
        <v>184</v>
      </c>
      <c r="J14">
        <f t="shared" si="3"/>
        <v>183</v>
      </c>
      <c r="K14">
        <f t="shared" si="3"/>
        <v>182</v>
      </c>
      <c r="L14">
        <f t="shared" si="3"/>
        <v>180</v>
      </c>
      <c r="M14">
        <f t="shared" si="3"/>
        <v>182</v>
      </c>
      <c r="N14">
        <f t="shared" si="3"/>
        <v>183</v>
      </c>
      <c r="O14">
        <f t="shared" si="3"/>
        <v>184</v>
      </c>
    </row>
    <row r="15" spans="1:15" x14ac:dyDescent="0.25">
      <c r="A15" t="s">
        <v>3</v>
      </c>
      <c r="B15">
        <f t="shared" si="1"/>
        <v>183</v>
      </c>
      <c r="C15">
        <f t="shared" si="1"/>
        <v>183</v>
      </c>
      <c r="D15">
        <f t="shared" ref="D15:O15" si="4">180-D5</f>
        <v>181</v>
      </c>
      <c r="E15">
        <f t="shared" si="4"/>
        <v>179</v>
      </c>
      <c r="F15">
        <f t="shared" si="4"/>
        <v>180</v>
      </c>
      <c r="G15">
        <f t="shared" si="4"/>
        <v>181</v>
      </c>
      <c r="H15">
        <f t="shared" si="4"/>
        <v>181</v>
      </c>
      <c r="I15">
        <f t="shared" si="4"/>
        <v>183</v>
      </c>
      <c r="J15">
        <f t="shared" si="4"/>
        <v>182</v>
      </c>
      <c r="K15">
        <f t="shared" si="4"/>
        <v>182</v>
      </c>
      <c r="L15">
        <f t="shared" si="4"/>
        <v>180</v>
      </c>
      <c r="M15">
        <f t="shared" si="4"/>
        <v>182</v>
      </c>
      <c r="N15">
        <f t="shared" si="4"/>
        <v>183</v>
      </c>
      <c r="O15">
        <f t="shared" si="4"/>
        <v>184</v>
      </c>
    </row>
    <row r="16" spans="1:15" x14ac:dyDescent="0.25">
      <c r="A16" t="s">
        <v>4</v>
      </c>
      <c r="B16">
        <f t="shared" si="1"/>
        <v>183</v>
      </c>
      <c r="C16">
        <f t="shared" si="1"/>
        <v>182</v>
      </c>
      <c r="D16">
        <f t="shared" ref="D16:O16" si="5">180-D6</f>
        <v>182</v>
      </c>
      <c r="E16">
        <f t="shared" si="5"/>
        <v>180</v>
      </c>
      <c r="F16">
        <f t="shared" si="5"/>
        <v>180</v>
      </c>
      <c r="G16">
        <f t="shared" si="5"/>
        <v>182</v>
      </c>
      <c r="H16">
        <f t="shared" si="5"/>
        <v>183</v>
      </c>
      <c r="I16">
        <f t="shared" si="5"/>
        <v>184</v>
      </c>
      <c r="J16">
        <f t="shared" si="5"/>
        <v>182</v>
      </c>
      <c r="K16">
        <f t="shared" si="5"/>
        <v>180</v>
      </c>
      <c r="L16">
        <f t="shared" si="5"/>
        <v>181</v>
      </c>
      <c r="M16">
        <f t="shared" si="5"/>
        <v>183</v>
      </c>
      <c r="N16">
        <f t="shared" si="5"/>
        <v>183</v>
      </c>
      <c r="O16">
        <f t="shared" si="5"/>
        <v>184</v>
      </c>
    </row>
    <row r="17" spans="1:15" x14ac:dyDescent="0.25">
      <c r="A17" t="s">
        <v>5</v>
      </c>
      <c r="B17">
        <f t="shared" si="1"/>
        <v>183</v>
      </c>
      <c r="C17">
        <f t="shared" si="1"/>
        <v>182</v>
      </c>
      <c r="D17">
        <f t="shared" ref="D17:O17" si="6">180-D7</f>
        <v>180</v>
      </c>
      <c r="E17">
        <f t="shared" si="6"/>
        <v>179</v>
      </c>
      <c r="F17">
        <f t="shared" si="6"/>
        <v>182</v>
      </c>
      <c r="G17">
        <f t="shared" si="6"/>
        <v>183</v>
      </c>
      <c r="H17">
        <f t="shared" si="6"/>
        <v>183</v>
      </c>
      <c r="I17">
        <f t="shared" si="6"/>
        <v>183</v>
      </c>
      <c r="J17">
        <f t="shared" si="6"/>
        <v>182</v>
      </c>
      <c r="K17">
        <f t="shared" si="6"/>
        <v>181</v>
      </c>
      <c r="L17">
        <f t="shared" si="6"/>
        <v>180</v>
      </c>
      <c r="M17">
        <f t="shared" si="6"/>
        <v>182</v>
      </c>
      <c r="N17">
        <f t="shared" si="6"/>
        <v>183</v>
      </c>
      <c r="O17">
        <f t="shared" si="6"/>
        <v>183</v>
      </c>
    </row>
    <row r="18" spans="1:15" x14ac:dyDescent="0.25">
      <c r="A18" t="s">
        <v>6</v>
      </c>
      <c r="B18">
        <f t="shared" si="1"/>
        <v>183</v>
      </c>
      <c r="C18">
        <f t="shared" si="1"/>
        <v>182</v>
      </c>
      <c r="D18">
        <f t="shared" ref="D18:O18" si="7">180-D8</f>
        <v>182</v>
      </c>
      <c r="E18">
        <f t="shared" si="7"/>
        <v>180</v>
      </c>
      <c r="F18">
        <f t="shared" si="7"/>
        <v>178</v>
      </c>
      <c r="G18">
        <f t="shared" si="7"/>
        <v>180</v>
      </c>
      <c r="H18">
        <f t="shared" si="7"/>
        <v>181</v>
      </c>
      <c r="I18">
        <f t="shared" si="7"/>
        <v>183</v>
      </c>
      <c r="J18">
        <f t="shared" si="7"/>
        <v>182</v>
      </c>
      <c r="K18">
        <f t="shared" si="7"/>
        <v>182</v>
      </c>
      <c r="L18">
        <f t="shared" si="7"/>
        <v>181</v>
      </c>
      <c r="M18">
        <f t="shared" si="7"/>
        <v>182</v>
      </c>
      <c r="N18">
        <f t="shared" si="7"/>
        <v>183</v>
      </c>
      <c r="O18">
        <f t="shared" si="7"/>
        <v>184</v>
      </c>
    </row>
    <row r="19" spans="1:15" x14ac:dyDescent="0.25">
      <c r="A19" t="s">
        <v>7</v>
      </c>
      <c r="B19">
        <f t="shared" si="1"/>
        <v>184</v>
      </c>
      <c r="C19">
        <f t="shared" si="1"/>
        <v>182</v>
      </c>
      <c r="D19">
        <f t="shared" ref="D19:O19" si="8">180-D9</f>
        <v>182</v>
      </c>
      <c r="E19">
        <f t="shared" si="8"/>
        <v>178</v>
      </c>
      <c r="F19">
        <f t="shared" si="8"/>
        <v>178</v>
      </c>
      <c r="G19">
        <f t="shared" si="8"/>
        <v>179</v>
      </c>
      <c r="H19">
        <f t="shared" si="8"/>
        <v>181</v>
      </c>
      <c r="I19">
        <f t="shared" si="8"/>
        <v>184</v>
      </c>
      <c r="J19">
        <f t="shared" si="8"/>
        <v>183</v>
      </c>
      <c r="K19">
        <f t="shared" si="8"/>
        <v>183</v>
      </c>
      <c r="L19">
        <f t="shared" si="8"/>
        <v>181</v>
      </c>
      <c r="M19">
        <f t="shared" si="8"/>
        <v>181</v>
      </c>
      <c r="N19">
        <f t="shared" si="8"/>
        <v>182</v>
      </c>
      <c r="O19">
        <f t="shared" si="8"/>
        <v>184</v>
      </c>
    </row>
    <row r="21" spans="1:15" x14ac:dyDescent="0.25">
      <c r="A21" t="s">
        <v>120</v>
      </c>
      <c r="B21">
        <f>AVERAGE(B12:B19)</f>
        <v>183.5</v>
      </c>
      <c r="C21" s="6">
        <f t="shared" ref="C21:O21" si="9">AVERAGE(C12:C19)</f>
        <v>182</v>
      </c>
      <c r="D21" s="6">
        <f t="shared" si="9"/>
        <v>181.5</v>
      </c>
      <c r="E21" s="6">
        <f t="shared" si="9"/>
        <v>179.375</v>
      </c>
      <c r="F21" s="6">
        <f t="shared" si="9"/>
        <v>180</v>
      </c>
      <c r="G21" s="6">
        <f t="shared" si="9"/>
        <v>181.375</v>
      </c>
      <c r="H21" s="6">
        <f t="shared" si="9"/>
        <v>182</v>
      </c>
      <c r="I21" s="6">
        <f t="shared" si="9"/>
        <v>183.375</v>
      </c>
      <c r="J21" s="6">
        <f t="shared" si="9"/>
        <v>182.125</v>
      </c>
      <c r="K21" s="6">
        <f t="shared" si="9"/>
        <v>181.75</v>
      </c>
      <c r="L21" s="6">
        <f t="shared" si="9"/>
        <v>180.875</v>
      </c>
      <c r="M21" s="6">
        <f t="shared" si="9"/>
        <v>182</v>
      </c>
      <c r="N21" s="6">
        <f t="shared" si="9"/>
        <v>182.875</v>
      </c>
      <c r="O21" s="6">
        <f t="shared" si="9"/>
        <v>183.75</v>
      </c>
    </row>
    <row r="22" spans="1:15" x14ac:dyDescent="0.25">
      <c r="A22" t="s">
        <v>135</v>
      </c>
      <c r="H22">
        <f>AVERAGE(B21:H21)</f>
        <v>181.39285714285714</v>
      </c>
      <c r="O22">
        <f>AVERAGE(I21:O21)</f>
        <v>182.39285714285714</v>
      </c>
    </row>
    <row r="23" spans="1:15" x14ac:dyDescent="0.25">
      <c r="A23" t="s">
        <v>132</v>
      </c>
      <c r="H23">
        <f>STDEV(B12:H19)</f>
        <v>1.835791347111613</v>
      </c>
      <c r="O23">
        <f>STDEV(I12:O19)</f>
        <v>1.2162322061270936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opLeftCell="A13" zoomScaleNormal="100" workbookViewId="0">
      <selection activeCell="N24" sqref="N24"/>
    </sheetView>
  </sheetViews>
  <sheetFormatPr defaultRowHeight="15" x14ac:dyDescent="0.25"/>
  <sheetData>
    <row r="1" spans="1:15" x14ac:dyDescent="0.25"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</row>
    <row r="2" spans="1:15" x14ac:dyDescent="0.25">
      <c r="A2" t="s">
        <v>0</v>
      </c>
      <c r="B2">
        <v>0</v>
      </c>
      <c r="C2">
        <v>3</v>
      </c>
      <c r="D2">
        <v>5</v>
      </c>
      <c r="E2">
        <v>33</v>
      </c>
      <c r="F2">
        <v>25</v>
      </c>
      <c r="G2">
        <v>3</v>
      </c>
      <c r="H2">
        <v>0</v>
      </c>
      <c r="I2">
        <v>0</v>
      </c>
      <c r="J2">
        <v>1</v>
      </c>
      <c r="K2">
        <v>2</v>
      </c>
      <c r="L2">
        <v>25</v>
      </c>
      <c r="M2">
        <v>22</v>
      </c>
      <c r="N2">
        <v>10</v>
      </c>
      <c r="O2">
        <v>0</v>
      </c>
    </row>
    <row r="3" spans="1:15" x14ac:dyDescent="0.25">
      <c r="A3" t="s">
        <v>1</v>
      </c>
      <c r="B3">
        <v>0</v>
      </c>
      <c r="C3">
        <v>0</v>
      </c>
      <c r="D3">
        <v>15</v>
      </c>
      <c r="E3">
        <v>22</v>
      </c>
      <c r="F3">
        <v>12</v>
      </c>
      <c r="G3">
        <v>2</v>
      </c>
      <c r="H3">
        <v>2</v>
      </c>
      <c r="I3">
        <v>0</v>
      </c>
      <c r="J3">
        <v>2</v>
      </c>
      <c r="K3">
        <v>14</v>
      </c>
      <c r="L3">
        <v>19</v>
      </c>
      <c r="M3">
        <v>9</v>
      </c>
      <c r="N3">
        <v>0</v>
      </c>
      <c r="O3">
        <v>0</v>
      </c>
    </row>
    <row r="4" spans="1:15" x14ac:dyDescent="0.25">
      <c r="A4" t="s">
        <v>2</v>
      </c>
      <c r="B4">
        <v>0</v>
      </c>
      <c r="C4">
        <v>0</v>
      </c>
      <c r="D4">
        <v>17</v>
      </c>
      <c r="E4">
        <v>25</v>
      </c>
      <c r="F4">
        <v>16</v>
      </c>
      <c r="G4">
        <v>7</v>
      </c>
      <c r="H4">
        <v>4</v>
      </c>
      <c r="I4">
        <v>0</v>
      </c>
      <c r="J4">
        <v>24</v>
      </c>
      <c r="K4">
        <v>6</v>
      </c>
      <c r="L4">
        <v>20</v>
      </c>
      <c r="M4">
        <v>12</v>
      </c>
      <c r="N4">
        <v>9</v>
      </c>
      <c r="O4">
        <v>0</v>
      </c>
    </row>
    <row r="5" spans="1:15" x14ac:dyDescent="0.25">
      <c r="A5" t="s">
        <v>3</v>
      </c>
      <c r="B5">
        <v>0</v>
      </c>
      <c r="C5">
        <v>9</v>
      </c>
      <c r="D5">
        <v>38</v>
      </c>
      <c r="E5">
        <v>62</v>
      </c>
      <c r="F5">
        <v>60</v>
      </c>
      <c r="G5">
        <v>26</v>
      </c>
      <c r="H5">
        <v>13</v>
      </c>
      <c r="I5">
        <v>0</v>
      </c>
      <c r="J5">
        <v>10</v>
      </c>
      <c r="K5">
        <v>21</v>
      </c>
      <c r="L5">
        <v>40</v>
      </c>
      <c r="M5">
        <v>39</v>
      </c>
      <c r="N5">
        <v>22</v>
      </c>
      <c r="O5">
        <v>0</v>
      </c>
    </row>
    <row r="6" spans="1:15" x14ac:dyDescent="0.25">
      <c r="A6" t="s">
        <v>4</v>
      </c>
      <c r="B6">
        <v>0</v>
      </c>
      <c r="C6">
        <v>7</v>
      </c>
      <c r="D6">
        <v>30</v>
      </c>
      <c r="E6">
        <v>36</v>
      </c>
      <c r="F6">
        <v>33</v>
      </c>
      <c r="G6">
        <v>11</v>
      </c>
      <c r="H6">
        <v>2</v>
      </c>
      <c r="I6">
        <v>0</v>
      </c>
      <c r="J6">
        <v>5</v>
      </c>
      <c r="K6">
        <v>15</v>
      </c>
      <c r="L6">
        <v>22</v>
      </c>
      <c r="M6">
        <v>18</v>
      </c>
      <c r="N6">
        <v>10</v>
      </c>
      <c r="O6">
        <v>3</v>
      </c>
    </row>
    <row r="7" spans="1:15" x14ac:dyDescent="0.25">
      <c r="A7" t="s">
        <v>5</v>
      </c>
      <c r="B7">
        <v>0</v>
      </c>
      <c r="C7">
        <v>4</v>
      </c>
      <c r="D7">
        <v>29</v>
      </c>
      <c r="E7">
        <v>39</v>
      </c>
      <c r="F7">
        <v>37</v>
      </c>
      <c r="G7">
        <v>14</v>
      </c>
      <c r="H7">
        <v>5</v>
      </c>
      <c r="I7">
        <v>0</v>
      </c>
      <c r="J7">
        <v>5</v>
      </c>
      <c r="K7">
        <v>18</v>
      </c>
      <c r="L7">
        <v>27</v>
      </c>
      <c r="M7">
        <v>21</v>
      </c>
      <c r="N7">
        <v>12</v>
      </c>
      <c r="O7">
        <v>5</v>
      </c>
    </row>
    <row r="8" spans="1:15" x14ac:dyDescent="0.25">
      <c r="A8" t="s">
        <v>6</v>
      </c>
      <c r="B8">
        <v>0</v>
      </c>
      <c r="C8">
        <v>5</v>
      </c>
      <c r="D8">
        <v>15</v>
      </c>
      <c r="E8">
        <v>28</v>
      </c>
      <c r="F8">
        <v>25</v>
      </c>
      <c r="G8">
        <v>8</v>
      </c>
      <c r="H8">
        <v>0</v>
      </c>
      <c r="I8">
        <v>0</v>
      </c>
      <c r="J8">
        <v>2</v>
      </c>
      <c r="K8">
        <v>11</v>
      </c>
      <c r="L8">
        <v>20</v>
      </c>
      <c r="M8">
        <v>13</v>
      </c>
      <c r="N8">
        <v>9</v>
      </c>
      <c r="O8">
        <v>0</v>
      </c>
    </row>
    <row r="9" spans="1:15" x14ac:dyDescent="0.25">
      <c r="A9" t="s">
        <v>7</v>
      </c>
      <c r="B9">
        <v>0</v>
      </c>
      <c r="C9">
        <v>6</v>
      </c>
      <c r="D9">
        <v>11</v>
      </c>
      <c r="E9">
        <v>29</v>
      </c>
      <c r="F9">
        <v>22</v>
      </c>
      <c r="G9">
        <v>13</v>
      </c>
      <c r="H9">
        <v>3</v>
      </c>
      <c r="I9">
        <v>0</v>
      </c>
      <c r="J9">
        <v>2</v>
      </c>
      <c r="K9">
        <v>14</v>
      </c>
      <c r="L9">
        <v>22</v>
      </c>
      <c r="M9">
        <v>17</v>
      </c>
      <c r="N9">
        <v>6</v>
      </c>
      <c r="O9">
        <v>0</v>
      </c>
    </row>
    <row r="11" spans="1:15" s="6" customFormat="1" x14ac:dyDescent="0.25">
      <c r="G11" s="6" t="s">
        <v>132</v>
      </c>
      <c r="H11" s="6">
        <f>STDEV(B2:H9)</f>
        <v>15.214814636254509</v>
      </c>
      <c r="N11" s="6" t="s">
        <v>128</v>
      </c>
      <c r="O11" s="6">
        <f>STDEV(I2:O9)</f>
        <v>10.258224448274119</v>
      </c>
    </row>
    <row r="12" spans="1:15" s="6" customFormat="1" x14ac:dyDescent="0.25">
      <c r="G12" s="6" t="s">
        <v>131</v>
      </c>
      <c r="H12" s="6">
        <f>AVERAGE(B13:H13)</f>
        <v>14.482142857142858</v>
      </c>
      <c r="N12" s="6" t="s">
        <v>133</v>
      </c>
      <c r="O12" s="6">
        <f>AVERAGE(I13:O13)</f>
        <v>10.428571428571429</v>
      </c>
    </row>
    <row r="13" spans="1:15" x14ac:dyDescent="0.25">
      <c r="A13" t="s">
        <v>120</v>
      </c>
      <c r="B13">
        <f>AVERAGE(B2:B9)</f>
        <v>0</v>
      </c>
      <c r="C13">
        <f t="shared" ref="C13:O13" si="0">AVERAGE(C2:C9)</f>
        <v>4.25</v>
      </c>
      <c r="D13">
        <f t="shared" si="0"/>
        <v>20</v>
      </c>
      <c r="E13">
        <f t="shared" si="0"/>
        <v>34.25</v>
      </c>
      <c r="F13">
        <f t="shared" si="0"/>
        <v>28.75</v>
      </c>
      <c r="G13">
        <f t="shared" si="0"/>
        <v>10.5</v>
      </c>
      <c r="H13">
        <f t="shared" si="0"/>
        <v>3.625</v>
      </c>
      <c r="I13">
        <f t="shared" si="0"/>
        <v>0</v>
      </c>
      <c r="J13">
        <f t="shared" si="0"/>
        <v>6.375</v>
      </c>
      <c r="K13">
        <f t="shared" si="0"/>
        <v>12.625</v>
      </c>
      <c r="L13">
        <f t="shared" si="0"/>
        <v>24.375</v>
      </c>
      <c r="M13">
        <f t="shared" si="0"/>
        <v>18.875</v>
      </c>
      <c r="N13">
        <f t="shared" si="0"/>
        <v>9.75</v>
      </c>
      <c r="O13">
        <f t="shared" si="0"/>
        <v>1</v>
      </c>
    </row>
    <row r="14" spans="1:15" x14ac:dyDescent="0.25">
      <c r="B14" t="s">
        <v>121</v>
      </c>
      <c r="C14" t="s">
        <v>122</v>
      </c>
      <c r="D14" t="s">
        <v>123</v>
      </c>
      <c r="E14" t="s">
        <v>124</v>
      </c>
      <c r="F14" t="s">
        <v>125</v>
      </c>
      <c r="G14" t="s">
        <v>126</v>
      </c>
      <c r="H14" t="s">
        <v>127</v>
      </c>
    </row>
    <row r="17" spans="14:17" x14ac:dyDescent="0.25">
      <c r="N17" s="6">
        <v>1</v>
      </c>
      <c r="O17" s="6">
        <v>1</v>
      </c>
      <c r="P17" s="6">
        <v>0</v>
      </c>
      <c r="Q17" s="6">
        <v>0</v>
      </c>
    </row>
    <row r="18" spans="14:17" x14ac:dyDescent="0.25">
      <c r="N18" s="6"/>
      <c r="O18" s="6">
        <v>2</v>
      </c>
      <c r="P18" s="6">
        <v>0</v>
      </c>
      <c r="Q18" s="6">
        <v>0</v>
      </c>
    </row>
    <row r="19" spans="14:17" x14ac:dyDescent="0.25">
      <c r="N19" s="6">
        <v>2</v>
      </c>
      <c r="O19" s="6">
        <v>1</v>
      </c>
      <c r="P19" s="6">
        <v>4.25</v>
      </c>
      <c r="Q19" s="6">
        <v>1.1299999999999999</v>
      </c>
    </row>
    <row r="20" spans="14:17" x14ac:dyDescent="0.25">
      <c r="N20" s="6"/>
      <c r="O20" s="6">
        <v>2</v>
      </c>
      <c r="P20" s="6">
        <v>6.375</v>
      </c>
      <c r="Q20" s="6">
        <v>2.7189999999999999</v>
      </c>
    </row>
    <row r="21" spans="14:17" x14ac:dyDescent="0.25">
      <c r="N21" s="6">
        <v>3</v>
      </c>
      <c r="O21" s="6">
        <v>1</v>
      </c>
      <c r="P21" s="6">
        <v>20</v>
      </c>
      <c r="Q21" s="6">
        <v>3.9420000000000002</v>
      </c>
    </row>
    <row r="22" spans="14:17" x14ac:dyDescent="0.25">
      <c r="N22" s="6"/>
      <c r="O22" s="6">
        <v>2</v>
      </c>
      <c r="P22" s="6">
        <v>12.625</v>
      </c>
      <c r="Q22" s="6">
        <v>2.1869999999999998</v>
      </c>
    </row>
    <row r="23" spans="14:17" x14ac:dyDescent="0.25">
      <c r="N23" s="6">
        <v>4</v>
      </c>
      <c r="O23" s="6">
        <v>1</v>
      </c>
      <c r="P23" s="6">
        <v>34.25</v>
      </c>
      <c r="Q23" s="6">
        <v>4.431</v>
      </c>
    </row>
    <row r="24" spans="14:17" x14ac:dyDescent="0.25">
      <c r="N24" s="6"/>
      <c r="O24" s="6">
        <v>2</v>
      </c>
      <c r="P24" s="6">
        <v>24.375</v>
      </c>
      <c r="Q24" s="6">
        <v>2.427</v>
      </c>
    </row>
    <row r="25" spans="14:17" x14ac:dyDescent="0.25">
      <c r="N25" s="6">
        <v>5</v>
      </c>
      <c r="O25" s="6">
        <v>1</v>
      </c>
      <c r="P25" s="6">
        <v>28.75</v>
      </c>
      <c r="Q25" s="6">
        <v>5.3109999999999999</v>
      </c>
    </row>
    <row r="26" spans="14:17" x14ac:dyDescent="0.25">
      <c r="N26" s="6"/>
      <c r="O26" s="6">
        <v>2</v>
      </c>
      <c r="P26" s="6">
        <v>18.875</v>
      </c>
      <c r="Q26" s="6">
        <v>3.2810000000000001</v>
      </c>
    </row>
    <row r="27" spans="14:17" x14ac:dyDescent="0.25">
      <c r="N27" s="6">
        <v>6</v>
      </c>
      <c r="O27" s="6">
        <v>1</v>
      </c>
      <c r="P27" s="6">
        <v>10.5</v>
      </c>
      <c r="Q27" s="6">
        <v>2.6930000000000001</v>
      </c>
    </row>
    <row r="28" spans="14:17" x14ac:dyDescent="0.25">
      <c r="N28" s="6"/>
      <c r="O28" s="6">
        <v>2</v>
      </c>
      <c r="P28" s="6">
        <v>9.75</v>
      </c>
      <c r="Q28" s="6">
        <v>2.177</v>
      </c>
    </row>
    <row r="29" spans="14:17" x14ac:dyDescent="0.25">
      <c r="N29" s="6">
        <v>7</v>
      </c>
      <c r="O29" s="6">
        <v>1</v>
      </c>
      <c r="P29" s="6">
        <v>3.625</v>
      </c>
      <c r="Q29" s="6">
        <v>1.4750000000000001</v>
      </c>
    </row>
    <row r="30" spans="14:17" x14ac:dyDescent="0.25">
      <c r="N30" s="6"/>
      <c r="O30" s="6">
        <v>2</v>
      </c>
      <c r="P30" s="6">
        <v>1</v>
      </c>
      <c r="Q30" s="6">
        <v>0.68100000000000005</v>
      </c>
    </row>
  </sheetData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T18" sqref="T18"/>
    </sheetView>
  </sheetViews>
  <sheetFormatPr defaultRowHeight="15" x14ac:dyDescent="0.25"/>
  <sheetData>
    <row r="1" spans="1:15" x14ac:dyDescent="0.25"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104</v>
      </c>
      <c r="O1" t="s">
        <v>105</v>
      </c>
    </row>
    <row r="2" spans="1:15" x14ac:dyDescent="0.25">
      <c r="A2" t="s">
        <v>0</v>
      </c>
      <c r="B2">
        <v>0</v>
      </c>
      <c r="C2">
        <v>5</v>
      </c>
      <c r="D2">
        <v>8</v>
      </c>
      <c r="E2">
        <v>41</v>
      </c>
      <c r="F2">
        <v>35</v>
      </c>
      <c r="G2">
        <v>12</v>
      </c>
      <c r="H2">
        <v>11</v>
      </c>
      <c r="I2">
        <v>0</v>
      </c>
      <c r="J2">
        <v>3</v>
      </c>
      <c r="K2">
        <v>9</v>
      </c>
      <c r="L2">
        <v>31</v>
      </c>
      <c r="M2">
        <v>27</v>
      </c>
      <c r="N2">
        <v>19</v>
      </c>
      <c r="O2">
        <v>0</v>
      </c>
    </row>
    <row r="3" spans="1:15" x14ac:dyDescent="0.25">
      <c r="A3" t="s">
        <v>1</v>
      </c>
      <c r="B3">
        <v>0</v>
      </c>
      <c r="C3">
        <v>0</v>
      </c>
      <c r="D3">
        <v>5</v>
      </c>
      <c r="E3">
        <v>11</v>
      </c>
      <c r="F3">
        <v>6</v>
      </c>
      <c r="G3">
        <v>2</v>
      </c>
      <c r="H3">
        <v>0</v>
      </c>
      <c r="I3">
        <v>0</v>
      </c>
      <c r="J3">
        <v>0</v>
      </c>
      <c r="K3">
        <v>11</v>
      </c>
      <c r="L3">
        <v>17</v>
      </c>
      <c r="M3">
        <v>11</v>
      </c>
      <c r="N3">
        <v>0</v>
      </c>
      <c r="O3">
        <v>0</v>
      </c>
    </row>
    <row r="4" spans="1:15" x14ac:dyDescent="0.25">
      <c r="A4" t="s">
        <v>2</v>
      </c>
      <c r="B4">
        <v>0</v>
      </c>
      <c r="C4">
        <v>2</v>
      </c>
      <c r="D4">
        <v>8</v>
      </c>
      <c r="E4">
        <v>14</v>
      </c>
      <c r="F4">
        <v>7</v>
      </c>
      <c r="G4">
        <v>5</v>
      </c>
      <c r="H4">
        <v>0</v>
      </c>
      <c r="I4">
        <v>0</v>
      </c>
      <c r="J4">
        <v>13</v>
      </c>
      <c r="K4">
        <v>10</v>
      </c>
      <c r="L4">
        <v>16</v>
      </c>
      <c r="M4">
        <v>11</v>
      </c>
      <c r="N4">
        <v>3</v>
      </c>
      <c r="O4">
        <v>0</v>
      </c>
    </row>
    <row r="5" spans="1:15" x14ac:dyDescent="0.25">
      <c r="A5" t="s">
        <v>3</v>
      </c>
      <c r="B5">
        <v>0</v>
      </c>
      <c r="C5">
        <v>7</v>
      </c>
      <c r="D5">
        <v>25</v>
      </c>
      <c r="E5">
        <v>85</v>
      </c>
      <c r="F5">
        <v>74</v>
      </c>
      <c r="G5">
        <v>27</v>
      </c>
      <c r="H5">
        <v>22</v>
      </c>
      <c r="I5">
        <v>0</v>
      </c>
      <c r="J5">
        <v>11</v>
      </c>
      <c r="K5">
        <v>22</v>
      </c>
      <c r="L5">
        <v>54</v>
      </c>
      <c r="M5">
        <v>39</v>
      </c>
      <c r="N5">
        <v>21</v>
      </c>
      <c r="O5">
        <v>0</v>
      </c>
    </row>
    <row r="6" spans="1:15" x14ac:dyDescent="0.25">
      <c r="A6" t="s">
        <v>4</v>
      </c>
      <c r="B6">
        <v>0</v>
      </c>
      <c r="C6">
        <v>3</v>
      </c>
      <c r="D6">
        <v>9</v>
      </c>
      <c r="E6">
        <v>33</v>
      </c>
      <c r="F6">
        <v>30</v>
      </c>
      <c r="G6">
        <v>19</v>
      </c>
      <c r="H6">
        <v>11</v>
      </c>
      <c r="I6">
        <v>0</v>
      </c>
      <c r="J6">
        <v>2</v>
      </c>
      <c r="K6">
        <v>10</v>
      </c>
      <c r="L6">
        <v>25</v>
      </c>
      <c r="M6">
        <v>21</v>
      </c>
      <c r="N6">
        <v>11</v>
      </c>
      <c r="O6">
        <v>6</v>
      </c>
    </row>
    <row r="7" spans="1:15" x14ac:dyDescent="0.25">
      <c r="A7" t="s">
        <v>5</v>
      </c>
      <c r="B7">
        <v>0</v>
      </c>
      <c r="C7">
        <v>2</v>
      </c>
      <c r="D7">
        <v>41</v>
      </c>
      <c r="E7">
        <v>59</v>
      </c>
      <c r="F7">
        <v>51</v>
      </c>
      <c r="G7">
        <v>22</v>
      </c>
      <c r="H7">
        <v>15</v>
      </c>
      <c r="I7">
        <v>0</v>
      </c>
      <c r="J7">
        <v>1</v>
      </c>
      <c r="K7">
        <v>20</v>
      </c>
      <c r="L7">
        <v>44</v>
      </c>
      <c r="M7">
        <v>27</v>
      </c>
      <c r="N7">
        <v>13</v>
      </c>
      <c r="O7">
        <v>4</v>
      </c>
    </row>
    <row r="8" spans="1:15" x14ac:dyDescent="0.25">
      <c r="A8" t="s">
        <v>6</v>
      </c>
      <c r="B8">
        <v>0</v>
      </c>
      <c r="C8">
        <v>1</v>
      </c>
      <c r="D8">
        <v>23</v>
      </c>
      <c r="E8">
        <v>43</v>
      </c>
      <c r="F8">
        <v>38</v>
      </c>
      <c r="G8">
        <v>16</v>
      </c>
      <c r="H8">
        <v>9</v>
      </c>
      <c r="I8">
        <v>0</v>
      </c>
      <c r="J8">
        <v>4</v>
      </c>
      <c r="K8">
        <v>12</v>
      </c>
      <c r="L8">
        <v>28</v>
      </c>
      <c r="M8">
        <v>14</v>
      </c>
      <c r="N8">
        <v>6</v>
      </c>
      <c r="O8">
        <v>0</v>
      </c>
    </row>
    <row r="9" spans="1:15" x14ac:dyDescent="0.25">
      <c r="A9" t="s">
        <v>7</v>
      </c>
      <c r="B9">
        <v>0</v>
      </c>
      <c r="C9">
        <v>5</v>
      </c>
      <c r="D9">
        <v>11</v>
      </c>
      <c r="E9">
        <v>45</v>
      </c>
      <c r="F9">
        <v>33</v>
      </c>
      <c r="G9">
        <v>28</v>
      </c>
      <c r="H9">
        <v>12</v>
      </c>
      <c r="I9">
        <v>0</v>
      </c>
      <c r="J9">
        <v>4</v>
      </c>
      <c r="K9">
        <v>9</v>
      </c>
      <c r="L9">
        <v>31</v>
      </c>
      <c r="M9">
        <v>23</v>
      </c>
      <c r="N9">
        <v>9</v>
      </c>
      <c r="O9">
        <v>4</v>
      </c>
    </row>
    <row r="11" spans="1:15" x14ac:dyDescent="0.25">
      <c r="A11" t="s">
        <v>129</v>
      </c>
      <c r="B11">
        <f>AVERAGE(B2:B10)</f>
        <v>0</v>
      </c>
      <c r="C11" s="6">
        <f t="shared" ref="C11:O11" si="0">AVERAGE(C2:C10)</f>
        <v>3.125</v>
      </c>
      <c r="D11" s="6">
        <f t="shared" si="0"/>
        <v>16.25</v>
      </c>
      <c r="E11" s="6">
        <f t="shared" si="0"/>
        <v>41.375</v>
      </c>
      <c r="F11" s="6">
        <f t="shared" si="0"/>
        <v>34.25</v>
      </c>
      <c r="G11" s="6">
        <f t="shared" si="0"/>
        <v>16.375</v>
      </c>
      <c r="H11" s="6">
        <f t="shared" si="0"/>
        <v>10</v>
      </c>
      <c r="I11" s="6">
        <f t="shared" si="0"/>
        <v>0</v>
      </c>
      <c r="J11" s="6">
        <f t="shared" si="0"/>
        <v>4.75</v>
      </c>
      <c r="K11" s="6">
        <f t="shared" si="0"/>
        <v>12.875</v>
      </c>
      <c r="L11" s="6">
        <f t="shared" si="0"/>
        <v>30.75</v>
      </c>
      <c r="M11" s="6">
        <f t="shared" si="0"/>
        <v>21.625</v>
      </c>
      <c r="N11" s="6">
        <f t="shared" si="0"/>
        <v>10.25</v>
      </c>
      <c r="O11" s="6">
        <f t="shared" si="0"/>
        <v>1.75</v>
      </c>
    </row>
    <row r="12" spans="1:15" x14ac:dyDescent="0.25">
      <c r="G12" t="s">
        <v>130</v>
      </c>
      <c r="H12">
        <f>AVERAGE(B11:H11)</f>
        <v>17.339285714285715</v>
      </c>
      <c r="O12">
        <f>AVERAGE(I11:O11)</f>
        <v>11.714285714285714</v>
      </c>
    </row>
    <row r="13" spans="1:15" x14ac:dyDescent="0.25">
      <c r="G13" t="s">
        <v>128</v>
      </c>
      <c r="H13">
        <f>STDEV(B2:H9)</f>
        <v>19.503171570252395</v>
      </c>
      <c r="O13">
        <f>STDEV(I2:O9)</f>
        <v>12.477928566020136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1" sqref="B1"/>
    </sheetView>
  </sheetViews>
  <sheetFormatPr defaultRowHeight="15" x14ac:dyDescent="0.25"/>
  <sheetData>
    <row r="1" spans="1:15" x14ac:dyDescent="0.25">
      <c r="B1" t="s">
        <v>106</v>
      </c>
      <c r="C1" t="s">
        <v>107</v>
      </c>
      <c r="D1" t="s">
        <v>108</v>
      </c>
      <c r="E1" t="s">
        <v>109</v>
      </c>
      <c r="F1" t="s">
        <v>110</v>
      </c>
      <c r="G1" t="s">
        <v>111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  <c r="M1" t="s">
        <v>117</v>
      </c>
      <c r="N1" t="s">
        <v>118</v>
      </c>
      <c r="O1" t="s">
        <v>119</v>
      </c>
    </row>
    <row r="2" spans="1:15" x14ac:dyDescent="0.25">
      <c r="A2" t="s">
        <v>0</v>
      </c>
      <c r="B2">
        <v>0</v>
      </c>
      <c r="C2">
        <v>1</v>
      </c>
      <c r="D2">
        <v>3</v>
      </c>
      <c r="E2">
        <v>25</v>
      </c>
      <c r="F2">
        <v>11</v>
      </c>
      <c r="G2">
        <v>1</v>
      </c>
      <c r="H2">
        <v>0</v>
      </c>
      <c r="I2">
        <v>0</v>
      </c>
      <c r="J2">
        <v>0</v>
      </c>
      <c r="K2">
        <v>4</v>
      </c>
      <c r="L2">
        <v>26</v>
      </c>
      <c r="M2">
        <v>21</v>
      </c>
      <c r="N2">
        <v>18</v>
      </c>
      <c r="O2">
        <v>0</v>
      </c>
    </row>
    <row r="3" spans="1:15" x14ac:dyDescent="0.25">
      <c r="A3" t="s">
        <v>1</v>
      </c>
      <c r="B3">
        <v>0</v>
      </c>
      <c r="C3">
        <v>0</v>
      </c>
      <c r="D3">
        <v>11</v>
      </c>
      <c r="E3">
        <v>18</v>
      </c>
      <c r="F3">
        <v>3</v>
      </c>
      <c r="G3">
        <v>0</v>
      </c>
      <c r="H3">
        <v>0</v>
      </c>
      <c r="I3">
        <v>0</v>
      </c>
      <c r="J3">
        <v>0</v>
      </c>
      <c r="K3">
        <v>8</v>
      </c>
      <c r="L3">
        <v>11</v>
      </c>
      <c r="M3">
        <v>2</v>
      </c>
      <c r="N3">
        <v>0</v>
      </c>
      <c r="O3">
        <v>0</v>
      </c>
    </row>
    <row r="4" spans="1:15" x14ac:dyDescent="0.25">
      <c r="A4" t="s">
        <v>2</v>
      </c>
      <c r="B4">
        <v>0</v>
      </c>
      <c r="C4">
        <v>0</v>
      </c>
      <c r="D4">
        <v>15</v>
      </c>
      <c r="E4">
        <v>21</v>
      </c>
      <c r="F4">
        <v>10</v>
      </c>
      <c r="G4">
        <v>5</v>
      </c>
      <c r="H4">
        <v>0</v>
      </c>
      <c r="I4">
        <v>0</v>
      </c>
      <c r="J4">
        <v>12</v>
      </c>
      <c r="K4">
        <v>7</v>
      </c>
      <c r="L4">
        <v>15</v>
      </c>
      <c r="M4">
        <v>13</v>
      </c>
      <c r="N4">
        <v>6</v>
      </c>
      <c r="O4">
        <v>1</v>
      </c>
    </row>
    <row r="5" spans="1:15" x14ac:dyDescent="0.25">
      <c r="A5" t="s">
        <v>3</v>
      </c>
      <c r="B5">
        <v>0</v>
      </c>
      <c r="C5">
        <v>0</v>
      </c>
      <c r="D5">
        <v>34</v>
      </c>
      <c r="E5">
        <v>72</v>
      </c>
      <c r="F5">
        <v>60</v>
      </c>
      <c r="G5">
        <v>32</v>
      </c>
      <c r="H5">
        <v>12</v>
      </c>
      <c r="I5">
        <v>0</v>
      </c>
      <c r="J5">
        <v>1</v>
      </c>
      <c r="K5">
        <v>12</v>
      </c>
      <c r="L5">
        <v>41</v>
      </c>
      <c r="M5">
        <v>33</v>
      </c>
      <c r="N5">
        <v>19</v>
      </c>
      <c r="O5">
        <v>3</v>
      </c>
    </row>
    <row r="6" spans="1:15" x14ac:dyDescent="0.25">
      <c r="A6" t="s">
        <v>4</v>
      </c>
      <c r="B6">
        <v>0</v>
      </c>
      <c r="C6">
        <v>0</v>
      </c>
      <c r="D6">
        <v>38</v>
      </c>
      <c r="E6">
        <v>45</v>
      </c>
      <c r="F6">
        <v>28</v>
      </c>
      <c r="G6">
        <v>13</v>
      </c>
      <c r="H6">
        <v>4</v>
      </c>
      <c r="I6">
        <v>0</v>
      </c>
      <c r="J6">
        <v>1</v>
      </c>
      <c r="K6">
        <v>22</v>
      </c>
      <c r="L6">
        <v>32</v>
      </c>
      <c r="M6">
        <v>13</v>
      </c>
      <c r="N6">
        <v>9</v>
      </c>
      <c r="O6">
        <v>0</v>
      </c>
    </row>
    <row r="7" spans="1:15" x14ac:dyDescent="0.25">
      <c r="A7" t="s">
        <v>5</v>
      </c>
      <c r="B7">
        <v>0</v>
      </c>
      <c r="C7">
        <v>0</v>
      </c>
      <c r="D7">
        <v>56</v>
      </c>
      <c r="E7">
        <v>66</v>
      </c>
      <c r="F7">
        <v>43</v>
      </c>
      <c r="G7">
        <v>21</v>
      </c>
      <c r="H7">
        <v>8</v>
      </c>
      <c r="I7">
        <v>0</v>
      </c>
      <c r="J7">
        <v>2</v>
      </c>
      <c r="K7">
        <v>14</v>
      </c>
      <c r="L7">
        <v>22</v>
      </c>
      <c r="M7">
        <v>12</v>
      </c>
      <c r="N7">
        <v>5</v>
      </c>
      <c r="O7">
        <v>0</v>
      </c>
    </row>
    <row r="8" spans="1:15" x14ac:dyDescent="0.25">
      <c r="A8" t="s">
        <v>6</v>
      </c>
      <c r="B8">
        <v>0</v>
      </c>
      <c r="C8">
        <v>0</v>
      </c>
      <c r="D8">
        <v>30</v>
      </c>
      <c r="E8">
        <v>43</v>
      </c>
      <c r="F8">
        <v>22</v>
      </c>
      <c r="G8">
        <v>6</v>
      </c>
      <c r="H8">
        <v>0</v>
      </c>
      <c r="I8">
        <v>0</v>
      </c>
      <c r="J8">
        <v>1</v>
      </c>
      <c r="K8">
        <v>22</v>
      </c>
      <c r="L8">
        <v>38</v>
      </c>
      <c r="M8">
        <v>10</v>
      </c>
      <c r="N8">
        <v>3</v>
      </c>
      <c r="O8">
        <v>0</v>
      </c>
    </row>
    <row r="9" spans="1:15" x14ac:dyDescent="0.25">
      <c r="A9" t="s">
        <v>7</v>
      </c>
      <c r="B9">
        <v>0</v>
      </c>
      <c r="C9">
        <v>2</v>
      </c>
      <c r="D9">
        <v>13</v>
      </c>
      <c r="E9">
        <v>29</v>
      </c>
      <c r="F9">
        <v>14</v>
      </c>
      <c r="G9">
        <v>11</v>
      </c>
      <c r="H9">
        <v>3</v>
      </c>
      <c r="I9">
        <v>0</v>
      </c>
      <c r="J9">
        <v>2</v>
      </c>
      <c r="K9">
        <v>7</v>
      </c>
      <c r="L9">
        <v>27</v>
      </c>
      <c r="M9">
        <v>20</v>
      </c>
      <c r="N9">
        <v>11</v>
      </c>
      <c r="O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Upper Arm Circ</vt:lpstr>
      <vt:lpstr>Lower Arm Circ</vt:lpstr>
      <vt:lpstr>Elbow Flexion</vt:lpstr>
      <vt:lpstr>Elbow Extension</vt:lpstr>
      <vt:lpstr>Elbow Extension +180</vt:lpstr>
      <vt:lpstr>Flexion Pain</vt:lpstr>
      <vt:lpstr>Extension Pain</vt:lpstr>
      <vt:lpstr>Palpation Pain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2016-10-17T18:51:31Z</dcterms:created>
  <dcterms:modified xsi:type="dcterms:W3CDTF">2017-07-18T18:17:58Z</dcterms:modified>
</cp:coreProperties>
</file>