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han/Desktop/summer/174E/"/>
    </mc:Choice>
  </mc:AlternateContent>
  <xr:revisionPtr revIDLastSave="0" documentId="13_ncr:1_{D4AE5778-57C3-C64C-9C8B-705C6E68E97A}" xr6:coauthVersionLast="47" xr6:coauthVersionMax="47" xr10:uidLastSave="{00000000-0000-0000-0000-000000000000}"/>
  <bookViews>
    <workbookView xWindow="5180" yWindow="1800" windowWidth="18340" windowHeight="19760" xr2:uid="{4B18E6CB-768C-0941-AFC0-BE880F7AB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F9" i="1"/>
  <c r="F8" i="1"/>
  <c r="B5" i="1"/>
  <c r="B3" i="1"/>
  <c r="A9" i="1" l="1"/>
  <c r="A10" i="1" l="1"/>
  <c r="A11" i="1" s="1"/>
  <c r="A12" i="1" s="1"/>
  <c r="B15" i="1" l="1"/>
</calcChain>
</file>

<file path=xl/sharedStrings.xml><?xml version="1.0" encoding="utf-8"?>
<sst xmlns="http://schemas.openxmlformats.org/spreadsheetml/2006/main" count="17" uniqueCount="17">
  <si>
    <t>coupon rate :</t>
  </si>
  <si>
    <t xml:space="preserve">terms : </t>
  </si>
  <si>
    <t>duration(year) :</t>
  </si>
  <si>
    <t>coupon price</t>
  </si>
  <si>
    <t>principle $</t>
  </si>
  <si>
    <t>Marturity</t>
  </si>
  <si>
    <t>spot rate</t>
  </si>
  <si>
    <t>bond理论价格</t>
  </si>
  <si>
    <r>
      <t>σ</t>
    </r>
    <r>
      <rPr>
        <sz val="8"/>
        <color theme="1"/>
        <rFont val="CMSSI8"/>
      </rPr>
      <t>S</t>
    </r>
    <r>
      <rPr>
        <sz val="11"/>
        <color theme="1"/>
        <rFont val="CMMI10"/>
      </rPr>
      <t xml:space="preserve"> :</t>
    </r>
  </si>
  <si>
    <r>
      <t>σ</t>
    </r>
    <r>
      <rPr>
        <sz val="8"/>
        <color theme="1"/>
        <rFont val="CMSSI8"/>
      </rPr>
      <t>F</t>
    </r>
    <r>
      <rPr>
        <sz val="11"/>
        <color theme="1"/>
        <rFont val="CMMI10"/>
      </rPr>
      <t xml:space="preserve"> :</t>
    </r>
  </si>
  <si>
    <t>ρ :</t>
  </si>
  <si>
    <t>hedge ratio h</t>
  </si>
  <si>
    <r>
      <t>N</t>
    </r>
    <r>
      <rPr>
        <sz val="8"/>
        <color theme="1"/>
        <rFont val="CMSSI8"/>
      </rPr>
      <t xml:space="preserve">F </t>
    </r>
    <r>
      <rPr>
        <sz val="11"/>
        <color theme="1"/>
        <rFont val="CMSSI10"/>
      </rPr>
      <t>:</t>
    </r>
  </si>
  <si>
    <r>
      <t>N</t>
    </r>
    <r>
      <rPr>
        <sz val="8"/>
        <color theme="1"/>
        <rFont val="CMSSI8"/>
      </rPr>
      <t>A :</t>
    </r>
  </si>
  <si>
    <t>N*</t>
  </si>
  <si>
    <t>h*</t>
  </si>
  <si>
    <t>Qf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</si>
</sst>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theme="1"/>
      <name val="CMMI10"/>
    </font>
    <font>
      <sz val="8"/>
      <color theme="1"/>
      <name val="CMSSI8"/>
    </font>
    <font>
      <sz val="11"/>
      <color theme="1"/>
      <name val="CMSSI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FA269-E521-B44C-8D35-BEEE17F0B40B}">
  <dimension ref="A1:F15"/>
  <sheetViews>
    <sheetView tabSelected="1" topLeftCell="B9" zoomScale="220" zoomScaleNormal="220" workbookViewId="0">
      <selection activeCell="F5" sqref="F5"/>
    </sheetView>
  </sheetViews>
  <sheetFormatPr baseColWidth="10" defaultRowHeight="16"/>
  <cols>
    <col min="1" max="1" width="13.6640625" customWidth="1"/>
    <col min="2" max="2" width="13.33203125" customWidth="1"/>
  </cols>
  <sheetData>
    <row r="1" spans="1:6">
      <c r="A1" t="s">
        <v>0</v>
      </c>
      <c r="B1" s="1">
        <v>0.06</v>
      </c>
      <c r="E1" s="4" t="s">
        <v>8</v>
      </c>
      <c r="F1">
        <v>2.63E-2</v>
      </c>
    </row>
    <row r="2" spans="1:6">
      <c r="A2" t="s">
        <v>2</v>
      </c>
      <c r="B2">
        <v>2</v>
      </c>
      <c r="E2" s="4" t="s">
        <v>9</v>
      </c>
      <c r="F2">
        <v>3.1300000000000001E-2</v>
      </c>
    </row>
    <row r="3" spans="1:6">
      <c r="A3" t="s">
        <v>1</v>
      </c>
      <c r="B3">
        <f>B2/(1/B2)</f>
        <v>4</v>
      </c>
      <c r="E3" s="4" t="s">
        <v>10</v>
      </c>
      <c r="F3">
        <v>0.92800000000000005</v>
      </c>
    </row>
    <row r="4" spans="1:6">
      <c r="A4" t="s">
        <v>4</v>
      </c>
      <c r="B4">
        <v>100</v>
      </c>
      <c r="E4" s="5" t="s">
        <v>13</v>
      </c>
      <c r="F4">
        <v>2000000</v>
      </c>
    </row>
    <row r="5" spans="1:6">
      <c r="A5" t="s">
        <v>3</v>
      </c>
      <c r="B5">
        <f>B4*(1/B2)*B1</f>
        <v>3</v>
      </c>
      <c r="E5" s="5" t="s">
        <v>12</v>
      </c>
      <c r="F5">
        <v>42000</v>
      </c>
    </row>
    <row r="6" spans="1:6">
      <c r="E6" s="4" t="s">
        <v>16</v>
      </c>
      <c r="F6">
        <v>42000</v>
      </c>
    </row>
    <row r="8" spans="1:6">
      <c r="A8" t="s">
        <v>5</v>
      </c>
      <c r="B8" t="s">
        <v>6</v>
      </c>
      <c r="E8" s="4" t="s">
        <v>11</v>
      </c>
      <c r="F8">
        <f>F6/F4</f>
        <v>2.1000000000000001E-2</v>
      </c>
    </row>
    <row r="9" spans="1:6">
      <c r="A9">
        <f>($B$2/$B$3)</f>
        <v>0.5</v>
      </c>
      <c r="B9" s="1">
        <v>0.05</v>
      </c>
      <c r="E9" t="s">
        <v>15</v>
      </c>
      <c r="F9">
        <f>F3*F1/F2</f>
        <v>0.77975718849840259</v>
      </c>
    </row>
    <row r="10" spans="1:6">
      <c r="A10">
        <f>($B$2/$B$3)+A9</f>
        <v>1</v>
      </c>
      <c r="B10" s="2">
        <v>5.8000000000000003E-2</v>
      </c>
      <c r="E10" t="s">
        <v>14</v>
      </c>
      <c r="F10">
        <f>F9*F4/F5</f>
        <v>37.131294690400125</v>
      </c>
    </row>
    <row r="11" spans="1:6">
      <c r="A11">
        <f>($B$2/$B$3)+A10</f>
        <v>1.5</v>
      </c>
      <c r="B11" s="2">
        <v>6.4000000000000001E-2</v>
      </c>
    </row>
    <row r="12" spans="1:6">
      <c r="A12">
        <f>($B$2/$B$3)+A11</f>
        <v>2</v>
      </c>
      <c r="B12" s="2">
        <v>6.8000000000000005E-2</v>
      </c>
    </row>
    <row r="15" spans="1:6">
      <c r="A15" t="s">
        <v>7</v>
      </c>
      <c r="B15" s="3">
        <f>B5*EXP(-B9*A9)+B5*EXP(-A10*B10)+B5*EXP(-A11*B11)+(B4+B5)*EXP(-B12*A12)</f>
        <v>98.385062772939605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Han</dc:creator>
  <cp:lastModifiedBy>hans Han</cp:lastModifiedBy>
  <dcterms:created xsi:type="dcterms:W3CDTF">2022-08-12T21:51:17Z</dcterms:created>
  <dcterms:modified xsi:type="dcterms:W3CDTF">2022-08-12T22:31:17Z</dcterms:modified>
</cp:coreProperties>
</file>