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ans.escobar\OneDrive - GFI\Documents\SICC\ISD-143348 Solicitud de Desarrollo en SSICC para identificar canalidad de Banco de la Nación\PDP\COLOMBIA\"/>
    </mc:Choice>
  </mc:AlternateContent>
  <xr:revisionPtr revIDLastSave="0" documentId="13_ncr:1_{0F71EF4B-4EC5-420B-A37E-7D5654CF0D29}"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4" i="19"/>
  <c r="D5" i="19"/>
  <c r="D6" i="19"/>
  <c r="D7" i="19"/>
  <c r="D8" i="19"/>
  <c r="D9" i="19"/>
  <c r="D10" i="19"/>
  <c r="D11" i="19"/>
  <c r="D2" i="19"/>
  <c r="H7" i="19"/>
  <c r="H8" i="19"/>
  <c r="H9" i="19"/>
  <c r="H10" i="19"/>
  <c r="H11" i="19"/>
  <c r="H3" i="19"/>
  <c r="H4" i="19"/>
  <c r="H5" i="19"/>
  <c r="H6" i="19"/>
  <c r="G7" i="19"/>
  <c r="G8" i="19"/>
  <c r="G9" i="19"/>
  <c r="G10" i="19"/>
  <c r="G11" i="19"/>
  <c r="F7" i="19"/>
  <c r="F8" i="19"/>
  <c r="F9" i="19"/>
  <c r="F10" i="19"/>
  <c r="F11" i="19"/>
  <c r="E7" i="19"/>
  <c r="E8" i="19"/>
  <c r="E9" i="19"/>
  <c r="E10" i="19"/>
  <c r="E11" i="19"/>
  <c r="B7" i="19"/>
  <c r="B8" i="19"/>
  <c r="B9" i="19"/>
  <c r="B10" i="19"/>
  <c r="B11" i="19"/>
  <c r="C7" i="19"/>
  <c r="C8" i="19"/>
  <c r="C9" i="19"/>
  <c r="C10" i="19"/>
  <c r="C11" i="19"/>
  <c r="F3" i="19" l="1"/>
  <c r="F4" i="19"/>
  <c r="F5" i="19"/>
  <c r="F6" i="19"/>
  <c r="F2" i="19"/>
  <c r="G3" i="19"/>
  <c r="G4" i="19"/>
  <c r="G5" i="19"/>
  <c r="G6" i="19"/>
  <c r="E3" i="19"/>
  <c r="E4" i="19"/>
  <c r="E5" i="19"/>
  <c r="E6" i="19"/>
  <c r="C3" i="19"/>
  <c r="C4" i="19"/>
  <c r="C5" i="19"/>
  <c r="C6" i="19"/>
  <c r="B3" i="19"/>
  <c r="B4" i="19"/>
  <c r="B5" i="19"/>
  <c r="B6" i="19"/>
  <c r="G2" i="19"/>
  <c r="H2" i="19"/>
  <c r="E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tc={9671CC9A-E43C-4E92-9452-F0DC5F677104}</author>
    <author>tc={408B2E41-E66B-4094-A955-6182D4203FBB}</author>
    <author>tc={51F03751-15F1-4CD9-B3DA-371DE286A32C}</author>
    <author>tc={C2453230-3C96-4885-8A8D-E174D305C266}</author>
    <author>tc={0C6F618E-1193-4CAD-85F4-1A3415843FE6}</author>
    <author>tc={799C9675-A7CD-4EC9-B185-E54000F3F3EC}</author>
    <author>tc={C60C320C-CD4D-48FD-8BA8-F3B509EC51DB}</author>
    <author>tc={6F176528-6369-4F59-88B0-B29FFE955A38}</author>
    <author>tc={5508298A-62B0-48CE-8587-423A71B9B7C1}</author>
    <author>tc={FF4FB566-28E9-43D9-80F6-4A2F1482EC0F}</author>
  </authors>
  <commentList>
    <comment ref="A2" authorId="0" shapeId="0" xr:uid="{9671CC9A-E43C-4E92-9452-F0DC5F677104}">
      <text>
        <t>[Comentario encadenado]
Su versión de Excel le permite leer este comentario encadenado; sin embargo, las ediciones que se apliquen se quitarán si el archivo se abre en una versión más reciente de Excel. Más información: https://go.microsoft.com/fwlink/?linkid=870924
Comentario:
    Historia de usuario</t>
      </text>
    </comment>
    <comment ref="B2" authorId="1"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 ref="C2" authorId="2" shapeId="0" xr:uid="{51F03751-15F1-4CD9-B3DA-371DE286A32C}">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caso de prueba</t>
      </text>
    </comment>
    <comment ref="E2" authorId="3" shapeId="0" xr:uid="{C2453230-3C96-4885-8A8D-E174D305C266}">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Resumen del caso de prueba</t>
      </text>
    </comment>
    <comment ref="I2" authorId="4" shapeId="0" xr:uid="{0C6F618E-1193-4CAD-85F4-1A3415843FE6}">
      <text>
        <t>[Comentario encadenado]
Su versión de Excel le permite leer este comentario encadenado; sin embargo, las ediciones que se apliquen se quitarán si el archivo se abre en una versión más reciente de Excel. Más información: https://go.microsoft.com/fwlink/?linkid=870924
Comentario:
    Pasos a seguir en el caso de prueba</t>
      </text>
    </comment>
    <comment ref="J2" authorId="5" shapeId="0" xr:uid="{799C9675-A7CD-4EC9-B185-E54000F3F3EC}">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Resultado que se espera del caso de prueba</t>
      </text>
    </comment>
    <comment ref="K2" authorId="6" shapeId="0" xr:uid="{C60C320C-CD4D-48FD-8BA8-F3B509EC51DB}">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Resultado que se obtiene de la prueba</t>
      </text>
    </comment>
    <comment ref="L2" authorId="7" shapeId="0" xr:uid="{6F176528-6369-4F59-88B0-B29FFE955A38}">
      <text>
        <t>[Comentario encadenado]
Su versión de Excel le permite leer este comentario encadenado; sin embargo, las ediciones que se apliquen se quitarán si el archivo se abre en una versión más reciente de Excel. Más información: https://go.microsoft.com/fwlink/?linkid=870924
Comentario:
    Ambiente: WEB, APP o MOBILE</t>
      </text>
    </comment>
    <comment ref="M2" authorId="8" shapeId="0" xr:uid="{5508298A-62B0-48CE-8587-423A71B9B7C1}">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prueba</t>
      </text>
    </comment>
    <comment ref="P2" authorId="9" shapeId="0" xr:uid="{FF4FB566-28E9-43D9-80F6-4A2F1482EC0F}">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prueba: Satisfactorio, insatisfactorio, en espera,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<sst xmlns="http://schemas.openxmlformats.org/spreadsheetml/2006/main" count="247" uniqueCount="161">
  <si>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</si>
  <si>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</si>
  <si>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</si>
  <si>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</si>
  <si>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</si>
  <si>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</si>
  <si>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</si>
  <si>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</si>
  <si>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</si>
  <si>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</si>
  <si>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</si>
  <si>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</si>
  <si>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</si>
  <si>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</si>
  <si>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</si>
  <si>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</si>
  <si>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</si>
  <si>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</si>
  <si>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</si>
  <si>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</si>
  <si>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</si>
  <si>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</si>
  <si>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</si>
  <si>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</si>
  <si>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</si>
  <si>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</si>
  <si>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</si>
  <si>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</si>
  <si>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</si>
  <si>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</si>
  <si>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</si>
  <si>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</si>
  <si>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</si>
  <si>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</si>
  <si>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</si>
  <si>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</si>
  <si>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</si>
  <si>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</si>
  <si>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</si>
  <si>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</si>
  <si>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</si>
  <si>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</si>
  <si>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</si>
  <si>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</si>
  <si>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</si>
  <si>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</si>
  <si>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</si>
  <si>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</si>
  <si>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</si>
  <si>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</si>
  <si>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</si>
  <si>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</si>
  <si>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</si>
  <si>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</si>
  <si>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</si>
  <si>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</si>
  <si>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</si>
  <si>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</si>
  <si>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</si>
  <si>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</si>
  <si>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</si>
  <si>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</si>
  <si>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</si>
  <si>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</si>
  <si>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</si>
  <si>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</si>
  <si>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</si>
  <si>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</si>
  <si>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</si>
  <si>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</si>
  <si>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</si>
  <si>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</si>
  <si>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</si>
  <si>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</si>
  <si>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</si>
  <si>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</si>
  <si>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</si>
  <si>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</si>
  <si>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</si>
  <si>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</si>
  <si>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</si>
  <si>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</si>
  <si>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</si>
  <si>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</si>
  <si>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</si>
  <si>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</si>
  <si>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</si>
  <si>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</si>
  <si>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</si>
  <si>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</si>
  <si>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</si>
  <si>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</si>
  <si>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</si>
  <si>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</si>
  <si>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</si>
  <si>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</si>
  <si>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</si>
  <si>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</si>
  <si>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Solicitud de Desarrollo en SSICC para identificar canalidad de Banco de la Nación</t>
  </si>
  <si>
    <t>PDP</t>
  </si>
  <si>
    <t>1.0</t>
  </si>
  <si>
    <t>ISD-143348</t>
  </si>
  <si>
    <t>CARGAR LOTES BANCARIOS</t>
  </si>
  <si>
    <t>1. Usuario
2. Contraseña
3. Archivo .txt pre-cargado al servidor FTP</t>
  </si>
  <si>
    <t xml:space="preserve">verificar que se encuentre cargado el archivo .txt </t>
  </si>
  <si>
    <t>verificar que el nombre del archivo .txt inicie con BAN-1</t>
  </si>
  <si>
    <t>verificar que se pueda ejecutar el proceso</t>
  </si>
  <si>
    <t>verificar que luego de ejecutar el proceso, el estatus tenga un check</t>
  </si>
  <si>
    <t>verificar el log de proceso con un mensaje satisfactorio</t>
  </si>
  <si>
    <t>INFORME DE CANALIDAD</t>
  </si>
  <si>
    <t>verificar la selección de los filtros del reporte</t>
  </si>
  <si>
    <t>verificar la descarga del reporte en excel (xlsx)</t>
  </si>
  <si>
    <t>verificar que la columna canal belcorp contenga información</t>
  </si>
  <si>
    <t>REPORTE EN EXCEL DESCARGADO</t>
  </si>
  <si>
    <t>verificar que la columna canal consolidado contenga información</t>
  </si>
  <si>
    <t>verificar que la columna canal detallado contenga información</t>
  </si>
  <si>
    <t>1. Ejecutar el archivo excel descargado
2. Validar la columna "canal belcorp"</t>
  </si>
  <si>
    <t>1. Ejecutar el archivo excel descargado
2. Validar la columna "canal consolidado"</t>
  </si>
  <si>
    <t>1. Ejecutar el archivo excel descargado
2. Validar la columna "canal detallado"</t>
  </si>
  <si>
    <t>1. Se muestra el archivo .txt cargado</t>
  </si>
  <si>
    <t>1. Si se muestra el archivo .txt cargado</t>
  </si>
  <si>
    <t>EXCEL</t>
  </si>
  <si>
    <t>1. Se muestra el formato correcto del nombre del archivo</t>
  </si>
  <si>
    <t>1. Si se muestra el formato correcto del nombre del archivo</t>
  </si>
  <si>
    <t>1. Se logra ejecutar el proceso</t>
  </si>
  <si>
    <t>1. Si se logra ejecutar el proceso</t>
  </si>
  <si>
    <t>1. Se muestra el check en la columna Estatus</t>
  </si>
  <si>
    <t>1. Si se muestra el check en la columna Estatus</t>
  </si>
  <si>
    <t>1. Se muestra el log de proceso con un mensaje satisfactorio</t>
  </si>
  <si>
    <t>1. Si se muestra el log de proceso con un mensaje satisfactorio</t>
  </si>
  <si>
    <t>1. Se muestran los filtros para aplicar al reporte</t>
  </si>
  <si>
    <t>1. Si se muestran los filtros para aplicar al reporte</t>
  </si>
  <si>
    <t>1. Se logra descargar el reporte en excel (xlsx)</t>
  </si>
  <si>
    <t>1. Si se logra descargar el reporte en excel (xlsx)</t>
  </si>
  <si>
    <t>1. Se muestra información en la columna canal belcorp</t>
  </si>
  <si>
    <t>1. Si se muestra información en la columna canal belcorp</t>
  </si>
  <si>
    <t>1. Se muestra información en la columna canal consolidado</t>
  </si>
  <si>
    <t>1. Si se muestra información en la columna canal consolidado</t>
  </si>
  <si>
    <t>1. Se muestra información en la columna canal detallado</t>
  </si>
  <si>
    <t>1. Si se muestra información en la columna canal detallado</t>
  </si>
  <si>
    <t>ITEM</t>
  </si>
  <si>
    <t>ESCENARIO</t>
  </si>
  <si>
    <t>CP_CO_1</t>
  </si>
  <si>
    <t>CP_CO_2</t>
  </si>
  <si>
    <t>CP_CO_3</t>
  </si>
  <si>
    <t>CP_CO_4</t>
  </si>
  <si>
    <t>CP_CO_5</t>
  </si>
  <si>
    <t>CP_CO_6</t>
  </si>
  <si>
    <t>CP_CO_7</t>
  </si>
  <si>
    <t>CP_CO_8</t>
  </si>
  <si>
    <t>CP_CO_9</t>
  </si>
  <si>
    <t>CP_CO_10</t>
  </si>
  <si>
    <t>CO</t>
  </si>
  <si>
    <t>COLOMBIA</t>
  </si>
  <si>
    <t>1. Abrir sitio web http://awlnx1019.galileo.ebel:7053/ssicccoespdp/index.xhtml
2. Clic en "Elije tu País COLOMBIA ESIKA"
3. Ingresar "usuario: ADMIN"
4. Ingresar "contraseña: "BELCORP"
5. Clic en el botón "INGRESA TU CUENTA"
6. Clic en "OPERACION"
7. Clic en "EJECUCION DE INTERFACES"
8. Clic en "CUENTA CORRIENTE"
9. Clic en "Cargar Lotes Bancarios"</t>
  </si>
  <si>
    <t>1. Abrir sitio web http://awlnx1019.galileo.ebel:7053/ssicccoespdp/index.xhtml
2. Clic en "Elije tu País COLOMBIA ESIKA"
3. Ingresar "usuario: ADMIN"
4. Ingresar "contraseña: BELCORP"
5. Clic en el botón "INGRESA TU CUENTA"
6. Clic en "OPERACION"
7. Clic en "EJECUCION DE INTERFACES"
8. Clic en "CUENTA CORRIENTE"
9. Clic en "Cargar Lotes Bancarios"
10. Validar el nombre del archivo "BAN-1...."</t>
  </si>
  <si>
    <t>1. Abrir sitio web http://awlnx1019.galileo.ebel:7053/ssicccoespdp/index.xhtml
2. Clic en "Elije tu País COLOMBIA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t>
  </si>
  <si>
    <t>1. Abrir sitio web http://awlnx1019.galileo.ebel:7053/ssicccoespdp/index.xhtml
2. Clic en "Elije tu País COLOMBIA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
12. Validar el check en la columna "Estatus"</t>
  </si>
  <si>
    <t>1. Abrir sitio web http://awlnx1019.galileo.ebel:7053/ssicccoespdp/index.xhtml
2. Clic en "Elije tu País COLOMBIA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
12. Validar el check en la columna "Estatus"
13. Validar el "log de proceso" satisfactorio</t>
  </si>
  <si>
    <t>1. Abrir sitio web http://awlnx1019.galileo.ebel:7053/ssicccoespdp/index.xhtml
2. Clic en "Elije tu País COLOMBIA ESIKA"
3. Ingresar "usuario: ADMIN"
4. Ingresar "Contraseña: BELCORP"
5. lic en "INGRESA TU CUENTA"
6. Clic en "CONSULTAS Y REPORTES"
7. Clic en "SISTEMA CONSULTAS Y REPORTES"
8. Clic en "CUENTA CORRIENTE"
9. Clic en "Informe de Canalidad"</t>
  </si>
  <si>
    <t>1. Abrir sitio web http://awlnx1019.galileo.ebel:7053/ssicccoespdp/index.xhtml
2. Clic en "Elije tu País COLOMBIA ESIKA"
3. Ingresar "usuario: ADMIN"
4. Ingresar "Contraseña: BELCORP"
5. lic en "INGRESA TU CUENTA"
6. Clic en "CONSULTAS Y REPORTES"
7. Clic en "SISTEMA CONSULTAS Y REPORTES"
8. Clic en "CUENTA CORRIENTE"
9. Clic en "Informe de Canalidad"
10.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</si>
</sst>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0" fontId="16" fillId="3" borderId="1" xfId="0" quotePrefix="1" applyFont="1" applyFill="1" applyBorder="1" applyAlignment="1">
      <alignment horizontal="lef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14" fontId="16" fillId="3" borderId="1" xfId="0" applyNumberFormat="1" applyFont="1" applyFill="1" applyBorder="1" applyAlignment="1">
      <alignment horizontal="center" vertical="center"/>
    </xf>
    <xf numFmtId="0" fontId="16" fillId="3" borderId="1" xfId="0" applyFont="1" applyFill="1" applyBorder="1" applyAlignment="1">
      <alignment horizontal="left" vertical="center" wrapText="1"/>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14" fontId="0" fillId="0" borderId="0" xfId="0" applyNumberFormat="1"/>
    <xf numFmtId="0" fontId="18" fillId="0" borderId="0" xfId="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9" fillId="3" borderId="1" xfId="0" applyFont="1" applyFill="1" applyBorder="1" applyAlignment="1">
      <alignment horizontal="center"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0" fontId="6" fillId="0" borderId="3" xfId="0" applyFont="1" applyBorder="1" applyAlignment="1">
      <alignment horizontal="left"/>
    </xf>
    <xf numFmtId="0" fontId="6" fillId="0" borderId="4" xfId="0" applyFont="1" applyBorder="1" applyAlignment="1"/>
    <xf numFmtId="0" fontId="7" fillId="0" borderId="11" xfId="0"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center" vertical="center" wrapText="1"/>
    </xf>
    <xf numFmtId="49" fontId="6" fillId="0" borderId="11" xfId="0" applyNumberFormat="1" applyFont="1" applyBorder="1" applyAlignment="1">
      <alignment horizontal="center" vertical="center"/>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6" fillId="0" borderId="11" xfId="0" applyFont="1" applyBorder="1" applyAlignment="1">
      <alignment horizontal="left" vertical="center"/>
    </xf>
    <xf numFmtId="0" fontId="6" fillId="0" borderId="3" xfId="0" applyFont="1" applyBorder="1" applyAlignment="1">
      <alignment horizontal="left"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49" fontId="6" fillId="0" borderId="12" xfId="0" applyNumberFormat="1" applyFont="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5"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5-14T21:02:39.86" personId="{17DED270-9B0A-4752-A2CD-9658DE1D2D63}" id="{9671CC9A-E43C-4E92-9452-F0DC5F677104}">
    <text>Historia de usuario</text>
  </threadedComment>
  <threadedComment ref="B2" dT="2021-05-14T21:02:56.47" personId="{17DED270-9B0A-4752-A2CD-9658DE1D2D63}" id="{408B2E41-E66B-4094-A955-6182D4203FBB}">
    <text>Estado de la historia de usuario</text>
  </threadedComment>
  <threadedComment ref="C2" dT="2021-05-14T21:03:17.30" personId="{17DED270-9B0A-4752-A2CD-9658DE1D2D63}" id="{51F03751-15F1-4CD9-B3DA-371DE286A32C}">
    <text>Número de caso de prueba</text>
  </threadedComment>
  <threadedComment ref="E2" dT="2021-05-14T21:03:33.44" personId="{17DED270-9B0A-4752-A2CD-9658DE1D2D63}" id="{C2453230-3C96-4885-8A8D-E174D305C266}">
    <text>Resumen del caso de prueba</text>
  </threadedComment>
  <threadedComment ref="I2" dT="2021-05-14T21:04:06.05" personId="{17DED270-9B0A-4752-A2CD-9658DE1D2D63}" id="{0C6F618E-1193-4CAD-85F4-1A3415843FE6}">
    <text>Pasos a seguir en el caso de prueba</text>
  </threadedComment>
  <threadedComment ref="J2" dT="2021-05-14T21:04:41.25" personId="{17DED270-9B0A-4752-A2CD-9658DE1D2D63}" id="{799C9675-A7CD-4EC9-B185-E54000F3F3EC}">
    <text>Resultado que se espera del caso de prueba</text>
  </threadedComment>
  <threadedComment ref="K2" dT="2021-05-14T21:04:58.76" personId="{17DED270-9B0A-4752-A2CD-9658DE1D2D63}" id="{C60C320C-CD4D-48FD-8BA8-F3B509EC51DB}">
    <text>Resultado que se obtiene de la prueba</text>
  </threadedComment>
  <threadedComment ref="L2" dT="2021-05-14T21:05:24.57" personId="{17DED270-9B0A-4752-A2CD-9658DE1D2D63}" id="{6F176528-6369-4F59-88B0-B29FFE955A38}">
    <text>Ambiente: WEB, APP o MOBILE</text>
  </threadedComment>
  <threadedComment ref="M2" dT="2021-05-14T21:05:38.31" personId="{17DED270-9B0A-4752-A2CD-9658DE1D2D63}" id="{5508298A-62B0-48CE-8587-423A71B9B7C1}">
    <text>Número de prueba</text>
  </threadedComment>
  <threadedComment ref="P2" dT="2021-05-14T21:06:18.31" personId="{17DED270-9B0A-4752-A2CD-9658DE1D2D63}" id="{FF4FB566-28E9-43D9-80F6-4A2F1482EC0F}">
    <text>Estado de la prueba: Satisfactorio, insatisfactorio, en espera,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7"/>
  <sheetViews>
    <sheetView tabSelected="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1" customWidth="1"/>
    <col min="5" max="5" width="29.28515625" style="46" customWidth="1"/>
    <col min="6" max="6" width="11" customWidth="1"/>
    <col min="7" max="7" width="20.7109375" customWidth="1"/>
    <col min="8" max="8" width="14.140625" hidden="1" customWidth="1"/>
    <col min="9" max="9" width="89.28515625" customWidth="1"/>
    <col min="10" max="10" width="33.28515625" style="42" customWidth="1"/>
    <col min="11" max="11" width="33.7109375" style="42" customWidth="1"/>
    <col min="12" max="12" width="14.28515625" customWidth="1"/>
    <col min="13" max="13" width="11.42578125" customWidth="1"/>
    <col min="14" max="14" width="0" style="31" hidden="1" customWidth="1"/>
    <col min="15" max="15" width="18.7109375" style="46" customWidth="1"/>
    <col min="16" max="16" width="16" style="31" customWidth="1"/>
  </cols>
  <sheetData>
    <row r="1" spans="1:32" ht="69" customHeight="1" x14ac:dyDescent="0.25">
      <c r="A1" s="64" t="s">
        <v>98</v>
      </c>
      <c r="B1" s="64"/>
      <c r="C1" s="64"/>
      <c r="D1" s="64"/>
      <c r="E1" s="64"/>
      <c r="F1" s="64"/>
      <c r="G1" s="64"/>
      <c r="H1" s="64"/>
      <c r="I1" s="64"/>
      <c r="J1" s="64"/>
      <c r="K1" s="64"/>
      <c r="L1" s="64"/>
      <c r="M1" s="64"/>
      <c r="N1" s="64"/>
      <c r="O1" s="64"/>
      <c r="P1" s="64"/>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5" t="s">
        <v>12</v>
      </c>
      <c r="P2" s="3" t="s">
        <v>13</v>
      </c>
    </row>
    <row r="3" spans="1:32" ht="135" x14ac:dyDescent="0.25">
      <c r="A3" s="47" t="s">
        <v>101</v>
      </c>
      <c r="B3" s="47"/>
      <c r="C3" s="48" t="s">
        <v>142</v>
      </c>
      <c r="D3" s="61" t="s">
        <v>102</v>
      </c>
      <c r="E3" s="46" t="s">
        <v>104</v>
      </c>
      <c r="F3" s="43" t="s">
        <v>57</v>
      </c>
      <c r="G3" s="41" t="s">
        <v>103</v>
      </c>
      <c r="H3" s="43"/>
      <c r="I3" s="41" t="s">
        <v>154</v>
      </c>
      <c r="J3" s="49" t="s">
        <v>119</v>
      </c>
      <c r="K3" s="49" t="s">
        <v>120</v>
      </c>
      <c r="L3" s="48" t="s">
        <v>99</v>
      </c>
      <c r="M3" s="43">
        <v>1</v>
      </c>
      <c r="N3" s="41"/>
      <c r="O3" s="50">
        <v>44432</v>
      </c>
      <c r="P3" s="43" t="s">
        <v>14</v>
      </c>
    </row>
    <row r="4" spans="1:32" ht="150" x14ac:dyDescent="0.25">
      <c r="A4" s="47" t="s">
        <v>101</v>
      </c>
      <c r="B4" s="47"/>
      <c r="C4" s="48" t="s">
        <v>143</v>
      </c>
      <c r="D4" s="61" t="s">
        <v>102</v>
      </c>
      <c r="E4" s="41" t="s">
        <v>105</v>
      </c>
      <c r="F4" s="43" t="s">
        <v>57</v>
      </c>
      <c r="G4" s="41" t="s">
        <v>103</v>
      </c>
      <c r="H4" s="43"/>
      <c r="I4" s="41" t="s">
        <v>155</v>
      </c>
      <c r="J4" s="51" t="s">
        <v>122</v>
      </c>
      <c r="K4" s="51" t="s">
        <v>123</v>
      </c>
      <c r="L4" s="48" t="s">
        <v>99</v>
      </c>
      <c r="M4" s="43">
        <v>1</v>
      </c>
      <c r="N4" s="41"/>
      <c r="O4" s="50">
        <v>44432</v>
      </c>
      <c r="P4" s="43" t="s">
        <v>14</v>
      </c>
    </row>
    <row r="5" spans="1:32" ht="165" x14ac:dyDescent="0.25">
      <c r="A5" s="47" t="s">
        <v>101</v>
      </c>
      <c r="B5" s="47"/>
      <c r="C5" s="48" t="s">
        <v>144</v>
      </c>
      <c r="D5" s="61" t="s">
        <v>102</v>
      </c>
      <c r="E5" s="41" t="s">
        <v>106</v>
      </c>
      <c r="F5" s="43" t="s">
        <v>57</v>
      </c>
      <c r="G5" s="41" t="s">
        <v>103</v>
      </c>
      <c r="H5" s="44"/>
      <c r="I5" s="41" t="s">
        <v>156</v>
      </c>
      <c r="J5" s="49" t="s">
        <v>124</v>
      </c>
      <c r="K5" s="49" t="s">
        <v>125</v>
      </c>
      <c r="L5" s="48" t="s">
        <v>99</v>
      </c>
      <c r="M5" s="43">
        <v>1</v>
      </c>
      <c r="N5" s="44"/>
      <c r="O5" s="50">
        <v>44432</v>
      </c>
      <c r="P5" s="43" t="s">
        <v>14</v>
      </c>
    </row>
    <row r="6" spans="1:32" s="4" customFormat="1" ht="180" x14ac:dyDescent="0.25">
      <c r="A6" s="47" t="s">
        <v>101</v>
      </c>
      <c r="B6" s="56"/>
      <c r="C6" s="48" t="s">
        <v>145</v>
      </c>
      <c r="D6" s="61" t="s">
        <v>102</v>
      </c>
      <c r="E6" s="41" t="s">
        <v>107</v>
      </c>
      <c r="F6" s="43" t="s">
        <v>57</v>
      </c>
      <c r="G6" s="41" t="s">
        <v>103</v>
      </c>
      <c r="H6" s="44"/>
      <c r="I6" s="41" t="s">
        <v>157</v>
      </c>
      <c r="J6" s="49" t="s">
        <v>126</v>
      </c>
      <c r="K6" s="49" t="s">
        <v>127</v>
      </c>
      <c r="L6" s="48" t="s">
        <v>99</v>
      </c>
      <c r="M6" s="43">
        <v>1</v>
      </c>
      <c r="N6" s="44"/>
      <c r="O6" s="50">
        <v>44432</v>
      </c>
      <c r="P6" s="43" t="s">
        <v>14</v>
      </c>
      <c r="Q6"/>
      <c r="R6"/>
      <c r="S6"/>
      <c r="T6"/>
      <c r="U6"/>
      <c r="V6"/>
      <c r="W6"/>
      <c r="X6"/>
      <c r="Y6"/>
      <c r="Z6"/>
      <c r="AA6"/>
      <c r="AB6"/>
      <c r="AC6"/>
      <c r="AD6"/>
      <c r="AE6"/>
      <c r="AF6"/>
    </row>
    <row r="7" spans="1:32" s="4" customFormat="1" ht="195" x14ac:dyDescent="0.25">
      <c r="A7" s="47" t="s">
        <v>101</v>
      </c>
      <c r="B7" s="56"/>
      <c r="C7" s="48" t="s">
        <v>146</v>
      </c>
      <c r="D7" s="61" t="s">
        <v>102</v>
      </c>
      <c r="E7" s="41" t="s">
        <v>108</v>
      </c>
      <c r="F7" s="43" t="s">
        <v>57</v>
      </c>
      <c r="G7" s="41" t="s">
        <v>103</v>
      </c>
      <c r="H7" s="44"/>
      <c r="I7" s="41" t="s">
        <v>158</v>
      </c>
      <c r="J7" s="49" t="s">
        <v>128</v>
      </c>
      <c r="K7" s="49" t="s">
        <v>129</v>
      </c>
      <c r="L7" s="48" t="s">
        <v>99</v>
      </c>
      <c r="M7" s="43">
        <v>1</v>
      </c>
      <c r="N7" s="44"/>
      <c r="O7" s="50">
        <v>44432</v>
      </c>
      <c r="P7" s="43" t="s">
        <v>14</v>
      </c>
      <c r="Q7"/>
      <c r="R7"/>
      <c r="S7"/>
      <c r="T7"/>
      <c r="U7"/>
      <c r="V7"/>
      <c r="W7"/>
      <c r="X7"/>
      <c r="Y7"/>
      <c r="Z7"/>
      <c r="AA7"/>
      <c r="AB7"/>
      <c r="AC7"/>
      <c r="AD7"/>
      <c r="AE7"/>
      <c r="AF7"/>
    </row>
    <row r="8" spans="1:32" s="4" customFormat="1" ht="135" x14ac:dyDescent="0.25">
      <c r="A8" s="47" t="s">
        <v>101</v>
      </c>
      <c r="B8" s="47"/>
      <c r="C8" s="48" t="s">
        <v>147</v>
      </c>
      <c r="D8" s="62" t="s">
        <v>109</v>
      </c>
      <c r="E8" s="41" t="s">
        <v>110</v>
      </c>
      <c r="F8" s="43" t="s">
        <v>57</v>
      </c>
      <c r="G8" s="41" t="s">
        <v>103</v>
      </c>
      <c r="H8" s="44"/>
      <c r="I8" s="41" t="s">
        <v>159</v>
      </c>
      <c r="J8" s="49" t="s">
        <v>130</v>
      </c>
      <c r="K8" s="49" t="s">
        <v>131</v>
      </c>
      <c r="L8" s="48" t="s">
        <v>99</v>
      </c>
      <c r="M8" s="43">
        <v>1</v>
      </c>
      <c r="N8" s="48"/>
      <c r="O8" s="50">
        <v>44432</v>
      </c>
      <c r="P8" s="43" t="s">
        <v>14</v>
      </c>
      <c r="Q8"/>
      <c r="R8"/>
      <c r="S8"/>
      <c r="T8"/>
      <c r="U8"/>
      <c r="V8"/>
      <c r="W8"/>
      <c r="X8"/>
      <c r="Y8"/>
      <c r="Z8"/>
      <c r="AA8"/>
      <c r="AB8"/>
      <c r="AC8"/>
      <c r="AD8"/>
      <c r="AE8"/>
      <c r="AF8"/>
    </row>
    <row r="9" spans="1:32" s="4" customFormat="1" ht="150" x14ac:dyDescent="0.25">
      <c r="A9" s="47" t="s">
        <v>101</v>
      </c>
      <c r="B9" s="47"/>
      <c r="C9" s="48" t="s">
        <v>148</v>
      </c>
      <c r="D9" s="62" t="s">
        <v>109</v>
      </c>
      <c r="E9" s="41" t="s">
        <v>111</v>
      </c>
      <c r="F9" s="43" t="s">
        <v>57</v>
      </c>
      <c r="G9" s="41" t="s">
        <v>103</v>
      </c>
      <c r="H9" s="44"/>
      <c r="I9" s="41" t="s">
        <v>160</v>
      </c>
      <c r="J9" s="49" t="s">
        <v>132</v>
      </c>
      <c r="K9" s="49" t="s">
        <v>133</v>
      </c>
      <c r="L9" s="48" t="s">
        <v>99</v>
      </c>
      <c r="M9" s="43">
        <v>1</v>
      </c>
      <c r="N9" s="48"/>
      <c r="O9" s="50">
        <v>44432</v>
      </c>
      <c r="P9" s="43" t="s">
        <v>14</v>
      </c>
      <c r="Q9"/>
      <c r="R9"/>
      <c r="S9"/>
      <c r="T9"/>
      <c r="U9"/>
      <c r="V9"/>
      <c r="W9"/>
      <c r="X9"/>
      <c r="Y9"/>
      <c r="Z9"/>
      <c r="AA9"/>
      <c r="AB9"/>
      <c r="AC9"/>
      <c r="AD9"/>
      <c r="AE9"/>
      <c r="AF9"/>
    </row>
    <row r="10" spans="1:32" s="4" customFormat="1" ht="75" x14ac:dyDescent="0.25">
      <c r="A10" s="47" t="s">
        <v>101</v>
      </c>
      <c r="B10" s="47"/>
      <c r="C10" s="48" t="s">
        <v>149</v>
      </c>
      <c r="D10" s="62" t="s">
        <v>113</v>
      </c>
      <c r="E10" s="41" t="s">
        <v>112</v>
      </c>
      <c r="F10" s="43" t="s">
        <v>57</v>
      </c>
      <c r="G10" s="41" t="s">
        <v>103</v>
      </c>
      <c r="H10" s="44"/>
      <c r="I10" s="41" t="s">
        <v>116</v>
      </c>
      <c r="J10" s="49" t="s">
        <v>134</v>
      </c>
      <c r="K10" s="49" t="s">
        <v>135</v>
      </c>
      <c r="L10" s="48" t="s">
        <v>121</v>
      </c>
      <c r="M10" s="43">
        <v>1</v>
      </c>
      <c r="N10" s="48"/>
      <c r="O10" s="50">
        <v>44432</v>
      </c>
      <c r="P10" s="43" t="s">
        <v>14</v>
      </c>
      <c r="Q10"/>
      <c r="R10"/>
      <c r="S10"/>
      <c r="T10"/>
      <c r="U10"/>
      <c r="V10"/>
      <c r="W10"/>
      <c r="X10"/>
      <c r="Y10"/>
      <c r="Z10"/>
      <c r="AA10"/>
      <c r="AB10"/>
      <c r="AC10"/>
      <c r="AD10"/>
      <c r="AE10"/>
      <c r="AF10"/>
    </row>
    <row r="11" spans="1:32" s="40" customFormat="1" ht="75" x14ac:dyDescent="0.25">
      <c r="A11" s="47" t="s">
        <v>101</v>
      </c>
      <c r="B11" s="47"/>
      <c r="C11" s="48" t="s">
        <v>150</v>
      </c>
      <c r="D11" s="62" t="s">
        <v>113</v>
      </c>
      <c r="E11" s="41" t="s">
        <v>114</v>
      </c>
      <c r="F11" s="43" t="s">
        <v>57</v>
      </c>
      <c r="G11" s="41" t="s">
        <v>103</v>
      </c>
      <c r="H11" s="44"/>
      <c r="I11" s="41" t="s">
        <v>117</v>
      </c>
      <c r="J11" s="49" t="s">
        <v>136</v>
      </c>
      <c r="K11" s="49" t="s">
        <v>137</v>
      </c>
      <c r="L11" s="48" t="s">
        <v>121</v>
      </c>
      <c r="M11" s="43">
        <v>1</v>
      </c>
      <c r="N11" s="48"/>
      <c r="O11" s="50">
        <v>44432</v>
      </c>
      <c r="P11" s="43" t="s">
        <v>14</v>
      </c>
    </row>
    <row r="12" spans="1:32" s="4" customFormat="1" ht="75" x14ac:dyDescent="0.25">
      <c r="A12" s="47" t="s">
        <v>101</v>
      </c>
      <c r="B12" s="47"/>
      <c r="C12" s="48" t="s">
        <v>151</v>
      </c>
      <c r="D12" s="62" t="s">
        <v>113</v>
      </c>
      <c r="E12" s="41" t="s">
        <v>115</v>
      </c>
      <c r="F12" s="43" t="s">
        <v>57</v>
      </c>
      <c r="G12" s="41" t="s">
        <v>103</v>
      </c>
      <c r="H12" s="44"/>
      <c r="I12" s="41" t="s">
        <v>118</v>
      </c>
      <c r="J12" s="49" t="s">
        <v>138</v>
      </c>
      <c r="K12" s="49" t="s">
        <v>139</v>
      </c>
      <c r="L12" s="48" t="s">
        <v>121</v>
      </c>
      <c r="M12" s="43">
        <v>1</v>
      </c>
      <c r="N12" s="48"/>
      <c r="O12" s="50">
        <v>44432</v>
      </c>
      <c r="P12" s="43" t="s">
        <v>14</v>
      </c>
      <c r="Q12"/>
      <c r="R12"/>
      <c r="S12"/>
      <c r="T12"/>
      <c r="U12"/>
      <c r="V12"/>
      <c r="W12"/>
      <c r="X12"/>
      <c r="Y12"/>
      <c r="Z12"/>
      <c r="AA12"/>
      <c r="AB12"/>
      <c r="AC12"/>
      <c r="AD12"/>
      <c r="AE12"/>
      <c r="AF12"/>
    </row>
    <row r="13" spans="1:32" s="4" customFormat="1" x14ac:dyDescent="0.25">
      <c r="A13" s="47"/>
      <c r="B13" s="47"/>
      <c r="C13" s="48"/>
      <c r="D13" s="62"/>
      <c r="E13" s="41"/>
      <c r="F13" s="43"/>
      <c r="G13" s="41"/>
      <c r="H13" s="44"/>
      <c r="I13" s="41"/>
      <c r="J13" s="49"/>
      <c r="K13" s="49"/>
      <c r="L13" s="48"/>
      <c r="M13" s="43"/>
      <c r="N13" s="48"/>
      <c r="O13" s="50"/>
      <c r="P13" s="43"/>
      <c r="Q13"/>
      <c r="R13"/>
      <c r="S13"/>
      <c r="T13"/>
      <c r="U13"/>
      <c r="V13"/>
      <c r="W13"/>
      <c r="X13"/>
      <c r="Y13"/>
      <c r="Z13"/>
      <c r="AA13"/>
      <c r="AB13"/>
      <c r="AC13"/>
      <c r="AD13"/>
      <c r="AE13"/>
      <c r="AF13"/>
    </row>
    <row r="14" spans="1:32" s="4" customFormat="1" x14ac:dyDescent="0.25">
      <c r="A14" s="47"/>
      <c r="B14" s="47"/>
      <c r="C14" s="48"/>
      <c r="D14" s="62"/>
      <c r="E14" s="41"/>
      <c r="F14" s="43"/>
      <c r="G14" s="44"/>
      <c r="H14" s="44"/>
      <c r="I14" s="41"/>
      <c r="J14" s="49"/>
      <c r="K14" s="43"/>
      <c r="L14" s="48"/>
      <c r="M14" s="43"/>
      <c r="N14" s="48"/>
      <c r="O14" s="50"/>
      <c r="P14" s="43"/>
      <c r="Q14"/>
      <c r="R14"/>
      <c r="S14"/>
      <c r="T14"/>
      <c r="U14"/>
      <c r="V14"/>
      <c r="W14"/>
      <c r="X14"/>
      <c r="Y14"/>
      <c r="Z14"/>
      <c r="AA14"/>
      <c r="AB14"/>
      <c r="AC14"/>
      <c r="AD14"/>
      <c r="AE14"/>
      <c r="AF14"/>
    </row>
    <row r="15" spans="1:32" s="4" customFormat="1" x14ac:dyDescent="0.25">
      <c r="A15" s="47"/>
      <c r="B15" s="56"/>
      <c r="C15" s="48"/>
      <c r="D15" s="62"/>
      <c r="E15" s="41"/>
      <c r="F15" s="43"/>
      <c r="G15" s="44"/>
      <c r="H15" s="44"/>
      <c r="I15" s="41"/>
      <c r="J15" s="49"/>
      <c r="K15" s="55"/>
      <c r="L15" s="48"/>
      <c r="M15" s="43"/>
      <c r="N15" s="44"/>
      <c r="O15" s="54"/>
      <c r="P15" s="43"/>
      <c r="Q15"/>
      <c r="R15"/>
      <c r="S15"/>
      <c r="T15"/>
      <c r="U15"/>
      <c r="V15"/>
      <c r="W15"/>
      <c r="X15"/>
      <c r="Y15"/>
      <c r="Z15"/>
      <c r="AA15"/>
      <c r="AB15"/>
      <c r="AC15"/>
      <c r="AD15"/>
      <c r="AE15"/>
      <c r="AF15"/>
    </row>
    <row r="16" spans="1:32" s="39" customFormat="1" x14ac:dyDescent="0.25">
      <c r="A16" s="47"/>
      <c r="B16" s="56"/>
      <c r="C16" s="48"/>
      <c r="D16" s="63"/>
      <c r="E16" s="41"/>
      <c r="F16" s="43"/>
      <c r="G16" s="44"/>
      <c r="H16" s="44"/>
      <c r="I16" s="41"/>
      <c r="J16" s="49"/>
      <c r="K16" s="41"/>
      <c r="L16" s="48"/>
      <c r="M16" s="43"/>
      <c r="N16" s="44"/>
      <c r="O16" s="52"/>
      <c r="P16" s="43"/>
      <c r="Q16" s="38"/>
      <c r="R16" s="38"/>
      <c r="S16" s="38"/>
      <c r="T16" s="38"/>
      <c r="U16" s="38"/>
      <c r="V16" s="38"/>
      <c r="W16" s="38"/>
      <c r="X16" s="38"/>
      <c r="Y16" s="38"/>
      <c r="Z16" s="38"/>
      <c r="AA16" s="38"/>
      <c r="AB16" s="38"/>
      <c r="AC16" s="38"/>
      <c r="AD16" s="38"/>
      <c r="AE16" s="38"/>
      <c r="AF16" s="38"/>
    </row>
    <row r="17" spans="1:32" s="4" customFormat="1" x14ac:dyDescent="0.25">
      <c r="A17" s="47"/>
      <c r="B17" s="47"/>
      <c r="C17" s="48"/>
      <c r="D17" s="62"/>
      <c r="E17" s="41"/>
      <c r="F17" s="43"/>
      <c r="G17" s="44"/>
      <c r="H17" s="44"/>
      <c r="I17" s="41"/>
      <c r="J17" s="49"/>
      <c r="K17" s="53"/>
      <c r="L17" s="48"/>
      <c r="M17" s="43"/>
      <c r="N17" s="44"/>
      <c r="O17" s="53"/>
      <c r="P17" s="43"/>
      <c r="Q17"/>
      <c r="R17"/>
      <c r="S17"/>
      <c r="T17"/>
      <c r="U17"/>
      <c r="V17"/>
      <c r="W17"/>
      <c r="X17"/>
      <c r="Y17"/>
      <c r="Z17"/>
      <c r="AA17"/>
      <c r="AB17"/>
      <c r="AC17"/>
      <c r="AD17"/>
      <c r="AE17"/>
      <c r="AF17"/>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F3:F17</xm:sqref>
        </x14:dataValidation>
        <x14:dataValidation type="list" allowBlank="1" showInputMessage="1" showErrorMessage="1" xr:uid="{B25DCB0E-3584-4D2C-9EAD-8DCAD8DA0FD6}">
          <x14:formula1>
            <xm:f>Tablas!$B$8:$B$12</xm:f>
          </x14:formula1>
          <xm:sqref>P3:P17</xm:sqref>
        </x14:dataValidation>
        <x14:dataValidation type="list" allowBlank="1" showInputMessage="1" showErrorMessage="1" xr:uid="{AEB92C86-A14F-4287-80AC-8715F94730EA}">
          <x14:formula1>
            <xm:f>Tablas!$D$8:$D$10</xm:f>
          </x14:formula1>
          <xm:sqref>B3:B17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J5" sqref="J5"/>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67"/>
      <c r="B1" s="68"/>
      <c r="C1" s="69" t="s">
        <v>96</v>
      </c>
      <c r="D1" s="70"/>
      <c r="E1" s="70"/>
      <c r="F1" s="70"/>
      <c r="G1" s="70"/>
      <c r="H1" s="70"/>
      <c r="I1" s="66"/>
    </row>
    <row r="2" spans="1:9" ht="25.5" x14ac:dyDescent="0.25">
      <c r="A2" s="71" t="s">
        <v>15</v>
      </c>
      <c r="B2" s="66"/>
      <c r="C2" s="6" t="s">
        <v>16</v>
      </c>
      <c r="D2" s="71" t="s">
        <v>17</v>
      </c>
      <c r="E2" s="70"/>
      <c r="F2" s="70"/>
      <c r="G2" s="66"/>
      <c r="H2" s="71" t="s">
        <v>49</v>
      </c>
      <c r="I2" s="66"/>
    </row>
    <row r="3" spans="1:9" x14ac:dyDescent="0.25">
      <c r="A3" s="72" t="s">
        <v>99</v>
      </c>
      <c r="B3" s="73"/>
      <c r="C3" s="7"/>
      <c r="D3" s="72" t="s">
        <v>98</v>
      </c>
      <c r="E3" s="70"/>
      <c r="F3" s="70"/>
      <c r="G3" s="66"/>
      <c r="H3" s="74" t="s">
        <v>152</v>
      </c>
      <c r="I3" s="66"/>
    </row>
    <row r="4" spans="1:9" ht="25.5" x14ac:dyDescent="0.25">
      <c r="A4" s="8" t="s">
        <v>18</v>
      </c>
      <c r="B4" s="8" t="s">
        <v>19</v>
      </c>
      <c r="C4" s="9" t="s">
        <v>20</v>
      </c>
      <c r="D4" s="71" t="s">
        <v>21</v>
      </c>
      <c r="E4" s="70"/>
      <c r="F4" s="70"/>
      <c r="G4" s="66"/>
      <c r="H4" s="71" t="s">
        <v>22</v>
      </c>
      <c r="I4" s="66"/>
    </row>
    <row r="5" spans="1:9" ht="19.149999999999999" customHeight="1" x14ac:dyDescent="0.25">
      <c r="A5" s="10">
        <v>44432</v>
      </c>
      <c r="B5" s="10">
        <v>44432</v>
      </c>
      <c r="C5" s="7" t="s">
        <v>100</v>
      </c>
      <c r="D5" s="72" t="s">
        <v>23</v>
      </c>
      <c r="E5" s="70"/>
      <c r="F5" s="70"/>
      <c r="G5" s="66"/>
      <c r="H5" s="75" t="s">
        <v>153</v>
      </c>
      <c r="I5" s="66"/>
    </row>
    <row r="6" spans="1:9" x14ac:dyDescent="0.25">
      <c r="A6" s="11"/>
      <c r="B6" s="11"/>
      <c r="C6" s="11"/>
      <c r="D6" s="11"/>
      <c r="E6" s="11"/>
      <c r="F6" s="11"/>
      <c r="G6" s="11"/>
      <c r="H6" s="11"/>
      <c r="I6" s="11"/>
    </row>
    <row r="7" spans="1:9" ht="27" customHeight="1" x14ac:dyDescent="0.25">
      <c r="A7" s="65" t="s">
        <v>24</v>
      </c>
      <c r="B7" s="70"/>
      <c r="C7" s="70"/>
      <c r="D7" s="70"/>
      <c r="E7" s="70"/>
      <c r="F7" s="70"/>
      <c r="G7" s="66"/>
      <c r="H7" s="6" t="s">
        <v>25</v>
      </c>
      <c r="I7" s="10">
        <v>44432</v>
      </c>
    </row>
    <row r="8" spans="1:9" ht="27" customHeight="1" x14ac:dyDescent="0.25">
      <c r="A8" s="76"/>
      <c r="B8" s="70"/>
      <c r="C8" s="70"/>
      <c r="D8" s="70"/>
      <c r="E8" s="70"/>
      <c r="F8" s="70"/>
      <c r="G8" s="66"/>
      <c r="H8" s="6" t="s">
        <v>26</v>
      </c>
      <c r="I8" s="10">
        <v>44432</v>
      </c>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65" t="s">
        <v>27</v>
      </c>
      <c r="D11" s="66"/>
      <c r="E11" s="5" t="s">
        <v>28</v>
      </c>
      <c r="F11" s="5" t="s">
        <v>29</v>
      </c>
      <c r="G11" s="11"/>
      <c r="H11" s="11"/>
      <c r="I11" s="11"/>
    </row>
    <row r="12" spans="1:9" x14ac:dyDescent="0.25">
      <c r="A12" s="11"/>
      <c r="B12" s="11"/>
      <c r="C12" s="77" t="s">
        <v>14</v>
      </c>
      <c r="D12" s="66"/>
      <c r="E12" s="12">
        <f>COUNTIF('Casos de pruebas'!$P$3:$P$17,C12)</f>
        <v>10</v>
      </c>
      <c r="F12" s="13">
        <f>IF(ISERROR((E12*100)/$E$17),"0",(E12*100)/$E$17)</f>
        <v>100</v>
      </c>
      <c r="G12" s="11"/>
      <c r="H12" s="11"/>
      <c r="I12" s="11"/>
    </row>
    <row r="13" spans="1:9" x14ac:dyDescent="0.25">
      <c r="A13" s="11"/>
      <c r="B13" s="11"/>
      <c r="C13" s="77" t="s">
        <v>30</v>
      </c>
      <c r="D13" s="66"/>
      <c r="E13" s="12">
        <f>COUNTIF('Casos de pruebas'!$P$3:$P$17,C13)</f>
        <v>0</v>
      </c>
      <c r="F13" s="13">
        <f t="shared" ref="F13:F16" si="0">IF(ISERROR((E13*100)/$E$17),"0",(E13*100)/$E$17)</f>
        <v>0</v>
      </c>
      <c r="G13" s="11"/>
      <c r="H13" s="11"/>
      <c r="I13" s="11"/>
    </row>
    <row r="14" spans="1:9" x14ac:dyDescent="0.25">
      <c r="A14" s="11"/>
      <c r="B14" s="11"/>
      <c r="C14" s="77" t="s">
        <v>31</v>
      </c>
      <c r="D14" s="66"/>
      <c r="E14" s="12">
        <f>COUNTIF('Casos de pruebas'!$P$3:$P$17,C14)</f>
        <v>0</v>
      </c>
      <c r="F14" s="13">
        <f t="shared" si="0"/>
        <v>0</v>
      </c>
      <c r="G14" s="11"/>
      <c r="H14" s="11"/>
      <c r="I14" s="11"/>
    </row>
    <row r="15" spans="1:9" x14ac:dyDescent="0.25">
      <c r="A15" s="11"/>
      <c r="B15" s="11"/>
      <c r="C15" s="78" t="s">
        <v>32</v>
      </c>
      <c r="D15" s="68"/>
      <c r="E15" s="12">
        <f>COUNTIF('Casos de pruebas'!$P$3:$P$17,C15)</f>
        <v>0</v>
      </c>
      <c r="F15" s="13">
        <f t="shared" si="0"/>
        <v>0</v>
      </c>
      <c r="G15" s="11"/>
      <c r="H15" s="11"/>
      <c r="I15" s="11"/>
    </row>
    <row r="16" spans="1:9" ht="15.75" thickBot="1" x14ac:dyDescent="0.3">
      <c r="A16" s="11"/>
      <c r="B16" s="11"/>
      <c r="C16" s="78" t="s">
        <v>33</v>
      </c>
      <c r="D16" s="68"/>
      <c r="E16" s="12">
        <f>COUNTIF('Casos de pruebas'!$P$3:$P$17,C16)</f>
        <v>0</v>
      </c>
      <c r="F16" s="13">
        <f t="shared" si="0"/>
        <v>0</v>
      </c>
      <c r="G16" s="11"/>
      <c r="H16" s="11"/>
      <c r="I16" s="11"/>
    </row>
    <row r="17" spans="1:9" ht="15.75" thickBot="1" x14ac:dyDescent="0.3">
      <c r="A17" s="11"/>
      <c r="B17" s="11"/>
      <c r="C17" s="84" t="s">
        <v>34</v>
      </c>
      <c r="D17" s="85"/>
      <c r="E17" s="14">
        <f>SUM(E12:E16)</f>
        <v>10</v>
      </c>
      <c r="F17" s="15">
        <f t="shared" ref="F17" si="1">SUM(F12:F16)</f>
        <v>100</v>
      </c>
      <c r="G17" s="79" t="str">
        <f>IF(F17&lt;100,"Revisar Resultados Obtenidos"," ")</f>
        <v xml:space="preserve"> </v>
      </c>
      <c r="H17" s="80"/>
      <c r="I17" s="81"/>
    </row>
    <row r="18" spans="1:9" x14ac:dyDescent="0.25">
      <c r="A18" s="11"/>
      <c r="B18" s="11"/>
      <c r="C18" s="11"/>
      <c r="D18" s="11"/>
      <c r="E18" s="11"/>
      <c r="F18" s="11"/>
      <c r="G18" s="11"/>
      <c r="H18" s="11"/>
      <c r="I18" s="11"/>
    </row>
    <row r="20" spans="1:9" x14ac:dyDescent="0.25">
      <c r="A20" s="65" t="s">
        <v>35</v>
      </c>
      <c r="B20" s="70"/>
      <c r="C20" s="70"/>
      <c r="D20" s="70"/>
      <c r="E20" s="70"/>
      <c r="F20" s="70"/>
      <c r="G20" s="70"/>
      <c r="H20" s="70"/>
      <c r="I20" s="66"/>
    </row>
    <row r="21" spans="1:9" x14ac:dyDescent="0.25">
      <c r="A21" s="16" t="s">
        <v>36</v>
      </c>
      <c r="B21" s="16" t="s">
        <v>37</v>
      </c>
      <c r="C21" s="82" t="s">
        <v>38</v>
      </c>
      <c r="D21" s="66"/>
      <c r="E21" s="82" t="s">
        <v>24</v>
      </c>
      <c r="F21" s="70"/>
      <c r="G21" s="70"/>
      <c r="H21" s="70"/>
      <c r="I21" s="66"/>
    </row>
    <row r="22" spans="1:9" x14ac:dyDescent="0.25">
      <c r="A22" s="17">
        <v>1</v>
      </c>
      <c r="B22" s="18"/>
      <c r="C22" s="83" t="s">
        <v>23</v>
      </c>
      <c r="D22" s="66"/>
      <c r="E22" s="83" t="s">
        <v>39</v>
      </c>
      <c r="F22" s="70"/>
      <c r="G22" s="70"/>
      <c r="H22" s="70"/>
      <c r="I22" s="66"/>
    </row>
    <row r="23" spans="1:9" x14ac:dyDescent="0.25">
      <c r="A23" s="19">
        <v>2</v>
      </c>
      <c r="B23" s="20"/>
      <c r="C23" s="83" t="s">
        <v>23</v>
      </c>
      <c r="D23" s="66"/>
      <c r="E23" s="86" t="s">
        <v>41</v>
      </c>
      <c r="F23" s="87"/>
      <c r="G23" s="87"/>
      <c r="H23" s="87"/>
      <c r="I23" s="88"/>
    </row>
    <row r="24" spans="1:9" x14ac:dyDescent="0.25">
      <c r="A24" s="21" t="s">
        <v>40</v>
      </c>
      <c r="B24" s="10"/>
      <c r="C24" s="83" t="s">
        <v>23</v>
      </c>
      <c r="D24" s="66"/>
      <c r="E24" s="86" t="s">
        <v>41</v>
      </c>
      <c r="F24" s="87"/>
      <c r="G24" s="87"/>
      <c r="H24" s="87"/>
      <c r="I24" s="88"/>
    </row>
    <row r="25" spans="1:9" x14ac:dyDescent="0.25">
      <c r="A25" s="7"/>
      <c r="B25" s="10"/>
      <c r="C25" s="57"/>
      <c r="D25" s="22"/>
      <c r="E25" s="72"/>
      <c r="F25" s="70"/>
      <c r="G25" s="70"/>
      <c r="H25" s="70"/>
      <c r="I25" s="66"/>
    </row>
    <row r="26" spans="1:9" x14ac:dyDescent="0.25">
      <c r="A26" s="11"/>
      <c r="B26" s="11"/>
      <c r="C26" s="11"/>
      <c r="D26" s="11"/>
      <c r="E26" s="11"/>
      <c r="F26" s="11"/>
      <c r="G26" s="11"/>
      <c r="H26" s="11"/>
      <c r="I26" s="11"/>
    </row>
    <row r="27" spans="1:9" x14ac:dyDescent="0.25">
      <c r="A27" s="89" t="s">
        <v>42</v>
      </c>
      <c r="B27" s="70"/>
      <c r="C27" s="70"/>
      <c r="D27" s="70"/>
      <c r="E27" s="70"/>
      <c r="F27" s="70"/>
      <c r="G27" s="70"/>
      <c r="H27" s="70"/>
      <c r="I27" s="66"/>
    </row>
    <row r="28" spans="1:9" ht="74.45" customHeight="1" x14ac:dyDescent="0.25">
      <c r="A28" s="90"/>
      <c r="B28" s="70"/>
      <c r="C28" s="70"/>
      <c r="D28" s="70"/>
      <c r="E28" s="70"/>
      <c r="F28" s="70"/>
      <c r="G28" s="70"/>
      <c r="H28" s="70"/>
      <c r="I28" s="66"/>
    </row>
    <row r="30" spans="1:9" x14ac:dyDescent="0.25">
      <c r="E30" s="23" t="s">
        <v>43</v>
      </c>
    </row>
    <row r="31" spans="1:9" x14ac:dyDescent="0.25">
      <c r="A31" s="24"/>
      <c r="B31" s="25"/>
      <c r="C31" s="25"/>
      <c r="D31" s="25"/>
      <c r="E31" s="26"/>
      <c r="F31" s="25"/>
      <c r="G31" s="25"/>
      <c r="H31" s="27"/>
      <c r="I31" s="28"/>
    </row>
    <row r="32" spans="1:9" ht="37.9" customHeight="1" x14ac:dyDescent="0.25">
      <c r="A32" s="24"/>
      <c r="B32" s="91" t="s">
        <v>44</v>
      </c>
      <c r="C32" s="92"/>
      <c r="D32" s="68"/>
      <c r="E32" s="24"/>
      <c r="F32" s="91" t="s">
        <v>44</v>
      </c>
      <c r="G32" s="92"/>
      <c r="H32" s="68"/>
      <c r="I32" s="24"/>
    </row>
    <row r="33" spans="1:9" ht="37.9" customHeight="1" x14ac:dyDescent="0.25">
      <c r="A33" s="24"/>
      <c r="B33" s="93"/>
      <c r="C33" s="87"/>
      <c r="D33" s="88"/>
      <c r="E33" s="24"/>
      <c r="F33" s="93"/>
      <c r="G33" s="87"/>
      <c r="H33" s="88"/>
      <c r="I33" s="24"/>
    </row>
    <row r="34" spans="1:9" x14ac:dyDescent="0.25">
      <c r="A34" s="24"/>
      <c r="B34" s="29" t="s">
        <v>45</v>
      </c>
      <c r="C34" s="94"/>
      <c r="D34" s="66"/>
      <c r="E34" s="58"/>
      <c r="F34" s="29" t="s">
        <v>45</v>
      </c>
      <c r="G34" s="94"/>
      <c r="H34" s="66"/>
      <c r="I34" s="24"/>
    </row>
    <row r="35" spans="1:9" x14ac:dyDescent="0.25">
      <c r="A35" s="24"/>
      <c r="B35" s="29" t="s">
        <v>46</v>
      </c>
      <c r="C35" s="65"/>
      <c r="D35" s="66"/>
      <c r="E35" s="58"/>
      <c r="F35" s="29" t="s">
        <v>46</v>
      </c>
      <c r="G35" s="65" t="s">
        <v>47</v>
      </c>
      <c r="H35" s="66"/>
      <c r="I35" s="24"/>
    </row>
    <row r="37" spans="1:9" x14ac:dyDescent="0.25">
      <c r="A37" t="s">
        <v>48</v>
      </c>
    </row>
  </sheetData>
  <mergeCells count="40">
    <mergeCell ref="C35:D35"/>
    <mergeCell ref="G35:H35"/>
    <mergeCell ref="C23:D23"/>
    <mergeCell ref="E23:I23"/>
    <mergeCell ref="C24:D24"/>
    <mergeCell ref="E24:I24"/>
    <mergeCell ref="E25:I25"/>
    <mergeCell ref="A27:I27"/>
    <mergeCell ref="A28:I28"/>
    <mergeCell ref="B32:D33"/>
    <mergeCell ref="F32:H33"/>
    <mergeCell ref="C34:D34"/>
    <mergeCell ref="G34:H34"/>
    <mergeCell ref="G17:I17"/>
    <mergeCell ref="A20:I20"/>
    <mergeCell ref="C21:D21"/>
    <mergeCell ref="E21:I21"/>
    <mergeCell ref="C22:D22"/>
    <mergeCell ref="E22:I22"/>
    <mergeCell ref="C17:D17"/>
    <mergeCell ref="C12:D12"/>
    <mergeCell ref="C13:D13"/>
    <mergeCell ref="C14:D14"/>
    <mergeCell ref="C15:D15"/>
    <mergeCell ref="C16:D16"/>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2"/>
  <sheetViews>
    <sheetView workbookViewId="0">
      <selection activeCell="A2" sqref="A2"/>
    </sheetView>
  </sheetViews>
  <sheetFormatPr baseColWidth="10" defaultRowHeight="15" x14ac:dyDescent="0.25"/>
  <cols>
    <col min="1" max="1" width="6.7109375" customWidth="1"/>
    <col min="5" max="5" width="72.85546875" bestFit="1" customWidth="1"/>
    <col min="6" max="6" width="14.7109375" bestFit="1" customWidth="1"/>
    <col min="7" max="7" width="19.7109375" bestFit="1" customWidth="1"/>
    <col min="8" max="8" width="20.85546875" bestFit="1" customWidth="1"/>
    <col min="9" max="9" width="58.85546875" bestFit="1" customWidth="1"/>
  </cols>
  <sheetData>
    <row r="1" spans="1:9" x14ac:dyDescent="0.25">
      <c r="A1" t="s">
        <v>140</v>
      </c>
      <c r="B1" s="32" t="s">
        <v>0</v>
      </c>
      <c r="C1" s="32" t="s">
        <v>91</v>
      </c>
      <c r="D1" s="32" t="s">
        <v>141</v>
      </c>
      <c r="E1" s="32" t="s">
        <v>92</v>
      </c>
      <c r="F1" s="32" t="s">
        <v>95</v>
      </c>
      <c r="G1" s="32" t="s">
        <v>94</v>
      </c>
      <c r="H1" s="32" t="s">
        <v>93</v>
      </c>
      <c r="I1" s="32"/>
    </row>
    <row r="2" spans="1:9" x14ac:dyDescent="0.25">
      <c r="A2">
        <v>1</v>
      </c>
      <c r="B2" t="str">
        <f>'Casos de pruebas'!$A3</f>
        <v>ISD-143348</v>
      </c>
      <c r="C2" t="str">
        <f>'Casos de pruebas'!$C3</f>
        <v>CP_CO_1</v>
      </c>
      <c r="D2" t="str">
        <f>'Casos de pruebas'!D3</f>
        <v>CARGAR LOTES BANCARIOS</v>
      </c>
      <c r="E2" t="str">
        <f>'Casos de pruebas'!$E3</f>
        <v xml:space="preserve">verificar que se encuentre cargado el archivo .txt </v>
      </c>
      <c r="F2">
        <f>'Casos de pruebas'!$M3</f>
        <v>1</v>
      </c>
      <c r="G2" s="59">
        <f>'Casos de pruebas'!$O3</f>
        <v>44432</v>
      </c>
      <c r="H2" t="str">
        <f>'Casos de pruebas'!$P3</f>
        <v>Satisfactorio</v>
      </c>
      <c r="I2" s="60"/>
    </row>
    <row r="3" spans="1:9" x14ac:dyDescent="0.25">
      <c r="A3">
        <v>2</v>
      </c>
      <c r="B3" t="str">
        <f>'Casos de pruebas'!$A4</f>
        <v>ISD-143348</v>
      </c>
      <c r="C3" t="str">
        <f>'Casos de pruebas'!$C4</f>
        <v>CP_CO_2</v>
      </c>
      <c r="D3" t="str">
        <f>'Casos de pruebas'!D4</f>
        <v>CARGAR LOTES BANCARIOS</v>
      </c>
      <c r="E3" t="str">
        <f>'Casos de pruebas'!$E4</f>
        <v>verificar que el nombre del archivo .txt inicie con BAN-1</v>
      </c>
      <c r="F3">
        <f>'Casos de pruebas'!$M4</f>
        <v>1</v>
      </c>
      <c r="G3" s="59">
        <f>'Casos de pruebas'!$O4</f>
        <v>44432</v>
      </c>
      <c r="H3" t="str">
        <f>'Casos de pruebas'!$P4</f>
        <v>Satisfactorio</v>
      </c>
    </row>
    <row r="4" spans="1:9" x14ac:dyDescent="0.25">
      <c r="A4">
        <v>3</v>
      </c>
      <c r="B4" t="str">
        <f>'Casos de pruebas'!$A5</f>
        <v>ISD-143348</v>
      </c>
      <c r="C4" t="str">
        <f>'Casos de pruebas'!$C5</f>
        <v>CP_CO_3</v>
      </c>
      <c r="D4" t="str">
        <f>'Casos de pruebas'!D5</f>
        <v>CARGAR LOTES BANCARIOS</v>
      </c>
      <c r="E4" t="str">
        <f>'Casos de pruebas'!$E5</f>
        <v>verificar que se pueda ejecutar el proceso</v>
      </c>
      <c r="F4">
        <f>'Casos de pruebas'!$M5</f>
        <v>1</v>
      </c>
      <c r="G4" s="59">
        <f>'Casos de pruebas'!$O5</f>
        <v>44432</v>
      </c>
      <c r="H4" t="str">
        <f>'Casos de pruebas'!$P5</f>
        <v>Satisfactorio</v>
      </c>
    </row>
    <row r="5" spans="1:9" x14ac:dyDescent="0.25">
      <c r="A5">
        <v>4</v>
      </c>
      <c r="B5" t="str">
        <f>'Casos de pruebas'!$A6</f>
        <v>ISD-143348</v>
      </c>
      <c r="C5" t="str">
        <f>'Casos de pruebas'!$C6</f>
        <v>CP_CO_4</v>
      </c>
      <c r="D5" t="str">
        <f>'Casos de pruebas'!D6</f>
        <v>CARGAR LOTES BANCARIOS</v>
      </c>
      <c r="E5" t="str">
        <f>'Casos de pruebas'!$E6</f>
        <v>verificar que luego de ejecutar el proceso, el estatus tenga un check</v>
      </c>
      <c r="F5">
        <f>'Casos de pruebas'!$M6</f>
        <v>1</v>
      </c>
      <c r="G5" s="59">
        <f>'Casos de pruebas'!$O6</f>
        <v>44432</v>
      </c>
      <c r="H5" t="str">
        <f>'Casos de pruebas'!$P6</f>
        <v>Satisfactorio</v>
      </c>
    </row>
    <row r="6" spans="1:9" x14ac:dyDescent="0.25">
      <c r="A6">
        <v>5</v>
      </c>
      <c r="B6" t="str">
        <f>'Casos de pruebas'!$A7</f>
        <v>ISD-143348</v>
      </c>
      <c r="C6" t="str">
        <f>'Casos de pruebas'!$C7</f>
        <v>CP_CO_5</v>
      </c>
      <c r="D6" t="str">
        <f>'Casos de pruebas'!D7</f>
        <v>CARGAR LOTES BANCARIOS</v>
      </c>
      <c r="E6" t="str">
        <f>'Casos de pruebas'!$E7</f>
        <v>verificar el log de proceso con un mensaje satisfactorio</v>
      </c>
      <c r="F6">
        <f>'Casos de pruebas'!$M7</f>
        <v>1</v>
      </c>
      <c r="G6" s="59">
        <f>'Casos de pruebas'!$O7</f>
        <v>44432</v>
      </c>
      <c r="H6" t="str">
        <f>'Casos de pruebas'!$P7</f>
        <v>Satisfactorio</v>
      </c>
    </row>
    <row r="7" spans="1:9" x14ac:dyDescent="0.25">
      <c r="A7">
        <v>6</v>
      </c>
      <c r="B7" t="str">
        <f>'Casos de pruebas'!$A8</f>
        <v>ISD-143348</v>
      </c>
      <c r="C7" t="str">
        <f>'Casos de pruebas'!$C8</f>
        <v>CP_CO_6</v>
      </c>
      <c r="D7" t="str">
        <f>'Casos de pruebas'!D8</f>
        <v>INFORME DE CANALIDAD</v>
      </c>
      <c r="E7" t="str">
        <f>'Casos de pruebas'!$E8</f>
        <v>verificar la selección de los filtros del reporte</v>
      </c>
      <c r="F7">
        <f>'Casos de pruebas'!$M8</f>
        <v>1</v>
      </c>
      <c r="G7" s="59">
        <f>'Casos de pruebas'!$O8</f>
        <v>44432</v>
      </c>
      <c r="H7" t="str">
        <f>'Casos de pruebas'!$P8</f>
        <v>Satisfactorio</v>
      </c>
    </row>
    <row r="8" spans="1:9" x14ac:dyDescent="0.25">
      <c r="A8">
        <v>7</v>
      </c>
      <c r="B8" t="str">
        <f>'Casos de pruebas'!$A9</f>
        <v>ISD-143348</v>
      </c>
      <c r="C8" t="str">
        <f>'Casos de pruebas'!$C9</f>
        <v>CP_CO_7</v>
      </c>
      <c r="D8" t="str">
        <f>'Casos de pruebas'!D9</f>
        <v>INFORME DE CANALIDAD</v>
      </c>
      <c r="E8" t="str">
        <f>'Casos de pruebas'!$E9</f>
        <v>verificar la descarga del reporte en excel (xlsx)</v>
      </c>
      <c r="F8">
        <f>'Casos de pruebas'!$M9</f>
        <v>1</v>
      </c>
      <c r="G8" s="59">
        <f>'Casos de pruebas'!$O9</f>
        <v>44432</v>
      </c>
      <c r="H8" t="str">
        <f>'Casos de pruebas'!$P9</f>
        <v>Satisfactorio</v>
      </c>
    </row>
    <row r="9" spans="1:9" x14ac:dyDescent="0.25">
      <c r="A9">
        <v>8</v>
      </c>
      <c r="B9" t="str">
        <f>'Casos de pruebas'!$A10</f>
        <v>ISD-143348</v>
      </c>
      <c r="C9" t="str">
        <f>'Casos de pruebas'!$C10</f>
        <v>CP_CO_8</v>
      </c>
      <c r="D9" t="str">
        <f>'Casos de pruebas'!D10</f>
        <v>REPORTE EN EXCEL DESCARGADO</v>
      </c>
      <c r="E9" t="str">
        <f>'Casos de pruebas'!$E10</f>
        <v>verificar que la columna canal belcorp contenga información</v>
      </c>
      <c r="F9">
        <f>'Casos de pruebas'!$M10</f>
        <v>1</v>
      </c>
      <c r="G9" s="59">
        <f>'Casos de pruebas'!$O10</f>
        <v>44432</v>
      </c>
      <c r="H9" t="str">
        <f>'Casos de pruebas'!$P10</f>
        <v>Satisfactorio</v>
      </c>
    </row>
    <row r="10" spans="1:9" x14ac:dyDescent="0.25">
      <c r="A10">
        <v>9</v>
      </c>
      <c r="B10" t="str">
        <f>'Casos de pruebas'!$A11</f>
        <v>ISD-143348</v>
      </c>
      <c r="C10" t="str">
        <f>'Casos de pruebas'!$C11</f>
        <v>CP_CO_9</v>
      </c>
      <c r="D10" t="str">
        <f>'Casos de pruebas'!D11</f>
        <v>REPORTE EN EXCEL DESCARGADO</v>
      </c>
      <c r="E10" t="str">
        <f>'Casos de pruebas'!$E11</f>
        <v>verificar que la columna canal consolidado contenga información</v>
      </c>
      <c r="F10">
        <f>'Casos de pruebas'!$M11</f>
        <v>1</v>
      </c>
      <c r="G10" s="59">
        <f>'Casos de pruebas'!$O11</f>
        <v>44432</v>
      </c>
      <c r="H10" t="str">
        <f>'Casos de pruebas'!$P11</f>
        <v>Satisfactorio</v>
      </c>
    </row>
    <row r="11" spans="1:9" x14ac:dyDescent="0.25">
      <c r="A11">
        <v>10</v>
      </c>
      <c r="B11" t="str">
        <f>'Casos de pruebas'!$A12</f>
        <v>ISD-143348</v>
      </c>
      <c r="C11" t="str">
        <f>'Casos de pruebas'!$C12</f>
        <v>CP_CO_10</v>
      </c>
      <c r="D11" t="str">
        <f>'Casos de pruebas'!D12</f>
        <v>REPORTE EN EXCEL DESCARGADO</v>
      </c>
      <c r="E11" t="str">
        <f>'Casos de pruebas'!$E12</f>
        <v>verificar que la columna canal detallado contenga información</v>
      </c>
      <c r="F11">
        <f>'Casos de pruebas'!$M12</f>
        <v>1</v>
      </c>
      <c r="G11" s="59">
        <f>'Casos de pruebas'!$O12</f>
        <v>44432</v>
      </c>
      <c r="H11" t="str">
        <f>'Casos de pruebas'!$P12</f>
        <v>Satisfactorio</v>
      </c>
    </row>
    <row r="12" spans="1:9" x14ac:dyDescent="0.25">
      <c r="G12"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2"/>
    <col min="8" max="8" width="20.28515625" customWidth="1"/>
  </cols>
  <sheetData>
    <row r="1" spans="1:10" x14ac:dyDescent="0.25">
      <c r="A1" s="95" t="s">
        <v>50</v>
      </c>
      <c r="B1" s="95"/>
      <c r="C1" s="95"/>
      <c r="D1" s="95"/>
      <c r="E1" s="95"/>
      <c r="F1" s="95"/>
      <c r="G1" s="95"/>
      <c r="H1" s="95"/>
      <c r="I1" s="95"/>
      <c r="J1" s="95"/>
    </row>
    <row r="2" spans="1:10" x14ac:dyDescent="0.25">
      <c r="A2" s="95"/>
      <c r="B2" s="95"/>
      <c r="C2" s="95"/>
      <c r="D2" s="95"/>
      <c r="E2" s="95"/>
      <c r="F2" s="95"/>
      <c r="G2" s="95"/>
      <c r="H2" s="95"/>
      <c r="I2" s="95"/>
      <c r="J2" s="95"/>
    </row>
    <row r="3" spans="1:10" x14ac:dyDescent="0.25">
      <c r="A3" s="95"/>
      <c r="B3" s="95"/>
      <c r="C3" s="95"/>
      <c r="D3" s="95"/>
      <c r="E3" s="95"/>
      <c r="F3" s="95"/>
      <c r="G3" s="95"/>
      <c r="H3" s="95"/>
      <c r="I3" s="95"/>
      <c r="J3" s="95"/>
    </row>
    <row r="4" spans="1:10" x14ac:dyDescent="0.25">
      <c r="A4" s="95"/>
      <c r="B4" s="95"/>
      <c r="C4" s="95"/>
      <c r="D4" s="95"/>
      <c r="E4" s="95"/>
      <c r="F4" s="95"/>
      <c r="G4" s="95"/>
      <c r="H4" s="95"/>
      <c r="I4" s="95"/>
      <c r="J4" s="95"/>
    </row>
    <row r="7" spans="1:10" ht="29.45" customHeight="1" x14ac:dyDescent="0.25">
      <c r="B7" s="30"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0" t="s">
        <v>56</v>
      </c>
    </row>
    <row r="16" spans="1:10" x14ac:dyDescent="0.25">
      <c r="B16" s="2" t="s">
        <v>57</v>
      </c>
    </row>
    <row r="17" spans="1:4" x14ac:dyDescent="0.25">
      <c r="B17" s="2" t="s">
        <v>58</v>
      </c>
    </row>
    <row r="18" spans="1:4" x14ac:dyDescent="0.25">
      <c r="B18" s="2" t="s">
        <v>59</v>
      </c>
    </row>
    <row r="21" spans="1:4" x14ac:dyDescent="0.25">
      <c r="D21" s="32"/>
    </row>
    <row r="22" spans="1:4" x14ac:dyDescent="0.25">
      <c r="A22" s="30" t="s">
        <v>60</v>
      </c>
      <c r="B22" s="30" t="s">
        <v>61</v>
      </c>
      <c r="C22" s="30" t="s">
        <v>62</v>
      </c>
      <c r="D22" s="30" t="s">
        <v>63</v>
      </c>
    </row>
    <row r="23" spans="1:4" ht="48" customHeight="1" x14ac:dyDescent="0.25">
      <c r="A23" s="36" t="s">
        <v>64</v>
      </c>
      <c r="B23" s="33" t="s">
        <v>65</v>
      </c>
      <c r="C23" s="34" t="s">
        <v>66</v>
      </c>
      <c r="D23" s="35" t="s">
        <v>67</v>
      </c>
    </row>
    <row r="24" spans="1:4" ht="47.45" customHeight="1" x14ac:dyDescent="0.25">
      <c r="A24" s="36" t="s">
        <v>68</v>
      </c>
      <c r="B24" s="37" t="s">
        <v>69</v>
      </c>
      <c r="C24" s="34" t="s">
        <v>70</v>
      </c>
      <c r="D24" s="35" t="s">
        <v>71</v>
      </c>
    </row>
    <row r="25" spans="1:4" ht="46.9" customHeight="1" x14ac:dyDescent="0.25">
      <c r="A25" s="36" t="s">
        <v>72</v>
      </c>
      <c r="B25" s="37" t="s">
        <v>73</v>
      </c>
      <c r="C25" s="34" t="s">
        <v>66</v>
      </c>
      <c r="D25" s="35" t="s">
        <v>67</v>
      </c>
    </row>
    <row r="26" spans="1:4" ht="43.15" customHeight="1" x14ac:dyDescent="0.25">
      <c r="A26" s="36" t="s">
        <v>74</v>
      </c>
      <c r="B26" s="37" t="s">
        <v>75</v>
      </c>
      <c r="C26" s="34" t="s">
        <v>66</v>
      </c>
      <c r="D26" s="35" t="s">
        <v>67</v>
      </c>
    </row>
    <row r="27" spans="1:4" ht="38.450000000000003" customHeight="1" x14ac:dyDescent="0.25">
      <c r="A27" s="36" t="s">
        <v>76</v>
      </c>
      <c r="B27" s="33" t="s">
        <v>77</v>
      </c>
      <c r="C27" s="34" t="s">
        <v>66</v>
      </c>
      <c r="D27" s="35" t="s">
        <v>67</v>
      </c>
    </row>
    <row r="28" spans="1:4" ht="45" x14ac:dyDescent="0.25">
      <c r="A28" s="36" t="s">
        <v>78</v>
      </c>
      <c r="B28" s="33" t="s">
        <v>79</v>
      </c>
      <c r="C28" s="34" t="s">
        <v>70</v>
      </c>
      <c r="D28" s="35" t="s">
        <v>71</v>
      </c>
    </row>
    <row r="29" spans="1:4" ht="38.450000000000003" customHeight="1" x14ac:dyDescent="0.25">
      <c r="A29" s="36" t="s">
        <v>80</v>
      </c>
      <c r="B29" s="33" t="s">
        <v>81</v>
      </c>
      <c r="C29" s="34" t="s">
        <v>70</v>
      </c>
      <c r="D29" s="35" t="s">
        <v>71</v>
      </c>
    </row>
    <row r="30" spans="1:4" ht="37.9" customHeight="1" x14ac:dyDescent="0.25">
      <c r="A30" s="36" t="s">
        <v>82</v>
      </c>
      <c r="B30" s="33" t="s">
        <v>83</v>
      </c>
      <c r="C30" s="34" t="s">
        <v>70</v>
      </c>
      <c r="D30" s="35" t="s">
        <v>71</v>
      </c>
    </row>
    <row r="31" spans="1:4" ht="30" x14ac:dyDescent="0.25">
      <c r="A31" s="36" t="s">
        <v>84</v>
      </c>
      <c r="B31" s="33" t="s">
        <v>85</v>
      </c>
      <c r="C31" s="34" t="s">
        <v>66</v>
      </c>
      <c r="D31" s="35" t="s">
        <v>67</v>
      </c>
    </row>
    <row r="32" spans="1:4" ht="30" x14ac:dyDescent="0.25">
      <c r="A32" s="36" t="s">
        <v>86</v>
      </c>
      <c r="B32" s="33" t="s">
        <v>87</v>
      </c>
      <c r="C32" s="34" t="s">
        <v>70</v>
      </c>
      <c r="D32" s="35" t="s">
        <v>71</v>
      </c>
    </row>
    <row r="33" spans="1:4" ht="45" x14ac:dyDescent="0.25">
      <c r="A33" s="36" t="s">
        <v>88</v>
      </c>
      <c r="B33" s="33" t="s">
        <v>89</v>
      </c>
      <c r="C33" s="34" t="s">
        <v>66</v>
      </c>
      <c r="D33" s="2"/>
    </row>
    <row r="34" spans="1:4" x14ac:dyDescent="0.25">
      <c r="A34" s="36"/>
      <c r="B34" s="2"/>
      <c r="C34" s="34"/>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978C7B-F5DD-4933-927E-710D7C76973C}">
  <ds:schemaRefs>
    <ds:schemaRef ds:uri="http://schemas.microsoft.com/sharepoint/v3/contenttype/forms"/>
  </ds:schemaRefs>
</ds:datastoreItem>
</file>

<file path=customXml/itemProps3.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2021-08-25T22:56:29Z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