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hans.escobar\OneDrive - GFI\Documents\SICC\ISD-143348 Solicitud de Desarrollo en SSICC para identificar canalidad de Banco de la Nación\PDP\PERÚ\"/>
    </mc:Choice>
  </mc:AlternateContent>
  <xr:revisionPtr revIDLastSave="0" documentId="13_ncr:1_{C6878424-3AB9-4D59-AF49-65B738DC7252}" xr6:coauthVersionLast="47" xr6:coauthVersionMax="47" xr10:uidLastSave="{00000000-0000-0000-0000-000000000000}"/>
  <bookViews>
    <workbookView xWindow="-120" yWindow="-120" windowWidth="20730" windowHeight="11160" tabRatio="403" xr2:uid="{999CDE84-77CF-4A18-B9E8-CF93BA409191}"/>
  </bookViews>
  <sheets>
    <sheet name="Casos de pruebas" sheetId="4" r:id="rId1"/>
    <sheet name="Resumen Web" sheetId="18" r:id="rId2"/>
    <sheet name="correspondencia" sheetId="19" r:id="rId3"/>
    <sheet name="Tablas" sheetId="10" state="hidden" r:id="rId4"/>
  </sheets>
  <definedNames>
    <definedName name="_xlnm._FilterDatabase" localSheetId="0">'Casos de pruebas'!$A$2:$P$2</definedName>
    <definedName name="Resultado">Tablas!$B$18:$D$20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4" i="19"/>
  <c r="D5" i="19"/>
  <c r="D6" i="19"/>
  <c r="D7" i="19"/>
  <c r="D8" i="19"/>
  <c r="D9" i="19"/>
  <c r="D10" i="19"/>
  <c r="D11" i="19"/>
  <c r="D2" i="19"/>
  <c r="H7" i="19"/>
  <c r="H8" i="19"/>
  <c r="H9" i="19"/>
  <c r="H10" i="19"/>
  <c r="H11" i="19"/>
  <c r="H3" i="19"/>
  <c r="H4" i="19"/>
  <c r="H5" i="19"/>
  <c r="H6" i="19"/>
  <c r="G7" i="19"/>
  <c r="G8" i="19"/>
  <c r="G9" i="19"/>
  <c r="G10" i="19"/>
  <c r="G11" i="19"/>
  <c r="F7" i="19"/>
  <c r="F8" i="19"/>
  <c r="F9" i="19"/>
  <c r="F10" i="19"/>
  <c r="F11" i="19"/>
  <c r="E7" i="19"/>
  <c r="E8" i="19"/>
  <c r="E9" i="19"/>
  <c r="E10" i="19"/>
  <c r="E11" i="19"/>
  <c r="B7" i="19"/>
  <c r="B8" i="19"/>
  <c r="B9" i="19"/>
  <c r="B10" i="19"/>
  <c r="B11" i="19"/>
  <c r="C7" i="19"/>
  <c r="C8" i="19"/>
  <c r="C9" i="19"/>
  <c r="C10" i="19"/>
  <c r="C11" i="19"/>
  <c r="F3" i="19" l="1"/>
  <c r="F4" i="19"/>
  <c r="F5" i="19"/>
  <c r="F6" i="19"/>
  <c r="F2" i="19"/>
  <c r="G3" i="19"/>
  <c r="G4" i="19"/>
  <c r="G5" i="19"/>
  <c r="G6" i="19"/>
  <c r="E3" i="19"/>
  <c r="E4" i="19"/>
  <c r="E5" i="19"/>
  <c r="E6" i="19"/>
  <c r="C3" i="19"/>
  <c r="C4" i="19"/>
  <c r="C5" i="19"/>
  <c r="C6" i="19"/>
  <c r="B3" i="19"/>
  <c r="B4" i="19"/>
  <c r="B5" i="19"/>
  <c r="B6" i="19"/>
  <c r="G2" i="19"/>
  <c r="H2" i="19"/>
  <c r="E2" i="19"/>
  <c r="C2" i="19"/>
  <c r="B2" i="19"/>
  <c r="E15" i="18"/>
  <c r="E16" i="18"/>
  <c r="E14" i="18"/>
  <c r="E13" i="18"/>
  <c r="E12" i="18"/>
  <c r="E17" i="18" l="1"/>
  <c r="F14" i="18" s="1"/>
  <c r="F16" i="18" l="1"/>
  <c r="F15" i="18"/>
  <c r="F12" i="18"/>
  <c r="F13" i="18"/>
  <c r="F17" i="18" l="1"/>
  <c r="G1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tc={9671CC9A-E43C-4E92-9452-F0DC5F677104}</author>
    <author>tc={408B2E41-E66B-4094-A955-6182D4203FBB}</author>
    <author>tc={51F03751-15F1-4CD9-B3DA-371DE286A32C}</author>
    <author>tc={C2453230-3C96-4885-8A8D-E174D305C266}</author>
    <author>tc={0C6F618E-1193-4CAD-85F4-1A3415843FE6}</author>
    <author>tc={799C9675-A7CD-4EC9-B185-E54000F3F3EC}</author>
    <author>tc={C60C320C-CD4D-48FD-8BA8-F3B509EC51DB}</author>
    <author>tc={6F176528-6369-4F59-88B0-B29FFE955A38}</author>
    <author>tc={5508298A-62B0-48CE-8587-423A71B9B7C1}</author>
    <author>tc={FF4FB566-28E9-43D9-80F6-4A2F1482EC0F}</author>
  </authors>
  <commentList>
    <comment ref="A2" authorId="0" shapeId="0" xr:uid="{9671CC9A-E43C-4E92-9452-F0DC5F677104}">
      <text>
        <t>[Comentario encadenado]
Su versión de Excel le permite leer este comentario encadenado; sin embargo, las ediciones que se apliquen se quitarán si el archivo se abre en una versión más reciente de Excel. Más información: https://go.microsoft.com/fwlink/?linkid=870924
Comentario:
    Historia de usuario</t>
      </text>
    </comment>
    <comment ref="B2" authorId="1" shapeId="0" xr:uid="{408B2E41-E66B-4094-A955-6182D4203FBB}">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Estado de la historia de usuario</t>
      </text>
    </comment>
    <comment ref="C2" authorId="2" shapeId="0" xr:uid="{51F03751-15F1-4CD9-B3DA-371DE286A32C}">
      <text>
        <t>[Comentario encadenado]
Su versión de Excel le permite leer este comentario encadenado; sin embargo, las ediciones que se apliquen se quitarán si el archivo se abre en una versión más reciente de Excel. Más información: https://go.microsoft.com/fwlink/?linkid=870924
Comentario:
    Número de caso de prueba</t>
      </text>
    </comment>
    <comment ref="E2" authorId="3" shapeId="0" xr:uid="{C2453230-3C96-4885-8A8D-E174D305C266}">
      <text>
        <t>[Comentario encadenado]
Su versión de Excel le permite leer este comentario encadenado; sin embargo, las ediciones que se apliquen se quitarán si el archivo se abre en una versión más reciente de Excel. Más información: https://go.microsoft.com/fwlink/?linkid=870924
Comentario:
    Resumen del caso de prueba</t>
      </text>
    </comment>
    <comment ref="I2" authorId="4" shapeId="0" xr:uid="{0C6F618E-1193-4CAD-85F4-1A3415843FE6}">
      <text>
        <t>[Comentario encadenado]
Su versión de Excel le permite leer este comentario encadenado; sin embargo, las ediciones que se apliquen se quitarán si el archivo se abre en una versión más reciente de Excel. Más información: https://go.microsoft.com/fwlink/?linkid=870924
Comentario:
    Pasos a seguir en el caso de prueba</t>
      </text>
    </comment>
    <comment ref="J2" authorId="5" shapeId="0" xr:uid="{799C9675-A7CD-4EC9-B185-E54000F3F3EC}">
      <text>
        <t>[Comentario encadenado]
Su versión de Excel le permite leer este comentario encadenado; sin embargo, las ediciones que se apliquen se quitarán si el archivo se abre en una versión más reciente de Excel. Más información: https://go.microsoft.com/fwlink/?linkid=870924
Comentario:
    Resultado que se espera del caso de prueba</t>
      </text>
    </comment>
    <comment ref="K2" authorId="6" shapeId="0" xr:uid="{C60C320C-CD4D-48FD-8BA8-F3B509EC51DB}">
      <text>
        <t>[Comentario encadenado]
Su versión de Excel le permite leer este comentario encadenado; sin embargo, las ediciones que se apliquen se quitarán si el archivo se abre en una versión más reciente de Excel. Más información: https://go.microsoft.com/fwlink/?linkid=870924
Comentario:
    Resultado que se obtiene de la prueba</t>
      </text>
    </comment>
    <comment ref="L2" authorId="7" shapeId="0" xr:uid="{6F176528-6369-4F59-88B0-B29FFE955A38}">
      <text>
        <t>[Comentario encadenado]
Su versión de Excel le permite leer este comentario encadenado; sin embargo, las ediciones que se apliquen se quitarán si el archivo se abre en una versión más reciente de Excel. Más información: https://go.microsoft.com/fwlink/?linkid=870924
Comentario:
    Ambiente: WEB, APP o MOBILE</t>
      </text>
    </comment>
    <comment ref="M2" authorId="8" shapeId="0" xr:uid="{5508298A-62B0-48CE-8587-423A71B9B7C1}">
      <text>
        <t>[Comentario encadenado]
Su versión de Excel le permite leer este comentario encadenado; sin embargo, las ediciones que se apliquen se quitarán si el archivo se abre en una versión más reciente de Excel. Más información: https://go.microsoft.com/fwlink/?linkid=870924
Comentario:
    Número de prueba</t>
      </text>
    </comment>
    <comment ref="P2" authorId="9" shapeId="0" xr:uid="{FF4FB566-28E9-43D9-80F6-4A2F1482EC0F}">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Estado de la prueba: Satisfactorio, insatisfactorio, en espera,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Destroyer</author>
  </authors>
  <commentList>
    <comment ref="D23" authorId="0" shapeId="0" xr:uid="{EC503BB9-E9DE-4A0B-9E91-28933C3668B0}">
      <text>
        <r>
          <rPr>
            <b/>
            <sz val="9"/>
            <color indexed="81"/>
            <rFont val="Tahoma"/>
            <family val="2"/>
          </rPr>
          <t xml:space="preserve">Cargo: Frontend
</t>
        </r>
      </text>
    </comment>
  </commentList>
</comments>
</file>

<file path=xl/sharedStrings.xml><?xml version="1.0" encoding="utf-8"?>
<sst xmlns="http://schemas.openxmlformats.org/spreadsheetml/2006/main" count="247" uniqueCount="161">
  <si>
    <t>HU</t>
  </si>
  <si>
    <t>Estado de HU</t>
  </si>
  <si>
    <t>Código de caso</t>
  </si>
  <si>
    <t>Prioridad</t>
  </si>
  <si>
    <t>Precondiciones</t>
  </si>
  <si>
    <t>Datos de entrada</t>
  </si>
  <si>
    <t>Pasos</t>
  </si>
  <si>
    <t>Resultados Esperados</t>
  </si>
  <si>
    <t>Resultado Obtenido</t>
  </si>
  <si>
    <t>Ambiente / Versión</t>
  </si>
  <si>
    <t>Ciclo de prueba</t>
  </si>
  <si>
    <t>ID Bug</t>
  </si>
  <si>
    <t>Fecha de ejecución</t>
  </si>
  <si>
    <t>Estado de la prueba</t>
  </si>
  <si>
    <t>Satisfactorio</t>
  </si>
  <si>
    <t>Ámbito  de las Pruebas</t>
  </si>
  <si>
    <t>N° de la OT Asignada</t>
  </si>
  <si>
    <t>Titulo de la Orden de Trabajo</t>
  </si>
  <si>
    <t>Fecha Creación</t>
  </si>
  <si>
    <t>Fecha Ult. Actualización</t>
  </si>
  <si>
    <t>Versión No.</t>
  </si>
  <si>
    <t>Creado por:</t>
  </si>
  <si>
    <t>País</t>
  </si>
  <si>
    <t>INETUM</t>
  </si>
  <si>
    <t>Descripción</t>
  </si>
  <si>
    <t>Inicio de pruebas</t>
  </si>
  <si>
    <t>Fin de pruebas</t>
  </si>
  <si>
    <t>Resumen Resultados</t>
  </si>
  <si>
    <t>Nº Casos</t>
  </si>
  <si>
    <t>%</t>
  </si>
  <si>
    <t>Insatisfactorio</t>
  </si>
  <si>
    <t>En Curso</t>
  </si>
  <si>
    <t>En Espera</t>
  </si>
  <si>
    <t>Pendiente Ejecución</t>
  </si>
  <si>
    <t>TOTAL</t>
  </si>
  <si>
    <t>Control de versiones</t>
  </si>
  <si>
    <t>Versión</t>
  </si>
  <si>
    <t>Fecha</t>
  </si>
  <si>
    <t>Autor Modificación</t>
  </si>
  <si>
    <t>Creación del Documento</t>
  </si>
  <si>
    <t>3</t>
  </si>
  <si>
    <t>Modificación del Documento</t>
  </si>
  <si>
    <t>Observaciones</t>
  </si>
  <si>
    <t>Responsables del V° B°</t>
  </si>
  <si>
    <t>(Firmar aquí en caso de contingencia)</t>
  </si>
  <si>
    <t>Nombre</t>
  </si>
  <si>
    <t>Puesto</t>
  </si>
  <si>
    <t>Cliente Interno</t>
  </si>
  <si>
    <t>V1.0 - Mayo 2021</t>
  </si>
  <si>
    <t>Código</t>
  </si>
  <si>
    <t>TABLAS MAESTRAS</t>
  </si>
  <si>
    <t>Resultado Obetnido</t>
  </si>
  <si>
    <t>Estado de Historia de Usuario</t>
  </si>
  <si>
    <t>INICIO</t>
  </si>
  <si>
    <t>EN DESARROLLO</t>
  </si>
  <si>
    <t>TERMINADO</t>
  </si>
  <si>
    <t>Criticidad</t>
  </si>
  <si>
    <t>Alta</t>
  </si>
  <si>
    <t>Media</t>
  </si>
  <si>
    <t>Baja</t>
  </si>
  <si>
    <t>Codigo</t>
  </si>
  <si>
    <t>Historias de Usuario</t>
  </si>
  <si>
    <t>Tipo</t>
  </si>
  <si>
    <t>Responsables</t>
  </si>
  <si>
    <t>RES-1714</t>
  </si>
  <si>
    <t>[Puntos Premio] WEB: Integración con Sistema de Incentivos</t>
  </si>
  <si>
    <t>WEB</t>
  </si>
  <si>
    <t>- Fernando Cabrera Nava - Inetum</t>
  </si>
  <si>
    <t>RES-1715</t>
  </si>
  <si>
    <t>[Puntos Premio] APP: Integración con Sistema de Incentivos</t>
  </si>
  <si>
    <t>APP</t>
  </si>
  <si>
    <t>-Edgardo Paul Ponce Escobedo</t>
  </si>
  <si>
    <t>RES-1717</t>
  </si>
  <si>
    <t>[Puntos Premio] WEB: UX Landing Puntos Premio</t>
  </si>
  <si>
    <t>RES-1848</t>
  </si>
  <si>
    <t>[Puntos Premio] WEB: UX Card Producto</t>
  </si>
  <si>
    <t>RES-1722</t>
  </si>
  <si>
    <t>[Puntos Premio] WEB: UX Carrusel Puntos Premios</t>
  </si>
  <si>
    <t>RES-1721</t>
  </si>
  <si>
    <t>[Puntos Premio] APP: UX Carrusel Puntos Premios</t>
  </si>
  <si>
    <t>RES-1849</t>
  </si>
  <si>
    <t>[Puntos Premio] APP: UX Card Producto</t>
  </si>
  <si>
    <t>RES-1716</t>
  </si>
  <si>
    <t>[Puntos Premio] APP: UX Landing Puntos Premio</t>
  </si>
  <si>
    <t>RES-1720</t>
  </si>
  <si>
    <t>[Puntos Premio] WEB: Pop Up Meta Alcanzada</t>
  </si>
  <si>
    <t>RES-1719</t>
  </si>
  <si>
    <t>[Puntos Premio] APP: Pop Up Meta Alcanzada</t>
  </si>
  <si>
    <t>RES-1718</t>
  </si>
  <si>
    <t>[Puntos Premio] Administrador Festival Puntos Premio</t>
  </si>
  <si>
    <t>Escenario</t>
  </si>
  <si>
    <t>CODIGO CP</t>
  </si>
  <si>
    <t>CASO DE PRUEBA</t>
  </si>
  <si>
    <t>ESTADO DE LA PRUEBA</t>
  </si>
  <si>
    <t>FECHA DE EJECUCION</t>
  </si>
  <si>
    <t>Ciclo de Prueba</t>
  </si>
  <si>
    <t>CODIGO - Casos de Prueba - WEB/ TEST</t>
  </si>
  <si>
    <t>Resumen</t>
  </si>
  <si>
    <t>Solicitud de Desarrollo en SSICC para identificar canalidad de Banco de la Nación</t>
  </si>
  <si>
    <t>PE</t>
  </si>
  <si>
    <t>PERÚ</t>
  </si>
  <si>
    <t>PDP</t>
  </si>
  <si>
    <t>1.0</t>
  </si>
  <si>
    <t>ISD-143348</t>
  </si>
  <si>
    <t>CP_PE_1</t>
  </si>
  <si>
    <t>CARGAR LOTES BANCARIOS</t>
  </si>
  <si>
    <t>1. Usuario
2. Contraseña
3. Archivo .txt pre-cargado al servidor FTP</t>
  </si>
  <si>
    <t xml:space="preserve">verificar que se encuentre cargado el archivo .txt </t>
  </si>
  <si>
    <t>verificar que el nombre del archivo .txt inicie con BAN-1</t>
  </si>
  <si>
    <t>verificar que se pueda ejecutar el proceso</t>
  </si>
  <si>
    <t>verificar que luego de ejecutar el proceso, el estatus tenga un check</t>
  </si>
  <si>
    <t>verificar el log de proceso con un mensaje satisfactorio</t>
  </si>
  <si>
    <t>INFORME DE CANALIDAD</t>
  </si>
  <si>
    <t>verificar la selección de los filtros del reporte</t>
  </si>
  <si>
    <t>verificar la descarga del reporte en excel (xlsx)</t>
  </si>
  <si>
    <t>verificar que la columna canal belcorp contenga información</t>
  </si>
  <si>
    <t>REPORTE EN EXCEL DESCARGADO</t>
  </si>
  <si>
    <t>verificar que la columna canal consolidado contenga información</t>
  </si>
  <si>
    <t>verificar que la columna canal detallado contenga información</t>
  </si>
  <si>
    <t>CP_PE_2</t>
  </si>
  <si>
    <t>CP_PE_3</t>
  </si>
  <si>
    <t>CP_PE_4</t>
  </si>
  <si>
    <t>CP_PE_5</t>
  </si>
  <si>
    <t>CP_PE_6</t>
  </si>
  <si>
    <t>CP_PE_7</t>
  </si>
  <si>
    <t>CP_PE_8</t>
  </si>
  <si>
    <t>CP_PE_9</t>
  </si>
  <si>
    <t>CP_PE_10</t>
  </si>
  <si>
    <t>1. Abrir sitio web http://awlnx1019.galileo.ebel:7013/ssiccpeespdp/index.xhtml
2. Clic en "Elije tu País PERÚ ESIKA"
3. Ingresar "usuario: ADMIN"
4. Ingresar "contraseña: "BELCORP"
5. Clic en el botón "INGRESA TU CUENTA"
6. Clic en "OPERACION"
7. Clic en "EJECUCION DE INTERFACES"
8. Clic en "CUENTA CORRIENTE"
9. Clic en "Cargar Lotes Bancarios"</t>
  </si>
  <si>
    <t>1. Ejecutar el archivo excel descargado
2. Validar la columna "canal belcorp"</t>
  </si>
  <si>
    <t>1. Ejecutar el archivo excel descargado
2. Validar la columna "canal consolidado"</t>
  </si>
  <si>
    <t>1. Ejecutar el archivo excel descargado
2. Validar la columna "canal detallado"</t>
  </si>
  <si>
    <t>1. Se muestra el archivo .txt cargado</t>
  </si>
  <si>
    <t>1. Si se muestra el archivo .txt cargado</t>
  </si>
  <si>
    <t>EXCEL</t>
  </si>
  <si>
    <t>1. Abrir sitio web http://awlnx1019.galileo.ebel:7013/ssiccpeespdp/index.xhtml
2. Clic en "Elije tu País PERÚ ESIKA"
3. Ingresar "usuario: ADMIN"
4. Ingresar "contraseña: BELCORP"
5. Clic en el botón "INGRESA TU CUENTA"
6. Clic en "OPERACION"
7. Clic en "EJECUCION DE INTERFACES"
8. Clic en "CUENTA CORRIENTE"
9. Clic en "Cargar Lotes Bancarios"
10. Validar el nombre del archivo "BAN-1...."</t>
  </si>
  <si>
    <t>1. Abrir sitio web http://awlnx1019.galileo.ebel:7013/ssiccpeespdp/index.xhtml
2. Clic en "Elije tu País PERÚ ESIKA"
3. Ingresar "usuario: ADMIN"
4. Ingresar "contraseña: BELCORP"
5. Clic en el botón "INGRESA TU CUENTA"
6. Clic en "OPERACION"
7. Clic en "EJECUCION DE INTERFACES"
8. Clic en "CUENTA CORRIENTE"
9. Clic en "Cargar Lotes Bancarios"
10. Validar el nombre del archivo "BAN-1...."
11. Clic en "Ejecutar Proceso"</t>
  </si>
  <si>
    <t>1. Abrir sitio web http://awlnx1019.galileo.ebel:7013/ssiccpeespdp/index.xhtml
2. Clic en "Elije tu País PERÚ ESIKA"
3. Ingresar "usuario: ADMIN"
4. Ingresar "contraseña: BELCORP"
5. Clic en el botón "INGRESA TU CUENTA"
6. Clic en "OPERACION"
7. Clic en "EJECUCION DE INTERFACES"
8. Clic en "CUENTA CORRIENTE"
9. Clic en "Cargar Lotes Bancarios"
10. Validar el nombre del archivo "BAN-1...."
11. Clic en "Ejecutar Proceso"
12. Validar el check en la columna "Estatus"</t>
  </si>
  <si>
    <t>1. Abrir sitio web http://awlnx1019.galileo.ebel:7013/ssiccpeespdp/index.xhtml
2. Clic en "Elije tu País PERÚ ESIKA"
3. Ingresar "usuario: ADMIN"
4. Ingresar "contraseña: BELCORP"
5. Clic en el botón "INGRESA TU CUENTA"
6. Clic en "OPERACION"
7. Clic en "EJECUCION DE INTERFACES"
8. Clic en "CUENTA CORRIENTE"
9. Clic en "Cargar Lotes Bancarios"
10. Validar el nombre del archivo "BAN-1...."
11. Clic en "Ejecutar Proceso"
12. Validar el check en la columna "Estatus"
13. Validar el "log de proceso" satisfactorio</t>
  </si>
  <si>
    <t>1. Se muestra el formato correcto del nombre del archivo</t>
  </si>
  <si>
    <t>1. Si se muestra el formato correcto del nombre del archivo</t>
  </si>
  <si>
    <t>1. Se logra ejecutar el proceso</t>
  </si>
  <si>
    <t>1. Si se logra ejecutar el proceso</t>
  </si>
  <si>
    <t>1. Se muestra el check en la columna Estatus</t>
  </si>
  <si>
    <t>1. Si se muestra el check en la columna Estatus</t>
  </si>
  <si>
    <t>1. Se muestra el log de proceso con un mensaje satisfactorio</t>
  </si>
  <si>
    <t>1. Si se muestra el log de proceso con un mensaje satisfactorio</t>
  </si>
  <si>
    <t>1. Se muestran los filtros para aplicar al reporte</t>
  </si>
  <si>
    <t>1. Si se muestran los filtros para aplicar al reporte</t>
  </si>
  <si>
    <t>1. Se logra descargar el reporte en excel (xlsx)</t>
  </si>
  <si>
    <t>1. Si se logra descargar el reporte en excel (xlsx)</t>
  </si>
  <si>
    <t>1. Se muestra información en la columna canal belcorp</t>
  </si>
  <si>
    <t>1. Si se muestra información en la columna canal belcorp</t>
  </si>
  <si>
    <t>1. Se muestra información en la columna canal consolidado</t>
  </si>
  <si>
    <t>1. Si se muestra información en la columna canal consolidado</t>
  </si>
  <si>
    <t>1. Se muestra información en la columna canal detallado</t>
  </si>
  <si>
    <t>1. Si se muestra información en la columna canal detallado</t>
  </si>
  <si>
    <t>ITEM</t>
  </si>
  <si>
    <t>ESCENARIO</t>
  </si>
  <si>
    <t>1. Abrir sitio web http://awlnx1019.galileo.ebel:7013/ssiccpeespdp/index.xhtml
2. Clic en "Elije tu País PERÚ ESIKA"
3. Ingresar "usuario: ADMIN"
4. Ingresar "Contraseña: BELCORP"
5. lic en "INGRESA TU CUENTA"
6. Clic en "CONSULTAS Y REPORTES"
7. Clic en "SISTEMA CONSULTAS Y REPORTES"
8. Clic en "CUENTA CORRIENTE"
9. Clic en "Informe de Canalidad"</t>
  </si>
  <si>
    <t>1. Abrir sitio web http://awlnx1019.galileo.ebel:7013/ssiccpeespdp/index.xhtml
2. Clic en "Elije tu País PERÚ ESIKA"
3. Ingresar "usuario: ADMIN"
4. Ingresar "Contraseña: BELCORP"
5. lic en "INGRESA TU CUENTA"
6. Clic en "CONSULTAS Y REPORTES"
7. Clic en "SISTEMA CONSULTAS Y REPORTES"
8. Clic en "CUENTA CORRIENTE"
9. Clic en "Informe de Canalidad"
10. Clic en "Reporte Excel (XLSX)"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</si>
</sst>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sz val="11"/>
      <color rgb="FFFF0000"/>
      <name val="Calibri"/>
      <family val="2"/>
      <scheme val="minor"/>
    </font>
    <font>
      <b/>
      <sz val="28"/>
      <color rgb="FF2C07A1"/>
      <name val="Calibri"/>
      <family val="2"/>
      <scheme val="minor"/>
    </font>
    <font>
      <sz val="10"/>
      <name val="Arial"/>
      <family val="2"/>
    </font>
    <font>
      <b/>
      <sz val="18"/>
      <name val="Arial"/>
      <family val="2"/>
    </font>
    <font>
      <b/>
      <sz val="10"/>
      <name val="Arial"/>
      <family val="2"/>
    </font>
    <font>
      <b/>
      <sz val="14"/>
      <name val="Arial"/>
      <family val="2"/>
    </font>
    <font>
      <b/>
      <sz val="16"/>
      <name val="Arial"/>
      <family val="2"/>
    </font>
    <font>
      <b/>
      <sz val="10"/>
      <color rgb="FFFF0000"/>
      <name val="Arial"/>
      <family val="2"/>
    </font>
    <font>
      <sz val="9"/>
      <name val="Arial"/>
      <family val="2"/>
    </font>
    <font>
      <b/>
      <sz val="9"/>
      <name val="Arial"/>
      <family val="2"/>
    </font>
    <font>
      <b/>
      <sz val="9"/>
      <color indexed="81"/>
      <name val="Tahoma"/>
      <family val="2"/>
    </font>
    <font>
      <b/>
      <sz val="22"/>
      <color theme="1"/>
      <name val="Calibri"/>
      <family val="2"/>
      <scheme val="minor"/>
    </font>
    <font>
      <sz val="11"/>
      <name val="Calibri"/>
      <family val="2"/>
      <scheme val="minor"/>
    </font>
    <font>
      <b/>
      <sz val="11"/>
      <name val="Calibri"/>
      <family val="2"/>
      <scheme val="minor"/>
    </font>
    <font>
      <u/>
      <sz val="11"/>
      <color theme="10"/>
      <name val="Calibri"/>
      <family val="2"/>
      <scheme val="minor"/>
    </font>
    <font>
      <b/>
      <sz val="11"/>
      <color rgb="FFFF0000"/>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C6D2F1"/>
        <bgColor rgb="FFC6D2F1"/>
      </patternFill>
    </fill>
    <fill>
      <patternFill patternType="solid">
        <fgColor rgb="FFFFFFFF"/>
        <bgColor rgb="FFFFFFFF"/>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diagonal/>
    </border>
    <border>
      <left/>
      <right style="thin">
        <color rgb="FFFFFFFF"/>
      </right>
      <top/>
      <bottom/>
      <diagonal/>
    </border>
    <border>
      <left style="thin">
        <color rgb="FFFFFFFF"/>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000000"/>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xf numFmtId="0" fontId="0" fillId="0" borderId="0" xfId="0" applyAlignment="1">
      <alignment wrapText="1"/>
    </xf>
    <xf numFmtId="0" fontId="0" fillId="0" borderId="1" xfId="0" applyBorder="1"/>
    <xf numFmtId="0" fontId="2" fillId="2" borderId="1" xfId="0" applyFont="1" applyFill="1" applyBorder="1" applyAlignment="1">
      <alignment horizontal="center" vertical="center" wrapText="1"/>
    </xf>
    <xf numFmtId="0" fontId="0" fillId="4" borderId="0" xfId="0" applyFill="1"/>
    <xf numFmtId="0" fontId="8" fillId="5" borderId="6" xfId="0" applyFont="1" applyFill="1" applyBorder="1" applyAlignment="1">
      <alignment horizontal="center" vertical="center"/>
    </xf>
    <xf numFmtId="0" fontId="8" fillId="5" borderId="6" xfId="0" applyFont="1" applyFill="1" applyBorder="1" applyAlignment="1">
      <alignment horizontal="center" vertical="center" wrapText="1"/>
    </xf>
    <xf numFmtId="49" fontId="6" fillId="0" borderId="6" xfId="0" applyNumberFormat="1" applyFont="1" applyBorder="1" applyAlignment="1">
      <alignment horizontal="center" vertical="center"/>
    </xf>
    <xf numFmtId="0" fontId="8" fillId="5" borderId="15" xfId="0" applyFont="1" applyFill="1" applyBorder="1" applyAlignment="1">
      <alignment horizontal="center" vertical="center" wrapText="1"/>
    </xf>
    <xf numFmtId="0" fontId="8" fillId="5" borderId="0" xfId="0" applyFont="1" applyFill="1" applyAlignment="1">
      <alignment horizontal="center" vertical="center" wrapText="1"/>
    </xf>
    <xf numFmtId="14" fontId="6" fillId="0" borderId="6" xfId="0" applyNumberFormat="1" applyFont="1" applyBorder="1" applyAlignment="1">
      <alignment horizontal="center" vertical="center"/>
    </xf>
    <xf numFmtId="0" fontId="6" fillId="0" borderId="0" xfId="0" applyFont="1" applyAlignment="1">
      <alignment horizontal="left"/>
    </xf>
    <xf numFmtId="0" fontId="6" fillId="0" borderId="6" xfId="0" applyFont="1" applyBorder="1" applyAlignment="1">
      <alignment horizontal="center" vertical="center"/>
    </xf>
    <xf numFmtId="2" fontId="6" fillId="0" borderId="6" xfId="0" applyNumberFormat="1" applyFont="1" applyBorder="1" applyAlignment="1">
      <alignment horizontal="center" vertical="center"/>
    </xf>
    <xf numFmtId="0" fontId="8" fillId="0" borderId="17" xfId="0" applyFont="1" applyBorder="1" applyAlignment="1">
      <alignment horizontal="center" vertical="center"/>
    </xf>
    <xf numFmtId="1" fontId="8" fillId="0" borderId="18" xfId="0" applyNumberFormat="1" applyFont="1" applyBorder="1" applyAlignment="1">
      <alignment horizontal="center" vertical="center"/>
    </xf>
    <xf numFmtId="0" fontId="8" fillId="5" borderId="6" xfId="0" applyFont="1" applyFill="1" applyBorder="1" applyAlignment="1">
      <alignment horizontal="center"/>
    </xf>
    <xf numFmtId="49" fontId="6" fillId="0" borderId="6" xfId="0" applyNumberFormat="1" applyFont="1" applyBorder="1" applyAlignment="1">
      <alignment horizontal="right"/>
    </xf>
    <xf numFmtId="14" fontId="6" fillId="0" borderId="13" xfId="0" applyNumberFormat="1" applyFont="1" applyBorder="1" applyAlignment="1">
      <alignment horizontal="center"/>
    </xf>
    <xf numFmtId="49" fontId="6" fillId="0" borderId="10" xfId="0" applyNumberFormat="1" applyFont="1" applyBorder="1" applyAlignment="1">
      <alignment horizontal="right"/>
    </xf>
    <xf numFmtId="14" fontId="6" fillId="0" borderId="8" xfId="0" applyNumberFormat="1" applyFont="1" applyBorder="1" applyAlignment="1">
      <alignment horizontal="center"/>
    </xf>
    <xf numFmtId="49" fontId="6" fillId="0" borderId="6" xfId="0" applyNumberFormat="1" applyFont="1" applyBorder="1" applyAlignment="1">
      <alignment horizontal="right" vertical="center"/>
    </xf>
    <xf numFmtId="49" fontId="6" fillId="0" borderId="12" xfId="0" applyNumberFormat="1" applyFont="1" applyBorder="1" applyAlignment="1">
      <alignment horizontal="center" vertical="center"/>
    </xf>
    <xf numFmtId="0" fontId="8" fillId="0" borderId="21" xfId="0" applyFont="1" applyBorder="1" applyAlignment="1">
      <alignment horizontal="center" vertical="top"/>
    </xf>
    <xf numFmtId="0" fontId="12" fillId="0" borderId="5" xfId="0" applyFont="1" applyBorder="1" applyAlignment="1">
      <alignment vertical="top" wrapText="1"/>
    </xf>
    <xf numFmtId="0" fontId="6" fillId="0" borderId="21" xfId="0" applyFont="1" applyBorder="1"/>
    <xf numFmtId="0" fontId="6" fillId="0" borderId="22" xfId="0" applyFont="1" applyBorder="1"/>
    <xf numFmtId="0" fontId="6" fillId="0" borderId="23" xfId="0" applyFont="1" applyBorder="1"/>
    <xf numFmtId="0" fontId="12" fillId="0" borderId="0" xfId="0" applyFont="1" applyAlignment="1">
      <alignment vertical="top" wrapText="1"/>
    </xf>
    <xf numFmtId="0" fontId="13" fillId="5" borderId="1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wrapText="1"/>
    </xf>
    <xf numFmtId="0" fontId="0" fillId="0" borderId="1" xfId="0" applyBorder="1" applyAlignment="1">
      <alignment horizontal="center" vertical="center"/>
    </xf>
    <xf numFmtId="0" fontId="0" fillId="0" borderId="1" xfId="0" quotePrefix="1" applyBorder="1" applyAlignment="1">
      <alignment vertical="center" wrapText="1"/>
    </xf>
    <xf numFmtId="0" fontId="1" fillId="0" borderId="1" xfId="0" applyFont="1" applyBorder="1" applyAlignment="1">
      <alignment horizontal="center" vertical="center"/>
    </xf>
    <xf numFmtId="0" fontId="0" fillId="0" borderId="1" xfId="0" applyBorder="1" applyAlignment="1">
      <alignment vertical="center" wrapText="1"/>
    </xf>
    <xf numFmtId="0" fontId="4" fillId="0" borderId="0" xfId="0" applyFont="1"/>
    <xf numFmtId="0" fontId="4" fillId="4" borderId="0" xfId="0" applyFont="1" applyFill="1"/>
    <xf numFmtId="0" fontId="4" fillId="3" borderId="0" xfId="0" applyFont="1" applyFill="1"/>
    <xf numFmtId="0" fontId="16" fillId="3" borderId="1" xfId="0" applyFont="1" applyFill="1" applyBorder="1" applyAlignment="1">
      <alignment vertical="center" wrapText="1"/>
    </xf>
    <xf numFmtId="0" fontId="0" fillId="0" borderId="0" xfId="0" applyAlignment="1">
      <alignment horizontal="center" vertical="center" wrapText="1"/>
    </xf>
    <xf numFmtId="0" fontId="16" fillId="3" borderId="1" xfId="0" applyFont="1" applyFill="1" applyBorder="1" applyAlignment="1">
      <alignment horizontal="center" vertical="center" wrapText="1"/>
    </xf>
    <xf numFmtId="0" fontId="16" fillId="3" borderId="1" xfId="0" applyFont="1" applyFill="1" applyBorder="1"/>
    <xf numFmtId="0" fontId="2" fillId="2" borderId="1" xfId="0" applyFont="1" applyFill="1" applyBorder="1" applyAlignment="1">
      <alignment vertical="center" wrapText="1"/>
    </xf>
    <xf numFmtId="0" fontId="0" fillId="0" borderId="0" xfId="0" applyAlignment="1">
      <alignment vertical="center" wrapText="1"/>
    </xf>
    <xf numFmtId="0" fontId="17" fillId="3" borderId="1"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1" xfId="0" quotePrefix="1" applyFont="1" applyFill="1" applyBorder="1" applyAlignment="1">
      <alignment vertical="center" wrapText="1"/>
    </xf>
    <xf numFmtId="14" fontId="16" fillId="3" borderId="1" xfId="0" applyNumberFormat="1" applyFont="1" applyFill="1" applyBorder="1" applyAlignment="1">
      <alignment vertical="center" wrapText="1"/>
    </xf>
    <xf numFmtId="0" fontId="16" fillId="3" borderId="1" xfId="0" quotePrefix="1" applyFont="1" applyFill="1" applyBorder="1" applyAlignment="1">
      <alignment horizontal="left" vertical="center" wrapText="1"/>
    </xf>
    <xf numFmtId="14"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xf>
    <xf numFmtId="14" fontId="16" fillId="3" borderId="1" xfId="0" applyNumberFormat="1" applyFont="1" applyFill="1" applyBorder="1" applyAlignment="1">
      <alignment horizontal="center" vertical="center"/>
    </xf>
    <xf numFmtId="0" fontId="16" fillId="3" borderId="1" xfId="0" applyFont="1" applyFill="1" applyBorder="1" applyAlignment="1">
      <alignment horizontal="left" vertical="center" wrapText="1"/>
    </xf>
    <xf numFmtId="0" fontId="17" fillId="3" borderId="1" xfId="0" applyFont="1" applyFill="1" applyBorder="1" applyAlignment="1">
      <alignment horizontal="center" vertical="center" wrapText="1"/>
    </xf>
    <xf numFmtId="49" fontId="6" fillId="0" borderId="11" xfId="0" applyNumberFormat="1" applyFont="1" applyBorder="1" applyAlignment="1">
      <alignment horizontal="center" vertical="center"/>
    </xf>
    <xf numFmtId="0" fontId="6" fillId="0" borderId="5" xfId="0" applyFont="1" applyBorder="1" applyAlignment="1">
      <alignment vertical="center"/>
    </xf>
    <xf numFmtId="14" fontId="0" fillId="0" borderId="0" xfId="0" applyNumberFormat="1"/>
    <xf numFmtId="0" fontId="18" fillId="0" borderId="0" xfId="1"/>
    <xf numFmtId="0" fontId="1" fillId="0" borderId="1" xfId="0" applyFont="1" applyBorder="1" applyAlignment="1">
      <alignment horizontal="center" vertical="center" wrapText="1"/>
    </xf>
    <xf numFmtId="0" fontId="1" fillId="3" borderId="1" xfId="0" applyFont="1" applyFill="1" applyBorder="1" applyAlignment="1">
      <alignment horizontal="center" vertical="center"/>
    </xf>
    <xf numFmtId="0" fontId="19" fillId="3" borderId="1" xfId="0" applyFont="1" applyFill="1" applyBorder="1" applyAlignment="1">
      <alignment horizontal="center" vertical="center"/>
    </xf>
    <xf numFmtId="0" fontId="5" fillId="0" borderId="2" xfId="0" applyFont="1" applyBorder="1" applyAlignment="1">
      <alignment horizontal="center" vertical="center"/>
    </xf>
    <xf numFmtId="0" fontId="8" fillId="5" borderId="11" xfId="0" applyFont="1" applyFill="1" applyBorder="1" applyAlignment="1">
      <alignment horizontal="center" vertical="center"/>
    </xf>
    <xf numFmtId="0" fontId="6" fillId="0" borderId="13" xfId="0" applyFont="1" applyBorder="1" applyAlignment="1"/>
    <xf numFmtId="49" fontId="6" fillId="0" borderId="12" xfId="0" applyNumberFormat="1" applyFont="1" applyBorder="1" applyAlignment="1">
      <alignment horizontal="center"/>
    </xf>
    <xf numFmtId="49" fontId="6" fillId="0" borderId="9" xfId="0" applyNumberFormat="1" applyFont="1" applyBorder="1" applyAlignment="1">
      <alignment horizontal="center"/>
    </xf>
    <xf numFmtId="0" fontId="6" fillId="0" borderId="9" xfId="0" applyFont="1" applyBorder="1" applyAlignment="1"/>
    <xf numFmtId="0" fontId="6" fillId="0" borderId="8" xfId="0" applyFont="1" applyBorder="1" applyAlignment="1"/>
    <xf numFmtId="49" fontId="6" fillId="0" borderId="11" xfId="0" applyNumberFormat="1" applyFont="1" applyBorder="1" applyAlignment="1">
      <alignment horizontal="center" vertical="center"/>
    </xf>
    <xf numFmtId="0" fontId="6" fillId="0" borderId="12" xfId="0" applyFont="1" applyBorder="1" applyAlignment="1"/>
    <xf numFmtId="0" fontId="8" fillId="5" borderId="11" xfId="0" applyFont="1" applyFill="1" applyBorder="1" applyAlignment="1">
      <alignment horizontal="left" vertical="center"/>
    </xf>
    <xf numFmtId="0" fontId="6" fillId="0" borderId="11" xfId="0" applyFont="1" applyBorder="1" applyAlignment="1">
      <alignment horizontal="left" vertical="top" wrapText="1"/>
    </xf>
    <xf numFmtId="0" fontId="12" fillId="0" borderId="3" xfId="0" applyFont="1" applyBorder="1" applyAlignment="1">
      <alignment horizontal="center" vertical="top" wrapText="1"/>
    </xf>
    <xf numFmtId="0" fontId="6" fillId="0" borderId="14" xfId="0" applyFont="1" applyBorder="1" applyAlignment="1"/>
    <xf numFmtId="0" fontId="6" fillId="0" borderId="4" xfId="0" applyFont="1" applyBorder="1" applyAlignment="1"/>
    <xf numFmtId="0" fontId="6" fillId="0" borderId="7" xfId="0" applyFont="1" applyBorder="1" applyAlignment="1"/>
    <xf numFmtId="0" fontId="6" fillId="0" borderId="11" xfId="0" applyFont="1" applyBorder="1" applyAlignment="1">
      <alignment horizontal="center" vertical="center"/>
    </xf>
    <xf numFmtId="0" fontId="11" fillId="0" borderId="19" xfId="0" applyFont="1" applyBorder="1" applyAlignment="1">
      <alignment horizontal="center" vertical="center"/>
    </xf>
    <xf numFmtId="0" fontId="0" fillId="0" borderId="0" xfId="0" applyAlignment="1"/>
    <xf numFmtId="0" fontId="6" fillId="0" borderId="20" xfId="0" applyFont="1" applyBorder="1" applyAlignment="1"/>
    <xf numFmtId="0" fontId="8" fillId="5" borderId="11" xfId="0" applyFont="1" applyFill="1" applyBorder="1" applyAlignment="1">
      <alignment horizontal="center"/>
    </xf>
    <xf numFmtId="0" fontId="8" fillId="0" borderId="16" xfId="0" applyFont="1" applyBorder="1" applyAlignment="1">
      <alignment horizontal="right" vertical="center"/>
    </xf>
    <xf numFmtId="0" fontId="6" fillId="0" borderId="17" xfId="0" applyFont="1" applyBorder="1" applyAlignment="1"/>
    <xf numFmtId="0" fontId="6" fillId="0" borderId="11" xfId="0" applyFont="1" applyBorder="1" applyAlignment="1">
      <alignment horizontal="left" vertical="center"/>
    </xf>
    <xf numFmtId="0" fontId="6" fillId="0" borderId="3" xfId="0" applyFont="1" applyBorder="1" applyAlignment="1">
      <alignment horizontal="left" vertical="center"/>
    </xf>
    <xf numFmtId="0" fontId="6" fillId="0" borderId="3" xfId="0" applyFont="1" applyBorder="1" applyAlignment="1">
      <alignment horizontal="left"/>
    </xf>
    <xf numFmtId="0" fontId="7" fillId="0" borderId="11" xfId="0" applyFont="1" applyBorder="1" applyAlignment="1">
      <alignment horizontal="center" vertical="center"/>
    </xf>
    <xf numFmtId="0" fontId="8" fillId="5" borderId="11" xfId="0" applyFont="1" applyFill="1" applyBorder="1" applyAlignment="1">
      <alignment horizontal="center" vertical="center" wrapText="1"/>
    </xf>
    <xf numFmtId="49" fontId="6" fillId="0" borderId="13" xfId="0" applyNumberFormat="1" applyFont="1" applyBorder="1" applyAlignment="1">
      <alignment horizontal="center" vertical="center"/>
    </xf>
    <xf numFmtId="0" fontId="9" fillId="5" borderId="11"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6" fillId="6" borderId="11" xfId="0" applyFont="1" applyFill="1" applyBorder="1" applyAlignment="1">
      <alignment horizontal="left" vertical="center"/>
    </xf>
    <xf numFmtId="0" fontId="15" fillId="0" borderId="0" xfId="0" applyFont="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2C07A1"/>
      <color rgb="FF340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226015</xdr:colOff>
      <xdr:row>0</xdr:row>
      <xdr:rowOff>108934</xdr:rowOff>
    </xdr:from>
    <xdr:to>
      <xdr:col>3</xdr:col>
      <xdr:colOff>979464</xdr:colOff>
      <xdr:row>0</xdr:row>
      <xdr:rowOff>847563</xdr:rowOff>
    </xdr:to>
    <xdr:pic>
      <xdr:nvPicPr>
        <xdr:cNvPr id="3" name="Picture 2"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A7FAB3B4-86E8-430D-8357-3FF3356EF2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6015" y="108934"/>
          <a:ext cx="2090585" cy="738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981075</xdr:colOff>
      <xdr:row>0</xdr:row>
      <xdr:rowOff>574357</xdr:rowOff>
    </xdr:to>
    <xdr:pic>
      <xdr:nvPicPr>
        <xdr:cNvPr id="4" name="Picture 3"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9939046E-043D-48C5-8A43-8838D45AA2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1628775" cy="574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190499</xdr:colOff>
      <xdr:row>0</xdr:row>
      <xdr:rowOff>47626</xdr:rowOff>
    </xdr:from>
    <xdr:to>
      <xdr:col>3</xdr:col>
      <xdr:colOff>351466</xdr:colOff>
      <xdr:row>4</xdr:row>
      <xdr:rowOff>0</xdr:rowOff>
    </xdr:to>
    <xdr:pic>
      <xdr:nvPicPr>
        <xdr:cNvPr id="3" name="Picture 2"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935264BF-E65E-44A8-94F9-8F4BAEAE61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499" y="47626"/>
          <a:ext cx="3125623" cy="714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guilera-Alvarado Junior" id="{17DED270-9B0A-4752-A2CD-9658DE1D2D63}" userId="S::junior.aguilera@inetum.world::24c859f1-94a1-4b62-bc3d-e8877ec31a4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1-05-14T21:02:39.86" personId="{17DED270-9B0A-4752-A2CD-9658DE1D2D63}" id="{9671CC9A-E43C-4E92-9452-F0DC5F677104}">
    <text>Historia de usuario</text>
  </threadedComment>
  <threadedComment ref="B2" dT="2021-05-14T21:02:56.47" personId="{17DED270-9B0A-4752-A2CD-9658DE1D2D63}" id="{408B2E41-E66B-4094-A955-6182D4203FBB}">
    <text>Estado de la historia de usuario</text>
  </threadedComment>
  <threadedComment ref="C2" dT="2021-05-14T21:03:17.30" personId="{17DED270-9B0A-4752-A2CD-9658DE1D2D63}" id="{51F03751-15F1-4CD9-B3DA-371DE286A32C}">
    <text>Número de caso de prueba</text>
  </threadedComment>
  <threadedComment ref="E2" dT="2021-05-14T21:03:33.44" personId="{17DED270-9B0A-4752-A2CD-9658DE1D2D63}" id="{C2453230-3C96-4885-8A8D-E174D305C266}">
    <text>Resumen del caso de prueba</text>
  </threadedComment>
  <threadedComment ref="I2" dT="2021-05-14T21:04:06.05" personId="{17DED270-9B0A-4752-A2CD-9658DE1D2D63}" id="{0C6F618E-1193-4CAD-85F4-1A3415843FE6}">
    <text>Pasos a seguir en el caso de prueba</text>
  </threadedComment>
  <threadedComment ref="J2" dT="2021-05-14T21:04:41.25" personId="{17DED270-9B0A-4752-A2CD-9658DE1D2D63}" id="{799C9675-A7CD-4EC9-B185-E54000F3F3EC}">
    <text>Resultado que se espera del caso de prueba</text>
  </threadedComment>
  <threadedComment ref="K2" dT="2021-05-14T21:04:58.76" personId="{17DED270-9B0A-4752-A2CD-9658DE1D2D63}" id="{C60C320C-CD4D-48FD-8BA8-F3B509EC51DB}">
    <text>Resultado que se obtiene de la prueba</text>
  </threadedComment>
  <threadedComment ref="L2" dT="2021-05-14T21:05:24.57" personId="{17DED270-9B0A-4752-A2CD-9658DE1D2D63}" id="{6F176528-6369-4F59-88B0-B29FFE955A38}">
    <text>Ambiente: WEB, APP o MOBILE</text>
  </threadedComment>
  <threadedComment ref="M2" dT="2021-05-14T21:05:38.31" personId="{17DED270-9B0A-4752-A2CD-9658DE1D2D63}" id="{5508298A-62B0-48CE-8587-423A71B9B7C1}">
    <text>Número de prueba</text>
  </threadedComment>
  <threadedComment ref="P2" dT="2021-05-14T21:06:18.31" personId="{17DED270-9B0A-4752-A2CD-9658DE1D2D63}" id="{FF4FB566-28E9-43D9-80F6-4A2F1482EC0F}">
    <text>Estado de la prueba: Satisfactorio, insatisfactorio, en espera,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CE7B3-DCF5-44AB-AB63-B5917325EBD9}">
  <sheetPr>
    <tabColor theme="4" tint="0.39997558519241921"/>
  </sheetPr>
  <dimension ref="A1:AF17"/>
  <sheetViews>
    <sheetView tabSelected="1" zoomScale="80" zoomScaleNormal="80" workbookViewId="0">
      <pane ySplit="2" topLeftCell="A3" activePane="bottomLeft" state="frozen"/>
      <selection pane="bottomLeft" activeCell="D3" sqref="D3"/>
    </sheetView>
  </sheetViews>
  <sheetFormatPr baseColWidth="10" defaultColWidth="11.42578125" defaultRowHeight="15" x14ac:dyDescent="0.25"/>
  <cols>
    <col min="1" max="1" width="11.140625" bestFit="1" customWidth="1"/>
    <col min="2" max="2" width="15.28515625" hidden="1" customWidth="1"/>
    <col min="3" max="3" width="9.140625" customWidth="1"/>
    <col min="4" max="4" width="33.140625" style="31" customWidth="1"/>
    <col min="5" max="5" width="29.28515625" style="46" customWidth="1"/>
    <col min="6" max="6" width="11" customWidth="1"/>
    <col min="7" max="7" width="20.7109375" customWidth="1"/>
    <col min="8" max="8" width="14.140625" hidden="1" customWidth="1"/>
    <col min="9" max="9" width="89.28515625" customWidth="1"/>
    <col min="10" max="10" width="33.28515625" style="42" customWidth="1"/>
    <col min="11" max="11" width="33.7109375" style="42" customWidth="1"/>
    <col min="12" max="12" width="14.28515625" customWidth="1"/>
    <col min="13" max="13" width="11.42578125" customWidth="1"/>
    <col min="14" max="14" width="0" style="31" hidden="1" customWidth="1"/>
    <col min="15" max="15" width="18.7109375" style="46" customWidth="1"/>
    <col min="16" max="16" width="16" style="31" customWidth="1"/>
  </cols>
  <sheetData>
    <row r="1" spans="1:32" ht="69" customHeight="1" x14ac:dyDescent="0.25">
      <c r="A1" s="64" t="s">
        <v>98</v>
      </c>
      <c r="B1" s="64"/>
      <c r="C1" s="64"/>
      <c r="D1" s="64"/>
      <c r="E1" s="64"/>
      <c r="F1" s="64"/>
      <c r="G1" s="64"/>
      <c r="H1" s="64"/>
      <c r="I1" s="64"/>
      <c r="J1" s="64"/>
      <c r="K1" s="64"/>
      <c r="L1" s="64"/>
      <c r="M1" s="64"/>
      <c r="N1" s="64"/>
      <c r="O1" s="64"/>
      <c r="P1" s="64"/>
    </row>
    <row r="2" spans="1:32" s="1" customFormat="1" ht="43.15" customHeight="1" x14ac:dyDescent="0.25">
      <c r="A2" s="3" t="s">
        <v>0</v>
      </c>
      <c r="B2" s="3" t="s">
        <v>1</v>
      </c>
      <c r="C2" s="3" t="s">
        <v>2</v>
      </c>
      <c r="D2" s="3" t="s">
        <v>90</v>
      </c>
      <c r="E2" s="3" t="s">
        <v>97</v>
      </c>
      <c r="F2" s="3" t="s">
        <v>3</v>
      </c>
      <c r="G2" s="3" t="s">
        <v>4</v>
      </c>
      <c r="H2" s="3" t="s">
        <v>5</v>
      </c>
      <c r="I2" s="3" t="s">
        <v>6</v>
      </c>
      <c r="J2" s="3" t="s">
        <v>7</v>
      </c>
      <c r="K2" s="3" t="s">
        <v>8</v>
      </c>
      <c r="L2" s="3" t="s">
        <v>9</v>
      </c>
      <c r="M2" s="3" t="s">
        <v>10</v>
      </c>
      <c r="N2" s="3" t="s">
        <v>11</v>
      </c>
      <c r="O2" s="45" t="s">
        <v>12</v>
      </c>
      <c r="P2" s="3" t="s">
        <v>13</v>
      </c>
    </row>
    <row r="3" spans="1:32" ht="135" x14ac:dyDescent="0.25">
      <c r="A3" s="47" t="s">
        <v>103</v>
      </c>
      <c r="B3" s="47"/>
      <c r="C3" s="48" t="s">
        <v>104</v>
      </c>
      <c r="D3" s="61" t="s">
        <v>105</v>
      </c>
      <c r="E3" s="46" t="s">
        <v>107</v>
      </c>
      <c r="F3" s="43" t="s">
        <v>57</v>
      </c>
      <c r="G3" s="41" t="s">
        <v>106</v>
      </c>
      <c r="H3" s="43"/>
      <c r="I3" s="41" t="s">
        <v>128</v>
      </c>
      <c r="J3" s="49" t="s">
        <v>132</v>
      </c>
      <c r="K3" s="49" t="s">
        <v>133</v>
      </c>
      <c r="L3" s="48" t="s">
        <v>101</v>
      </c>
      <c r="M3" s="43">
        <v>1</v>
      </c>
      <c r="N3" s="41"/>
      <c r="O3" s="50">
        <v>44427</v>
      </c>
      <c r="P3" s="43" t="s">
        <v>14</v>
      </c>
    </row>
    <row r="4" spans="1:32" ht="150" x14ac:dyDescent="0.25">
      <c r="A4" s="47" t="s">
        <v>103</v>
      </c>
      <c r="B4" s="47"/>
      <c r="C4" s="48" t="s">
        <v>119</v>
      </c>
      <c r="D4" s="61" t="s">
        <v>105</v>
      </c>
      <c r="E4" s="41" t="s">
        <v>108</v>
      </c>
      <c r="F4" s="43" t="s">
        <v>57</v>
      </c>
      <c r="G4" s="41" t="s">
        <v>106</v>
      </c>
      <c r="H4" s="43"/>
      <c r="I4" s="41" t="s">
        <v>135</v>
      </c>
      <c r="J4" s="51" t="s">
        <v>139</v>
      </c>
      <c r="K4" s="51" t="s">
        <v>140</v>
      </c>
      <c r="L4" s="48" t="s">
        <v>101</v>
      </c>
      <c r="M4" s="43">
        <v>1</v>
      </c>
      <c r="N4" s="41"/>
      <c r="O4" s="50">
        <v>44427</v>
      </c>
      <c r="P4" s="43" t="s">
        <v>14</v>
      </c>
    </row>
    <row r="5" spans="1:32" ht="165" x14ac:dyDescent="0.25">
      <c r="A5" s="47" t="s">
        <v>103</v>
      </c>
      <c r="B5" s="47"/>
      <c r="C5" s="48" t="s">
        <v>120</v>
      </c>
      <c r="D5" s="61" t="s">
        <v>105</v>
      </c>
      <c r="E5" s="41" t="s">
        <v>109</v>
      </c>
      <c r="F5" s="43" t="s">
        <v>57</v>
      </c>
      <c r="G5" s="41" t="s">
        <v>106</v>
      </c>
      <c r="H5" s="44"/>
      <c r="I5" s="41" t="s">
        <v>136</v>
      </c>
      <c r="J5" s="49" t="s">
        <v>141</v>
      </c>
      <c r="K5" s="49" t="s">
        <v>142</v>
      </c>
      <c r="L5" s="48" t="s">
        <v>101</v>
      </c>
      <c r="M5" s="43">
        <v>1</v>
      </c>
      <c r="N5" s="44"/>
      <c r="O5" s="50">
        <v>44427</v>
      </c>
      <c r="P5" s="43" t="s">
        <v>14</v>
      </c>
    </row>
    <row r="6" spans="1:32" s="4" customFormat="1" ht="180" x14ac:dyDescent="0.25">
      <c r="A6" s="47" t="s">
        <v>103</v>
      </c>
      <c r="B6" s="56"/>
      <c r="C6" s="48" t="s">
        <v>121</v>
      </c>
      <c r="D6" s="61" t="s">
        <v>105</v>
      </c>
      <c r="E6" s="41" t="s">
        <v>110</v>
      </c>
      <c r="F6" s="43" t="s">
        <v>57</v>
      </c>
      <c r="G6" s="41" t="s">
        <v>106</v>
      </c>
      <c r="H6" s="44"/>
      <c r="I6" s="41" t="s">
        <v>137</v>
      </c>
      <c r="J6" s="49" t="s">
        <v>143</v>
      </c>
      <c r="K6" s="49" t="s">
        <v>144</v>
      </c>
      <c r="L6" s="48" t="s">
        <v>101</v>
      </c>
      <c r="M6" s="43">
        <v>1</v>
      </c>
      <c r="N6" s="44"/>
      <c r="O6" s="50">
        <v>44427</v>
      </c>
      <c r="P6" s="43" t="s">
        <v>14</v>
      </c>
      <c r="Q6"/>
      <c r="R6"/>
      <c r="S6"/>
      <c r="T6"/>
      <c r="U6"/>
      <c r="V6"/>
      <c r="W6"/>
      <c r="X6"/>
      <c r="Y6"/>
      <c r="Z6"/>
      <c r="AA6"/>
      <c r="AB6"/>
      <c r="AC6"/>
      <c r="AD6"/>
      <c r="AE6"/>
      <c r="AF6"/>
    </row>
    <row r="7" spans="1:32" s="4" customFormat="1" ht="195" x14ac:dyDescent="0.25">
      <c r="A7" s="47" t="s">
        <v>103</v>
      </c>
      <c r="B7" s="56"/>
      <c r="C7" s="48" t="s">
        <v>122</v>
      </c>
      <c r="D7" s="61" t="s">
        <v>105</v>
      </c>
      <c r="E7" s="41" t="s">
        <v>111</v>
      </c>
      <c r="F7" s="43" t="s">
        <v>57</v>
      </c>
      <c r="G7" s="41" t="s">
        <v>106</v>
      </c>
      <c r="H7" s="44"/>
      <c r="I7" s="41" t="s">
        <v>138</v>
      </c>
      <c r="J7" s="49" t="s">
        <v>145</v>
      </c>
      <c r="K7" s="49" t="s">
        <v>146</v>
      </c>
      <c r="L7" s="48" t="s">
        <v>101</v>
      </c>
      <c r="M7" s="43">
        <v>1</v>
      </c>
      <c r="N7" s="44"/>
      <c r="O7" s="50">
        <v>44427</v>
      </c>
      <c r="P7" s="43" t="s">
        <v>14</v>
      </c>
      <c r="Q7"/>
      <c r="R7"/>
      <c r="S7"/>
      <c r="T7"/>
      <c r="U7"/>
      <c r="V7"/>
      <c r="W7"/>
      <c r="X7"/>
      <c r="Y7"/>
      <c r="Z7"/>
      <c r="AA7"/>
      <c r="AB7"/>
      <c r="AC7"/>
      <c r="AD7"/>
      <c r="AE7"/>
      <c r="AF7"/>
    </row>
    <row r="8" spans="1:32" s="4" customFormat="1" ht="135" x14ac:dyDescent="0.25">
      <c r="A8" s="47" t="s">
        <v>103</v>
      </c>
      <c r="B8" s="47"/>
      <c r="C8" s="48" t="s">
        <v>123</v>
      </c>
      <c r="D8" s="62" t="s">
        <v>112</v>
      </c>
      <c r="E8" s="41" t="s">
        <v>113</v>
      </c>
      <c r="F8" s="43" t="s">
        <v>57</v>
      </c>
      <c r="G8" s="41" t="s">
        <v>106</v>
      </c>
      <c r="H8" s="44"/>
      <c r="I8" s="41" t="s">
        <v>159</v>
      </c>
      <c r="J8" s="49" t="s">
        <v>147</v>
      </c>
      <c r="K8" s="49" t="s">
        <v>148</v>
      </c>
      <c r="L8" s="48" t="s">
        <v>101</v>
      </c>
      <c r="M8" s="43">
        <v>1</v>
      </c>
      <c r="N8" s="48"/>
      <c r="O8" s="50">
        <v>44427</v>
      </c>
      <c r="P8" s="43" t="s">
        <v>14</v>
      </c>
      <c r="Q8"/>
      <c r="R8"/>
      <c r="S8"/>
      <c r="T8"/>
      <c r="U8"/>
      <c r="V8"/>
      <c r="W8"/>
      <c r="X8"/>
      <c r="Y8"/>
      <c r="Z8"/>
      <c r="AA8"/>
      <c r="AB8"/>
      <c r="AC8"/>
      <c r="AD8"/>
      <c r="AE8"/>
      <c r="AF8"/>
    </row>
    <row r="9" spans="1:32" s="4" customFormat="1" ht="150" x14ac:dyDescent="0.25">
      <c r="A9" s="47" t="s">
        <v>103</v>
      </c>
      <c r="B9" s="47"/>
      <c r="C9" s="48" t="s">
        <v>124</v>
      </c>
      <c r="D9" s="62" t="s">
        <v>112</v>
      </c>
      <c r="E9" s="41" t="s">
        <v>114</v>
      </c>
      <c r="F9" s="43" t="s">
        <v>57</v>
      </c>
      <c r="G9" s="41" t="s">
        <v>106</v>
      </c>
      <c r="H9" s="44"/>
      <c r="I9" s="41" t="s">
        <v>160</v>
      </c>
      <c r="J9" s="49" t="s">
        <v>149</v>
      </c>
      <c r="K9" s="49" t="s">
        <v>150</v>
      </c>
      <c r="L9" s="48" t="s">
        <v>101</v>
      </c>
      <c r="M9" s="43">
        <v>1</v>
      </c>
      <c r="N9" s="48"/>
      <c r="O9" s="50">
        <v>44427</v>
      </c>
      <c r="P9" s="43" t="s">
        <v>14</v>
      </c>
      <c r="Q9"/>
      <c r="R9"/>
      <c r="S9"/>
      <c r="T9"/>
      <c r="U9"/>
      <c r="V9"/>
      <c r="W9"/>
      <c r="X9"/>
      <c r="Y9"/>
      <c r="Z9"/>
      <c r="AA9"/>
      <c r="AB9"/>
      <c r="AC9"/>
      <c r="AD9"/>
      <c r="AE9"/>
      <c r="AF9"/>
    </row>
    <row r="10" spans="1:32" s="4" customFormat="1" ht="75" x14ac:dyDescent="0.25">
      <c r="A10" s="47" t="s">
        <v>103</v>
      </c>
      <c r="B10" s="47"/>
      <c r="C10" s="48" t="s">
        <v>125</v>
      </c>
      <c r="D10" s="62" t="s">
        <v>116</v>
      </c>
      <c r="E10" s="41" t="s">
        <v>115</v>
      </c>
      <c r="F10" s="43" t="s">
        <v>57</v>
      </c>
      <c r="G10" s="41" t="s">
        <v>106</v>
      </c>
      <c r="H10" s="44"/>
      <c r="I10" s="41" t="s">
        <v>129</v>
      </c>
      <c r="J10" s="49" t="s">
        <v>151</v>
      </c>
      <c r="K10" s="49" t="s">
        <v>152</v>
      </c>
      <c r="L10" s="48" t="s">
        <v>134</v>
      </c>
      <c r="M10" s="43">
        <v>1</v>
      </c>
      <c r="N10" s="48"/>
      <c r="O10" s="50">
        <v>44427</v>
      </c>
      <c r="P10" s="43" t="s">
        <v>14</v>
      </c>
      <c r="Q10"/>
      <c r="R10"/>
      <c r="S10"/>
      <c r="T10"/>
      <c r="U10"/>
      <c r="V10"/>
      <c r="W10"/>
      <c r="X10"/>
      <c r="Y10"/>
      <c r="Z10"/>
      <c r="AA10"/>
      <c r="AB10"/>
      <c r="AC10"/>
      <c r="AD10"/>
      <c r="AE10"/>
      <c r="AF10"/>
    </row>
    <row r="11" spans="1:32" s="40" customFormat="1" ht="75" x14ac:dyDescent="0.25">
      <c r="A11" s="47" t="s">
        <v>103</v>
      </c>
      <c r="B11" s="47"/>
      <c r="C11" s="48" t="s">
        <v>126</v>
      </c>
      <c r="D11" s="62" t="s">
        <v>116</v>
      </c>
      <c r="E11" s="41" t="s">
        <v>117</v>
      </c>
      <c r="F11" s="43" t="s">
        <v>57</v>
      </c>
      <c r="G11" s="41" t="s">
        <v>106</v>
      </c>
      <c r="H11" s="44"/>
      <c r="I11" s="41" t="s">
        <v>130</v>
      </c>
      <c r="J11" s="49" t="s">
        <v>153</v>
      </c>
      <c r="K11" s="49" t="s">
        <v>154</v>
      </c>
      <c r="L11" s="48" t="s">
        <v>134</v>
      </c>
      <c r="M11" s="43">
        <v>1</v>
      </c>
      <c r="N11" s="48"/>
      <c r="O11" s="50">
        <v>44427</v>
      </c>
      <c r="P11" s="43" t="s">
        <v>14</v>
      </c>
    </row>
    <row r="12" spans="1:32" s="4" customFormat="1" ht="75" x14ac:dyDescent="0.25">
      <c r="A12" s="47" t="s">
        <v>103</v>
      </c>
      <c r="B12" s="47"/>
      <c r="C12" s="48" t="s">
        <v>127</v>
      </c>
      <c r="D12" s="62" t="s">
        <v>116</v>
      </c>
      <c r="E12" s="41" t="s">
        <v>118</v>
      </c>
      <c r="F12" s="43" t="s">
        <v>57</v>
      </c>
      <c r="G12" s="41" t="s">
        <v>106</v>
      </c>
      <c r="H12" s="44"/>
      <c r="I12" s="41" t="s">
        <v>131</v>
      </c>
      <c r="J12" s="49" t="s">
        <v>155</v>
      </c>
      <c r="K12" s="49" t="s">
        <v>156</v>
      </c>
      <c r="L12" s="48" t="s">
        <v>134</v>
      </c>
      <c r="M12" s="43">
        <v>1</v>
      </c>
      <c r="N12" s="48"/>
      <c r="O12" s="50">
        <v>44427</v>
      </c>
      <c r="P12" s="43" t="s">
        <v>14</v>
      </c>
      <c r="Q12"/>
      <c r="R12"/>
      <c r="S12"/>
      <c r="T12"/>
      <c r="U12"/>
      <c r="V12"/>
      <c r="W12"/>
      <c r="X12"/>
      <c r="Y12"/>
      <c r="Z12"/>
      <c r="AA12"/>
      <c r="AB12"/>
      <c r="AC12"/>
      <c r="AD12"/>
      <c r="AE12"/>
      <c r="AF12"/>
    </row>
    <row r="13" spans="1:32" s="4" customFormat="1" x14ac:dyDescent="0.25">
      <c r="A13" s="47"/>
      <c r="B13" s="47"/>
      <c r="C13" s="48"/>
      <c r="D13" s="62"/>
      <c r="E13" s="41"/>
      <c r="F13" s="43"/>
      <c r="G13" s="41"/>
      <c r="H13" s="44"/>
      <c r="I13" s="41"/>
      <c r="J13" s="49"/>
      <c r="K13" s="49"/>
      <c r="L13" s="48"/>
      <c r="M13" s="43"/>
      <c r="N13" s="48"/>
      <c r="O13" s="50"/>
      <c r="P13" s="43"/>
      <c r="Q13"/>
      <c r="R13"/>
      <c r="S13"/>
      <c r="T13"/>
      <c r="U13"/>
      <c r="V13"/>
      <c r="W13"/>
      <c r="X13"/>
      <c r="Y13"/>
      <c r="Z13"/>
      <c r="AA13"/>
      <c r="AB13"/>
      <c r="AC13"/>
      <c r="AD13"/>
      <c r="AE13"/>
      <c r="AF13"/>
    </row>
    <row r="14" spans="1:32" s="4" customFormat="1" x14ac:dyDescent="0.25">
      <c r="A14" s="47"/>
      <c r="B14" s="47"/>
      <c r="C14" s="48"/>
      <c r="D14" s="62"/>
      <c r="E14" s="41"/>
      <c r="F14" s="43"/>
      <c r="G14" s="44"/>
      <c r="H14" s="44"/>
      <c r="I14" s="41"/>
      <c r="J14" s="49"/>
      <c r="K14" s="43"/>
      <c r="L14" s="48"/>
      <c r="M14" s="43"/>
      <c r="N14" s="48"/>
      <c r="O14" s="50"/>
      <c r="P14" s="43"/>
      <c r="Q14"/>
      <c r="R14"/>
      <c r="S14"/>
      <c r="T14"/>
      <c r="U14"/>
      <c r="V14"/>
      <c r="W14"/>
      <c r="X14"/>
      <c r="Y14"/>
      <c r="Z14"/>
      <c r="AA14"/>
      <c r="AB14"/>
      <c r="AC14"/>
      <c r="AD14"/>
      <c r="AE14"/>
      <c r="AF14"/>
    </row>
    <row r="15" spans="1:32" s="4" customFormat="1" x14ac:dyDescent="0.25">
      <c r="A15" s="47"/>
      <c r="B15" s="56"/>
      <c r="C15" s="48"/>
      <c r="D15" s="62"/>
      <c r="E15" s="41"/>
      <c r="F15" s="43"/>
      <c r="G15" s="44"/>
      <c r="H15" s="44"/>
      <c r="I15" s="41"/>
      <c r="J15" s="49"/>
      <c r="K15" s="55"/>
      <c r="L15" s="48"/>
      <c r="M15" s="43"/>
      <c r="N15" s="44"/>
      <c r="O15" s="54"/>
      <c r="P15" s="43"/>
      <c r="Q15"/>
      <c r="R15"/>
      <c r="S15"/>
      <c r="T15"/>
      <c r="U15"/>
      <c r="V15"/>
      <c r="W15"/>
      <c r="X15"/>
      <c r="Y15"/>
      <c r="Z15"/>
      <c r="AA15"/>
      <c r="AB15"/>
      <c r="AC15"/>
      <c r="AD15"/>
      <c r="AE15"/>
      <c r="AF15"/>
    </row>
    <row r="16" spans="1:32" s="39" customFormat="1" x14ac:dyDescent="0.25">
      <c r="A16" s="47"/>
      <c r="B16" s="56"/>
      <c r="C16" s="48"/>
      <c r="D16" s="63"/>
      <c r="E16" s="41"/>
      <c r="F16" s="43"/>
      <c r="G16" s="44"/>
      <c r="H16" s="44"/>
      <c r="I16" s="41"/>
      <c r="J16" s="49"/>
      <c r="K16" s="41"/>
      <c r="L16" s="48"/>
      <c r="M16" s="43"/>
      <c r="N16" s="44"/>
      <c r="O16" s="52"/>
      <c r="P16" s="43"/>
      <c r="Q16" s="38"/>
      <c r="R16" s="38"/>
      <c r="S16" s="38"/>
      <c r="T16" s="38"/>
      <c r="U16" s="38"/>
      <c r="V16" s="38"/>
      <c r="W16" s="38"/>
      <c r="X16" s="38"/>
      <c r="Y16" s="38"/>
      <c r="Z16" s="38"/>
      <c r="AA16" s="38"/>
      <c r="AB16" s="38"/>
      <c r="AC16" s="38"/>
      <c r="AD16" s="38"/>
      <c r="AE16" s="38"/>
      <c r="AF16" s="38"/>
    </row>
    <row r="17" spans="1:32" s="4" customFormat="1" x14ac:dyDescent="0.25">
      <c r="A17" s="47"/>
      <c r="B17" s="47"/>
      <c r="C17" s="48"/>
      <c r="D17" s="62"/>
      <c r="E17" s="41"/>
      <c r="F17" s="43"/>
      <c r="G17" s="44"/>
      <c r="H17" s="44"/>
      <c r="I17" s="41"/>
      <c r="J17" s="49"/>
      <c r="K17" s="53"/>
      <c r="L17" s="48"/>
      <c r="M17" s="43"/>
      <c r="N17" s="44"/>
      <c r="O17" s="53"/>
      <c r="P17" s="43"/>
      <c r="Q17"/>
      <c r="R17"/>
      <c r="S17"/>
      <c r="T17"/>
      <c r="U17"/>
      <c r="V17"/>
      <c r="W17"/>
      <c r="X17"/>
      <c r="Y17"/>
      <c r="Z17"/>
      <c r="AA17"/>
      <c r="AB17"/>
      <c r="AC17"/>
      <c r="AD17"/>
      <c r="AE17"/>
      <c r="AF17"/>
    </row>
  </sheetData>
  <autoFilter ref="A2:P2" xr:uid="{8C513D61-EF5E-4FC7-823B-E9AEE654767F}"/>
  <mergeCells count="1">
    <mergeCell ref="A1:P1"/>
  </mergeCells>
  <phoneticPr fontId="3" type="noConversion"/>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EC506A9-1D1C-4373-9EEC-11C963A093AD}">
          <x14:formula1>
            <xm:f>Tablas!$B$16:$B$18</xm:f>
          </x14:formula1>
          <xm:sqref>F3:F17</xm:sqref>
        </x14:dataValidation>
        <x14:dataValidation type="list" allowBlank="1" showInputMessage="1" showErrorMessage="1" xr:uid="{B25DCB0E-3584-4D2C-9EAD-8DCAD8DA0FD6}">
          <x14:formula1>
            <xm:f>Tablas!$B$8:$B$12</xm:f>
          </x14:formula1>
          <xm:sqref>P3:P17</xm:sqref>
        </x14:dataValidation>
        <x14:dataValidation type="list" allowBlank="1" showInputMessage="1" showErrorMessage="1" xr:uid="{AEB92C86-A14F-4287-80AC-8715F94730EA}">
          <x14:formula1>
            <xm:f>Tablas!$D$8:$D$10</xm:f>
          </x14:formula1>
          <xm:sqref>B3:B17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1703-641F-4369-B486-76609B401FEB}">
  <dimension ref="A1:I37"/>
  <sheetViews>
    <sheetView workbookViewId="0">
      <selection activeCell="E6" sqref="E6"/>
    </sheetView>
  </sheetViews>
  <sheetFormatPr baseColWidth="10" defaultColWidth="11.42578125" defaultRowHeight="15" x14ac:dyDescent="0.25"/>
  <cols>
    <col min="2" max="2" width="15" customWidth="1"/>
    <col min="3" max="7" width="15.85546875" customWidth="1"/>
    <col min="8" max="9" width="19.140625" customWidth="1"/>
  </cols>
  <sheetData>
    <row r="1" spans="1:9" ht="48.6" customHeight="1" x14ac:dyDescent="0.25">
      <c r="A1" s="88"/>
      <c r="B1" s="77"/>
      <c r="C1" s="89" t="s">
        <v>96</v>
      </c>
      <c r="D1" s="72"/>
      <c r="E1" s="72"/>
      <c r="F1" s="72"/>
      <c r="G1" s="72"/>
      <c r="H1" s="72"/>
      <c r="I1" s="66"/>
    </row>
    <row r="2" spans="1:9" ht="25.5" x14ac:dyDescent="0.25">
      <c r="A2" s="90" t="s">
        <v>15</v>
      </c>
      <c r="B2" s="66"/>
      <c r="C2" s="6" t="s">
        <v>16</v>
      </c>
      <c r="D2" s="90" t="s">
        <v>17</v>
      </c>
      <c r="E2" s="72"/>
      <c r="F2" s="72"/>
      <c r="G2" s="66"/>
      <c r="H2" s="90" t="s">
        <v>49</v>
      </c>
      <c r="I2" s="66"/>
    </row>
    <row r="3" spans="1:9" x14ac:dyDescent="0.25">
      <c r="A3" s="71" t="s">
        <v>101</v>
      </c>
      <c r="B3" s="91"/>
      <c r="C3" s="7"/>
      <c r="D3" s="71" t="s">
        <v>98</v>
      </c>
      <c r="E3" s="72"/>
      <c r="F3" s="72"/>
      <c r="G3" s="66"/>
      <c r="H3" s="92" t="s">
        <v>99</v>
      </c>
      <c r="I3" s="66"/>
    </row>
    <row r="4" spans="1:9" ht="25.5" x14ac:dyDescent="0.25">
      <c r="A4" s="8" t="s">
        <v>18</v>
      </c>
      <c r="B4" s="8" t="s">
        <v>19</v>
      </c>
      <c r="C4" s="9" t="s">
        <v>20</v>
      </c>
      <c r="D4" s="90" t="s">
        <v>21</v>
      </c>
      <c r="E4" s="72"/>
      <c r="F4" s="72"/>
      <c r="G4" s="66"/>
      <c r="H4" s="90" t="s">
        <v>22</v>
      </c>
      <c r="I4" s="66"/>
    </row>
    <row r="5" spans="1:9" ht="19.149999999999999" customHeight="1" x14ac:dyDescent="0.25">
      <c r="A5" s="10">
        <v>44427</v>
      </c>
      <c r="B5" s="10">
        <v>44427</v>
      </c>
      <c r="C5" s="7" t="s">
        <v>102</v>
      </c>
      <c r="D5" s="71" t="s">
        <v>23</v>
      </c>
      <c r="E5" s="72"/>
      <c r="F5" s="72"/>
      <c r="G5" s="66"/>
      <c r="H5" s="93" t="s">
        <v>100</v>
      </c>
      <c r="I5" s="66"/>
    </row>
    <row r="6" spans="1:9" x14ac:dyDescent="0.25">
      <c r="A6" s="11"/>
      <c r="B6" s="11"/>
      <c r="C6" s="11"/>
      <c r="D6" s="11"/>
      <c r="E6" s="11"/>
      <c r="F6" s="11"/>
      <c r="G6" s="11"/>
      <c r="H6" s="11"/>
      <c r="I6" s="11"/>
    </row>
    <row r="7" spans="1:9" ht="27" customHeight="1" x14ac:dyDescent="0.25">
      <c r="A7" s="65" t="s">
        <v>24</v>
      </c>
      <c r="B7" s="72"/>
      <c r="C7" s="72"/>
      <c r="D7" s="72"/>
      <c r="E7" s="72"/>
      <c r="F7" s="72"/>
      <c r="G7" s="66"/>
      <c r="H7" s="6" t="s">
        <v>25</v>
      </c>
      <c r="I7" s="10">
        <v>44427</v>
      </c>
    </row>
    <row r="8" spans="1:9" ht="27" customHeight="1" x14ac:dyDescent="0.25">
      <c r="A8" s="94"/>
      <c r="B8" s="72"/>
      <c r="C8" s="72"/>
      <c r="D8" s="72"/>
      <c r="E8" s="72"/>
      <c r="F8" s="72"/>
      <c r="G8" s="66"/>
      <c r="H8" s="6" t="s">
        <v>26</v>
      </c>
      <c r="I8" s="10">
        <v>44427</v>
      </c>
    </row>
    <row r="9" spans="1:9" x14ac:dyDescent="0.25">
      <c r="A9" s="11"/>
      <c r="B9" s="11"/>
      <c r="C9" s="11"/>
      <c r="D9" s="11"/>
      <c r="E9" s="11"/>
      <c r="F9" s="11"/>
      <c r="G9" s="11"/>
      <c r="H9" s="11"/>
      <c r="I9" s="11"/>
    </row>
    <row r="10" spans="1:9" x14ac:dyDescent="0.25">
      <c r="A10" s="11"/>
      <c r="B10" s="11"/>
      <c r="C10" s="11"/>
      <c r="D10" s="11"/>
      <c r="E10" s="11"/>
      <c r="F10" s="11"/>
      <c r="G10" s="11"/>
      <c r="H10" s="11"/>
      <c r="I10" s="11"/>
    </row>
    <row r="11" spans="1:9" x14ac:dyDescent="0.25">
      <c r="A11" s="11"/>
      <c r="B11" s="11"/>
      <c r="C11" s="65" t="s">
        <v>27</v>
      </c>
      <c r="D11" s="66"/>
      <c r="E11" s="5" t="s">
        <v>28</v>
      </c>
      <c r="F11" s="5" t="s">
        <v>29</v>
      </c>
      <c r="G11" s="11"/>
      <c r="H11" s="11"/>
      <c r="I11" s="11"/>
    </row>
    <row r="12" spans="1:9" x14ac:dyDescent="0.25">
      <c r="A12" s="11"/>
      <c r="B12" s="11"/>
      <c r="C12" s="86" t="s">
        <v>14</v>
      </c>
      <c r="D12" s="66"/>
      <c r="E12" s="12">
        <f>COUNTIF('Casos de pruebas'!$P$3:$P$17,C12)</f>
        <v>10</v>
      </c>
      <c r="F12" s="13">
        <f>IF(ISERROR((E12*100)/$E$17),"0",(E12*100)/$E$17)</f>
        <v>100</v>
      </c>
      <c r="G12" s="11"/>
      <c r="H12" s="11"/>
      <c r="I12" s="11"/>
    </row>
    <row r="13" spans="1:9" x14ac:dyDescent="0.25">
      <c r="A13" s="11"/>
      <c r="B13" s="11"/>
      <c r="C13" s="86" t="s">
        <v>30</v>
      </c>
      <c r="D13" s="66"/>
      <c r="E13" s="12">
        <f>COUNTIF('Casos de pruebas'!$P$3:$P$17,C13)</f>
        <v>0</v>
      </c>
      <c r="F13" s="13">
        <f t="shared" ref="F13:F16" si="0">IF(ISERROR((E13*100)/$E$17),"0",(E13*100)/$E$17)</f>
        <v>0</v>
      </c>
      <c r="G13" s="11"/>
      <c r="H13" s="11"/>
      <c r="I13" s="11"/>
    </row>
    <row r="14" spans="1:9" x14ac:dyDescent="0.25">
      <c r="A14" s="11"/>
      <c r="B14" s="11"/>
      <c r="C14" s="86" t="s">
        <v>31</v>
      </c>
      <c r="D14" s="66"/>
      <c r="E14" s="12">
        <f>COUNTIF('Casos de pruebas'!$P$3:$P$17,C14)</f>
        <v>0</v>
      </c>
      <c r="F14" s="13">
        <f t="shared" si="0"/>
        <v>0</v>
      </c>
      <c r="G14" s="11"/>
      <c r="H14" s="11"/>
      <c r="I14" s="11"/>
    </row>
    <row r="15" spans="1:9" x14ac:dyDescent="0.25">
      <c r="A15" s="11"/>
      <c r="B15" s="11"/>
      <c r="C15" s="87" t="s">
        <v>32</v>
      </c>
      <c r="D15" s="77"/>
      <c r="E15" s="12">
        <f>COUNTIF('Casos de pruebas'!$P$3:$P$17,C15)</f>
        <v>0</v>
      </c>
      <c r="F15" s="13">
        <f t="shared" si="0"/>
        <v>0</v>
      </c>
      <c r="G15" s="11"/>
      <c r="H15" s="11"/>
      <c r="I15" s="11"/>
    </row>
    <row r="16" spans="1:9" ht="15.75" thickBot="1" x14ac:dyDescent="0.3">
      <c r="A16" s="11"/>
      <c r="B16" s="11"/>
      <c r="C16" s="87" t="s">
        <v>33</v>
      </c>
      <c r="D16" s="77"/>
      <c r="E16" s="12">
        <f>COUNTIF('Casos de pruebas'!$P$3:$P$17,C16)</f>
        <v>0</v>
      </c>
      <c r="F16" s="13">
        <f t="shared" si="0"/>
        <v>0</v>
      </c>
      <c r="G16" s="11"/>
      <c r="H16" s="11"/>
      <c r="I16" s="11"/>
    </row>
    <row r="17" spans="1:9" ht="15.75" thickBot="1" x14ac:dyDescent="0.3">
      <c r="A17" s="11"/>
      <c r="B17" s="11"/>
      <c r="C17" s="84" t="s">
        <v>34</v>
      </c>
      <c r="D17" s="85"/>
      <c r="E17" s="14">
        <f>SUM(E12:E16)</f>
        <v>10</v>
      </c>
      <c r="F17" s="15">
        <f t="shared" ref="F17" si="1">SUM(F12:F16)</f>
        <v>100</v>
      </c>
      <c r="G17" s="80" t="str">
        <f>IF(F17&lt;100,"Revisar Resultados Obtenidos"," ")</f>
        <v xml:space="preserve"> </v>
      </c>
      <c r="H17" s="81"/>
      <c r="I17" s="82"/>
    </row>
    <row r="18" spans="1:9" x14ac:dyDescent="0.25">
      <c r="A18" s="11"/>
      <c r="B18" s="11"/>
      <c r="C18" s="11"/>
      <c r="D18" s="11"/>
      <c r="E18" s="11"/>
      <c r="F18" s="11"/>
      <c r="G18" s="11"/>
      <c r="H18" s="11"/>
      <c r="I18" s="11"/>
    </row>
    <row r="20" spans="1:9" x14ac:dyDescent="0.25">
      <c r="A20" s="65" t="s">
        <v>35</v>
      </c>
      <c r="B20" s="72"/>
      <c r="C20" s="72"/>
      <c r="D20" s="72"/>
      <c r="E20" s="72"/>
      <c r="F20" s="72"/>
      <c r="G20" s="72"/>
      <c r="H20" s="72"/>
      <c r="I20" s="66"/>
    </row>
    <row r="21" spans="1:9" x14ac:dyDescent="0.25">
      <c r="A21" s="16" t="s">
        <v>36</v>
      </c>
      <c r="B21" s="16" t="s">
        <v>37</v>
      </c>
      <c r="C21" s="83" t="s">
        <v>38</v>
      </c>
      <c r="D21" s="66"/>
      <c r="E21" s="83" t="s">
        <v>24</v>
      </c>
      <c r="F21" s="72"/>
      <c r="G21" s="72"/>
      <c r="H21" s="72"/>
      <c r="I21" s="66"/>
    </row>
    <row r="22" spans="1:9" x14ac:dyDescent="0.25">
      <c r="A22" s="17">
        <v>1</v>
      </c>
      <c r="B22" s="18"/>
      <c r="C22" s="67" t="s">
        <v>23</v>
      </c>
      <c r="D22" s="66"/>
      <c r="E22" s="67" t="s">
        <v>39</v>
      </c>
      <c r="F22" s="72"/>
      <c r="G22" s="72"/>
      <c r="H22" s="72"/>
      <c r="I22" s="66"/>
    </row>
    <row r="23" spans="1:9" x14ac:dyDescent="0.25">
      <c r="A23" s="19">
        <v>2</v>
      </c>
      <c r="B23" s="20"/>
      <c r="C23" s="67" t="s">
        <v>23</v>
      </c>
      <c r="D23" s="66"/>
      <c r="E23" s="68" t="s">
        <v>41</v>
      </c>
      <c r="F23" s="69"/>
      <c r="G23" s="69"/>
      <c r="H23" s="69"/>
      <c r="I23" s="70"/>
    </row>
    <row r="24" spans="1:9" x14ac:dyDescent="0.25">
      <c r="A24" s="21" t="s">
        <v>40</v>
      </c>
      <c r="B24" s="10"/>
      <c r="C24" s="67" t="s">
        <v>23</v>
      </c>
      <c r="D24" s="66"/>
      <c r="E24" s="68" t="s">
        <v>41</v>
      </c>
      <c r="F24" s="69"/>
      <c r="G24" s="69"/>
      <c r="H24" s="69"/>
      <c r="I24" s="70"/>
    </row>
    <row r="25" spans="1:9" x14ac:dyDescent="0.25">
      <c r="A25" s="7"/>
      <c r="B25" s="10"/>
      <c r="C25" s="57"/>
      <c r="D25" s="22"/>
      <c r="E25" s="71"/>
      <c r="F25" s="72"/>
      <c r="G25" s="72"/>
      <c r="H25" s="72"/>
      <c r="I25" s="66"/>
    </row>
    <row r="26" spans="1:9" x14ac:dyDescent="0.25">
      <c r="A26" s="11"/>
      <c r="B26" s="11"/>
      <c r="C26" s="11"/>
      <c r="D26" s="11"/>
      <c r="E26" s="11"/>
      <c r="F26" s="11"/>
      <c r="G26" s="11"/>
      <c r="H26" s="11"/>
      <c r="I26" s="11"/>
    </row>
    <row r="27" spans="1:9" x14ac:dyDescent="0.25">
      <c r="A27" s="73" t="s">
        <v>42</v>
      </c>
      <c r="B27" s="72"/>
      <c r="C27" s="72"/>
      <c r="D27" s="72"/>
      <c r="E27" s="72"/>
      <c r="F27" s="72"/>
      <c r="G27" s="72"/>
      <c r="H27" s="72"/>
      <c r="I27" s="66"/>
    </row>
    <row r="28" spans="1:9" ht="74.45" customHeight="1" x14ac:dyDescent="0.25">
      <c r="A28" s="74"/>
      <c r="B28" s="72"/>
      <c r="C28" s="72"/>
      <c r="D28" s="72"/>
      <c r="E28" s="72"/>
      <c r="F28" s="72"/>
      <c r="G28" s="72"/>
      <c r="H28" s="72"/>
      <c r="I28" s="66"/>
    </row>
    <row r="30" spans="1:9" x14ac:dyDescent="0.25">
      <c r="E30" s="23" t="s">
        <v>43</v>
      </c>
    </row>
    <row r="31" spans="1:9" x14ac:dyDescent="0.25">
      <c r="A31" s="24"/>
      <c r="B31" s="25"/>
      <c r="C31" s="25"/>
      <c r="D31" s="25"/>
      <c r="E31" s="26"/>
      <c r="F31" s="25"/>
      <c r="G31" s="25"/>
      <c r="H31" s="27"/>
      <c r="I31" s="28"/>
    </row>
    <row r="32" spans="1:9" ht="37.9" customHeight="1" x14ac:dyDescent="0.25">
      <c r="A32" s="24"/>
      <c r="B32" s="75" t="s">
        <v>44</v>
      </c>
      <c r="C32" s="76"/>
      <c r="D32" s="77"/>
      <c r="E32" s="24"/>
      <c r="F32" s="75" t="s">
        <v>44</v>
      </c>
      <c r="G32" s="76"/>
      <c r="H32" s="77"/>
      <c r="I32" s="24"/>
    </row>
    <row r="33" spans="1:9" ht="37.9" customHeight="1" x14ac:dyDescent="0.25">
      <c r="A33" s="24"/>
      <c r="B33" s="78"/>
      <c r="C33" s="69"/>
      <c r="D33" s="70"/>
      <c r="E33" s="24"/>
      <c r="F33" s="78"/>
      <c r="G33" s="69"/>
      <c r="H33" s="70"/>
      <c r="I33" s="24"/>
    </row>
    <row r="34" spans="1:9" x14ac:dyDescent="0.25">
      <c r="A34" s="24"/>
      <c r="B34" s="29" t="s">
        <v>45</v>
      </c>
      <c r="C34" s="79"/>
      <c r="D34" s="66"/>
      <c r="E34" s="58"/>
      <c r="F34" s="29" t="s">
        <v>45</v>
      </c>
      <c r="G34" s="79"/>
      <c r="H34" s="66"/>
      <c r="I34" s="24"/>
    </row>
    <row r="35" spans="1:9" x14ac:dyDescent="0.25">
      <c r="A35" s="24"/>
      <c r="B35" s="29" t="s">
        <v>46</v>
      </c>
      <c r="C35" s="65"/>
      <c r="D35" s="66"/>
      <c r="E35" s="58"/>
      <c r="F35" s="29" t="s">
        <v>46</v>
      </c>
      <c r="G35" s="65" t="s">
        <v>47</v>
      </c>
      <c r="H35" s="66"/>
      <c r="I35" s="24"/>
    </row>
    <row r="37" spans="1:9" x14ac:dyDescent="0.25">
      <c r="A37" t="s">
        <v>48</v>
      </c>
    </row>
  </sheetData>
  <mergeCells count="40">
    <mergeCell ref="C11:D11"/>
    <mergeCell ref="A1:B1"/>
    <mergeCell ref="C1:I1"/>
    <mergeCell ref="A2:B2"/>
    <mergeCell ref="D2:G2"/>
    <mergeCell ref="H2:I2"/>
    <mergeCell ref="A3:B3"/>
    <mergeCell ref="D3:G3"/>
    <mergeCell ref="H3:I3"/>
    <mergeCell ref="D4:G4"/>
    <mergeCell ref="H4:I4"/>
    <mergeCell ref="D5:G5"/>
    <mergeCell ref="H5:I5"/>
    <mergeCell ref="A7:G7"/>
    <mergeCell ref="A8:G8"/>
    <mergeCell ref="C12:D12"/>
    <mergeCell ref="C13:D13"/>
    <mergeCell ref="C14:D14"/>
    <mergeCell ref="C15:D15"/>
    <mergeCell ref="C16:D16"/>
    <mergeCell ref="G17:I17"/>
    <mergeCell ref="A20:I20"/>
    <mergeCell ref="C21:D21"/>
    <mergeCell ref="E21:I21"/>
    <mergeCell ref="C22:D22"/>
    <mergeCell ref="E22:I22"/>
    <mergeCell ref="C17:D17"/>
    <mergeCell ref="C35:D35"/>
    <mergeCell ref="G35:H35"/>
    <mergeCell ref="C23:D23"/>
    <mergeCell ref="E23:I23"/>
    <mergeCell ref="C24:D24"/>
    <mergeCell ref="E24:I24"/>
    <mergeCell ref="E25:I25"/>
    <mergeCell ref="A27:I27"/>
    <mergeCell ref="A28:I28"/>
    <mergeCell ref="B32:D33"/>
    <mergeCell ref="F32:H33"/>
    <mergeCell ref="C34:D34"/>
    <mergeCell ref="G34:H3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023EA-1C2D-4A18-90CA-AF727578D040}">
  <dimension ref="A1:I12"/>
  <sheetViews>
    <sheetView workbookViewId="0">
      <selection activeCell="A12" sqref="A12:H12"/>
    </sheetView>
  </sheetViews>
  <sheetFormatPr baseColWidth="10" defaultRowHeight="15" x14ac:dyDescent="0.25"/>
  <cols>
    <col min="1" max="1" width="6.7109375" customWidth="1"/>
    <col min="5" max="5" width="72.85546875" bestFit="1" customWidth="1"/>
    <col min="6" max="6" width="14.7109375" bestFit="1" customWidth="1"/>
    <col min="7" max="7" width="19.7109375" bestFit="1" customWidth="1"/>
    <col min="8" max="8" width="20.85546875" bestFit="1" customWidth="1"/>
    <col min="9" max="9" width="58.85546875" bestFit="1" customWidth="1"/>
  </cols>
  <sheetData>
    <row r="1" spans="1:9" x14ac:dyDescent="0.25">
      <c r="A1" t="s">
        <v>157</v>
      </c>
      <c r="B1" s="32" t="s">
        <v>0</v>
      </c>
      <c r="C1" s="32" t="s">
        <v>91</v>
      </c>
      <c r="D1" s="32" t="s">
        <v>158</v>
      </c>
      <c r="E1" s="32" t="s">
        <v>92</v>
      </c>
      <c r="F1" s="32" t="s">
        <v>95</v>
      </c>
      <c r="G1" s="32" t="s">
        <v>94</v>
      </c>
      <c r="H1" s="32" t="s">
        <v>93</v>
      </c>
      <c r="I1" s="32"/>
    </row>
    <row r="2" spans="1:9" x14ac:dyDescent="0.25">
      <c r="A2">
        <v>1</v>
      </c>
      <c r="B2" t="str">
        <f>'Casos de pruebas'!$A3</f>
        <v>ISD-143348</v>
      </c>
      <c r="C2" t="str">
        <f>'Casos de pruebas'!$C3</f>
        <v>CP_PE_1</v>
      </c>
      <c r="D2" t="str">
        <f>'Casos de pruebas'!D3</f>
        <v>CARGAR LOTES BANCARIOS</v>
      </c>
      <c r="E2" t="str">
        <f>'Casos de pruebas'!$E3</f>
        <v xml:space="preserve">verificar que se encuentre cargado el archivo .txt </v>
      </c>
      <c r="F2">
        <f>'Casos de pruebas'!$M3</f>
        <v>1</v>
      </c>
      <c r="G2" s="59">
        <f>'Casos de pruebas'!$O3</f>
        <v>44427</v>
      </c>
      <c r="H2" t="str">
        <f>'Casos de pruebas'!$P3</f>
        <v>Satisfactorio</v>
      </c>
      <c r="I2" s="60"/>
    </row>
    <row r="3" spans="1:9" x14ac:dyDescent="0.25">
      <c r="A3">
        <v>2</v>
      </c>
      <c r="B3" t="str">
        <f>'Casos de pruebas'!$A4</f>
        <v>ISD-143348</v>
      </c>
      <c r="C3" t="str">
        <f>'Casos de pruebas'!$C4</f>
        <v>CP_PE_2</v>
      </c>
      <c r="D3" t="str">
        <f>'Casos de pruebas'!D4</f>
        <v>CARGAR LOTES BANCARIOS</v>
      </c>
      <c r="E3" t="str">
        <f>'Casos de pruebas'!$E4</f>
        <v>verificar que el nombre del archivo .txt inicie con BAN-1</v>
      </c>
      <c r="F3">
        <f>'Casos de pruebas'!$M4</f>
        <v>1</v>
      </c>
      <c r="G3" s="59">
        <f>'Casos de pruebas'!$O4</f>
        <v>44427</v>
      </c>
      <c r="H3" t="str">
        <f>'Casos de pruebas'!$P4</f>
        <v>Satisfactorio</v>
      </c>
    </row>
    <row r="4" spans="1:9" x14ac:dyDescent="0.25">
      <c r="A4">
        <v>3</v>
      </c>
      <c r="B4" t="str">
        <f>'Casos de pruebas'!$A5</f>
        <v>ISD-143348</v>
      </c>
      <c r="C4" t="str">
        <f>'Casos de pruebas'!$C5</f>
        <v>CP_PE_3</v>
      </c>
      <c r="D4" t="str">
        <f>'Casos de pruebas'!D5</f>
        <v>CARGAR LOTES BANCARIOS</v>
      </c>
      <c r="E4" t="str">
        <f>'Casos de pruebas'!$E5</f>
        <v>verificar que se pueda ejecutar el proceso</v>
      </c>
      <c r="F4">
        <f>'Casos de pruebas'!$M5</f>
        <v>1</v>
      </c>
      <c r="G4" s="59">
        <f>'Casos de pruebas'!$O5</f>
        <v>44427</v>
      </c>
      <c r="H4" t="str">
        <f>'Casos de pruebas'!$P5</f>
        <v>Satisfactorio</v>
      </c>
    </row>
    <row r="5" spans="1:9" x14ac:dyDescent="0.25">
      <c r="A5">
        <v>4</v>
      </c>
      <c r="B5" t="str">
        <f>'Casos de pruebas'!$A6</f>
        <v>ISD-143348</v>
      </c>
      <c r="C5" t="str">
        <f>'Casos de pruebas'!$C6</f>
        <v>CP_PE_4</v>
      </c>
      <c r="D5" t="str">
        <f>'Casos de pruebas'!D6</f>
        <v>CARGAR LOTES BANCARIOS</v>
      </c>
      <c r="E5" t="str">
        <f>'Casos de pruebas'!$E6</f>
        <v>verificar que luego de ejecutar el proceso, el estatus tenga un check</v>
      </c>
      <c r="F5">
        <f>'Casos de pruebas'!$M6</f>
        <v>1</v>
      </c>
      <c r="G5" s="59">
        <f>'Casos de pruebas'!$O6</f>
        <v>44427</v>
      </c>
      <c r="H5" t="str">
        <f>'Casos de pruebas'!$P6</f>
        <v>Satisfactorio</v>
      </c>
    </row>
    <row r="6" spans="1:9" x14ac:dyDescent="0.25">
      <c r="A6">
        <v>5</v>
      </c>
      <c r="B6" t="str">
        <f>'Casos de pruebas'!$A7</f>
        <v>ISD-143348</v>
      </c>
      <c r="C6" t="str">
        <f>'Casos de pruebas'!$C7</f>
        <v>CP_PE_5</v>
      </c>
      <c r="D6" t="str">
        <f>'Casos de pruebas'!D7</f>
        <v>CARGAR LOTES BANCARIOS</v>
      </c>
      <c r="E6" t="str">
        <f>'Casos de pruebas'!$E7</f>
        <v>verificar el log de proceso con un mensaje satisfactorio</v>
      </c>
      <c r="F6">
        <f>'Casos de pruebas'!$M7</f>
        <v>1</v>
      </c>
      <c r="G6" s="59">
        <f>'Casos de pruebas'!$O7</f>
        <v>44427</v>
      </c>
      <c r="H6" t="str">
        <f>'Casos de pruebas'!$P7</f>
        <v>Satisfactorio</v>
      </c>
    </row>
    <row r="7" spans="1:9" x14ac:dyDescent="0.25">
      <c r="A7">
        <v>6</v>
      </c>
      <c r="B7" t="str">
        <f>'Casos de pruebas'!$A8</f>
        <v>ISD-143348</v>
      </c>
      <c r="C7" t="str">
        <f>'Casos de pruebas'!$C8</f>
        <v>CP_PE_6</v>
      </c>
      <c r="D7" t="str">
        <f>'Casos de pruebas'!D8</f>
        <v>INFORME DE CANALIDAD</v>
      </c>
      <c r="E7" t="str">
        <f>'Casos de pruebas'!$E8</f>
        <v>verificar la selección de los filtros del reporte</v>
      </c>
      <c r="F7">
        <f>'Casos de pruebas'!$M8</f>
        <v>1</v>
      </c>
      <c r="G7" s="59">
        <f>'Casos de pruebas'!$O8</f>
        <v>44427</v>
      </c>
      <c r="H7" t="str">
        <f>'Casos de pruebas'!$P8</f>
        <v>Satisfactorio</v>
      </c>
    </row>
    <row r="8" spans="1:9" x14ac:dyDescent="0.25">
      <c r="A8">
        <v>7</v>
      </c>
      <c r="B8" t="str">
        <f>'Casos de pruebas'!$A9</f>
        <v>ISD-143348</v>
      </c>
      <c r="C8" t="str">
        <f>'Casos de pruebas'!$C9</f>
        <v>CP_PE_7</v>
      </c>
      <c r="D8" t="str">
        <f>'Casos de pruebas'!D9</f>
        <v>INFORME DE CANALIDAD</v>
      </c>
      <c r="E8" t="str">
        <f>'Casos de pruebas'!$E9</f>
        <v>verificar la descarga del reporte en excel (xlsx)</v>
      </c>
      <c r="F8">
        <f>'Casos de pruebas'!$M9</f>
        <v>1</v>
      </c>
      <c r="G8" s="59">
        <f>'Casos de pruebas'!$O9</f>
        <v>44427</v>
      </c>
      <c r="H8" t="str">
        <f>'Casos de pruebas'!$P9</f>
        <v>Satisfactorio</v>
      </c>
    </row>
    <row r="9" spans="1:9" x14ac:dyDescent="0.25">
      <c r="A9">
        <v>8</v>
      </c>
      <c r="B9" t="str">
        <f>'Casos de pruebas'!$A10</f>
        <v>ISD-143348</v>
      </c>
      <c r="C9" t="str">
        <f>'Casos de pruebas'!$C10</f>
        <v>CP_PE_8</v>
      </c>
      <c r="D9" t="str">
        <f>'Casos de pruebas'!D10</f>
        <v>REPORTE EN EXCEL DESCARGADO</v>
      </c>
      <c r="E9" t="str">
        <f>'Casos de pruebas'!$E10</f>
        <v>verificar que la columna canal belcorp contenga información</v>
      </c>
      <c r="F9">
        <f>'Casos de pruebas'!$M10</f>
        <v>1</v>
      </c>
      <c r="G9" s="59">
        <f>'Casos de pruebas'!$O10</f>
        <v>44427</v>
      </c>
      <c r="H9" t="str">
        <f>'Casos de pruebas'!$P10</f>
        <v>Satisfactorio</v>
      </c>
    </row>
    <row r="10" spans="1:9" x14ac:dyDescent="0.25">
      <c r="A10">
        <v>9</v>
      </c>
      <c r="B10" t="str">
        <f>'Casos de pruebas'!$A11</f>
        <v>ISD-143348</v>
      </c>
      <c r="C10" t="str">
        <f>'Casos de pruebas'!$C11</f>
        <v>CP_PE_9</v>
      </c>
      <c r="D10" t="str">
        <f>'Casos de pruebas'!D11</f>
        <v>REPORTE EN EXCEL DESCARGADO</v>
      </c>
      <c r="E10" t="str">
        <f>'Casos de pruebas'!$E11</f>
        <v>verificar que la columna canal consolidado contenga información</v>
      </c>
      <c r="F10">
        <f>'Casos de pruebas'!$M11</f>
        <v>1</v>
      </c>
      <c r="G10" s="59">
        <f>'Casos de pruebas'!$O11</f>
        <v>44427</v>
      </c>
      <c r="H10" t="str">
        <f>'Casos de pruebas'!$P11</f>
        <v>Satisfactorio</v>
      </c>
    </row>
    <row r="11" spans="1:9" x14ac:dyDescent="0.25">
      <c r="A11">
        <v>10</v>
      </c>
      <c r="B11" t="str">
        <f>'Casos de pruebas'!$A12</f>
        <v>ISD-143348</v>
      </c>
      <c r="C11" t="str">
        <f>'Casos de pruebas'!$C12</f>
        <v>CP_PE_10</v>
      </c>
      <c r="D11" t="str">
        <f>'Casos de pruebas'!D12</f>
        <v>REPORTE EN EXCEL DESCARGADO</v>
      </c>
      <c r="E11" t="str">
        <f>'Casos de pruebas'!$E12</f>
        <v>verificar que la columna canal detallado contenga información</v>
      </c>
      <c r="F11">
        <f>'Casos de pruebas'!$M12</f>
        <v>1</v>
      </c>
      <c r="G11" s="59">
        <f>'Casos de pruebas'!$O12</f>
        <v>44427</v>
      </c>
      <c r="H11" t="str">
        <f>'Casos de pruebas'!$P12</f>
        <v>Satisfactorio</v>
      </c>
    </row>
    <row r="12" spans="1:9" x14ac:dyDescent="0.25">
      <c r="G12" s="5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86334-D61C-4385-8279-39955DA2286E}">
  <dimension ref="A1:J34"/>
  <sheetViews>
    <sheetView zoomScale="80" zoomScaleNormal="80" workbookViewId="0">
      <selection activeCell="E13" sqref="E13"/>
    </sheetView>
  </sheetViews>
  <sheetFormatPr baseColWidth="10" defaultColWidth="11.42578125" defaultRowHeight="15" x14ac:dyDescent="0.25"/>
  <cols>
    <col min="2" max="2" width="22.42578125" customWidth="1"/>
    <col min="3" max="3" width="10.5703125" customWidth="1"/>
    <col min="4" max="4" width="19.85546875" customWidth="1"/>
    <col min="5" max="5" width="40.7109375" customWidth="1"/>
    <col min="7" max="7" width="11.5703125" style="32"/>
    <col min="8" max="8" width="20.28515625" customWidth="1"/>
  </cols>
  <sheetData>
    <row r="1" spans="1:10" x14ac:dyDescent="0.25">
      <c r="A1" s="95" t="s">
        <v>50</v>
      </c>
      <c r="B1" s="95"/>
      <c r="C1" s="95"/>
      <c r="D1" s="95"/>
      <c r="E1" s="95"/>
      <c r="F1" s="95"/>
      <c r="G1" s="95"/>
      <c r="H1" s="95"/>
      <c r="I1" s="95"/>
      <c r="J1" s="95"/>
    </row>
    <row r="2" spans="1:10" x14ac:dyDescent="0.25">
      <c r="A2" s="95"/>
      <c r="B2" s="95"/>
      <c r="C2" s="95"/>
      <c r="D2" s="95"/>
      <c r="E2" s="95"/>
      <c r="F2" s="95"/>
      <c r="G2" s="95"/>
      <c r="H2" s="95"/>
      <c r="I2" s="95"/>
      <c r="J2" s="95"/>
    </row>
    <row r="3" spans="1:10" x14ac:dyDescent="0.25">
      <c r="A3" s="95"/>
      <c r="B3" s="95"/>
      <c r="C3" s="95"/>
      <c r="D3" s="95"/>
      <c r="E3" s="95"/>
      <c r="F3" s="95"/>
      <c r="G3" s="95"/>
      <c r="H3" s="95"/>
      <c r="I3" s="95"/>
      <c r="J3" s="95"/>
    </row>
    <row r="4" spans="1:10" x14ac:dyDescent="0.25">
      <c r="A4" s="95"/>
      <c r="B4" s="95"/>
      <c r="C4" s="95"/>
      <c r="D4" s="95"/>
      <c r="E4" s="95"/>
      <c r="F4" s="95"/>
      <c r="G4" s="95"/>
      <c r="H4" s="95"/>
      <c r="I4" s="95"/>
      <c r="J4" s="95"/>
    </row>
    <row r="7" spans="1:10" ht="29.45" customHeight="1" x14ac:dyDescent="0.25">
      <c r="B7" s="30" t="s">
        <v>51</v>
      </c>
      <c r="D7" s="3" t="s">
        <v>52</v>
      </c>
    </row>
    <row r="8" spans="1:10" x14ac:dyDescent="0.25">
      <c r="B8" s="2" t="s">
        <v>14</v>
      </c>
      <c r="D8" s="2" t="s">
        <v>53</v>
      </c>
    </row>
    <row r="9" spans="1:10" x14ac:dyDescent="0.25">
      <c r="B9" s="2" t="s">
        <v>30</v>
      </c>
      <c r="D9" s="2" t="s">
        <v>54</v>
      </c>
    </row>
    <row r="10" spans="1:10" x14ac:dyDescent="0.25">
      <c r="B10" s="2" t="s">
        <v>31</v>
      </c>
      <c r="D10" s="2" t="s">
        <v>55</v>
      </c>
    </row>
    <row r="11" spans="1:10" x14ac:dyDescent="0.25">
      <c r="B11" s="2" t="s">
        <v>32</v>
      </c>
    </row>
    <row r="12" spans="1:10" x14ac:dyDescent="0.25">
      <c r="B12" s="2" t="s">
        <v>33</v>
      </c>
    </row>
    <row r="15" spans="1:10" ht="24" customHeight="1" x14ac:dyDescent="0.25">
      <c r="B15" s="30" t="s">
        <v>56</v>
      </c>
    </row>
    <row r="16" spans="1:10" x14ac:dyDescent="0.25">
      <c r="B16" s="2" t="s">
        <v>57</v>
      </c>
    </row>
    <row r="17" spans="1:4" x14ac:dyDescent="0.25">
      <c r="B17" s="2" t="s">
        <v>58</v>
      </c>
    </row>
    <row r="18" spans="1:4" x14ac:dyDescent="0.25">
      <c r="B18" s="2" t="s">
        <v>59</v>
      </c>
    </row>
    <row r="21" spans="1:4" x14ac:dyDescent="0.25">
      <c r="D21" s="32"/>
    </row>
    <row r="22" spans="1:4" x14ac:dyDescent="0.25">
      <c r="A22" s="30" t="s">
        <v>60</v>
      </c>
      <c r="B22" s="30" t="s">
        <v>61</v>
      </c>
      <c r="C22" s="30" t="s">
        <v>62</v>
      </c>
      <c r="D22" s="30" t="s">
        <v>63</v>
      </c>
    </row>
    <row r="23" spans="1:4" ht="48" customHeight="1" x14ac:dyDescent="0.25">
      <c r="A23" s="36" t="s">
        <v>64</v>
      </c>
      <c r="B23" s="33" t="s">
        <v>65</v>
      </c>
      <c r="C23" s="34" t="s">
        <v>66</v>
      </c>
      <c r="D23" s="35" t="s">
        <v>67</v>
      </c>
    </row>
    <row r="24" spans="1:4" ht="47.45" customHeight="1" x14ac:dyDescent="0.25">
      <c r="A24" s="36" t="s">
        <v>68</v>
      </c>
      <c r="B24" s="37" t="s">
        <v>69</v>
      </c>
      <c r="C24" s="34" t="s">
        <v>70</v>
      </c>
      <c r="D24" s="35" t="s">
        <v>71</v>
      </c>
    </row>
    <row r="25" spans="1:4" ht="46.9" customHeight="1" x14ac:dyDescent="0.25">
      <c r="A25" s="36" t="s">
        <v>72</v>
      </c>
      <c r="B25" s="37" t="s">
        <v>73</v>
      </c>
      <c r="C25" s="34" t="s">
        <v>66</v>
      </c>
      <c r="D25" s="35" t="s">
        <v>67</v>
      </c>
    </row>
    <row r="26" spans="1:4" ht="43.15" customHeight="1" x14ac:dyDescent="0.25">
      <c r="A26" s="36" t="s">
        <v>74</v>
      </c>
      <c r="B26" s="37" t="s">
        <v>75</v>
      </c>
      <c r="C26" s="34" t="s">
        <v>66</v>
      </c>
      <c r="D26" s="35" t="s">
        <v>67</v>
      </c>
    </row>
    <row r="27" spans="1:4" ht="38.450000000000003" customHeight="1" x14ac:dyDescent="0.25">
      <c r="A27" s="36" t="s">
        <v>76</v>
      </c>
      <c r="B27" s="33" t="s">
        <v>77</v>
      </c>
      <c r="C27" s="34" t="s">
        <v>66</v>
      </c>
      <c r="D27" s="35" t="s">
        <v>67</v>
      </c>
    </row>
    <row r="28" spans="1:4" ht="45" x14ac:dyDescent="0.25">
      <c r="A28" s="36" t="s">
        <v>78</v>
      </c>
      <c r="B28" s="33" t="s">
        <v>79</v>
      </c>
      <c r="C28" s="34" t="s">
        <v>70</v>
      </c>
      <c r="D28" s="35" t="s">
        <v>71</v>
      </c>
    </row>
    <row r="29" spans="1:4" ht="38.450000000000003" customHeight="1" x14ac:dyDescent="0.25">
      <c r="A29" s="36" t="s">
        <v>80</v>
      </c>
      <c r="B29" s="33" t="s">
        <v>81</v>
      </c>
      <c r="C29" s="34" t="s">
        <v>70</v>
      </c>
      <c r="D29" s="35" t="s">
        <v>71</v>
      </c>
    </row>
    <row r="30" spans="1:4" ht="37.9" customHeight="1" x14ac:dyDescent="0.25">
      <c r="A30" s="36" t="s">
        <v>82</v>
      </c>
      <c r="B30" s="33" t="s">
        <v>83</v>
      </c>
      <c r="C30" s="34" t="s">
        <v>70</v>
      </c>
      <c r="D30" s="35" t="s">
        <v>71</v>
      </c>
    </row>
    <row r="31" spans="1:4" ht="30" x14ac:dyDescent="0.25">
      <c r="A31" s="36" t="s">
        <v>84</v>
      </c>
      <c r="B31" s="33" t="s">
        <v>85</v>
      </c>
      <c r="C31" s="34" t="s">
        <v>66</v>
      </c>
      <c r="D31" s="35" t="s">
        <v>67</v>
      </c>
    </row>
    <row r="32" spans="1:4" ht="30" x14ac:dyDescent="0.25">
      <c r="A32" s="36" t="s">
        <v>86</v>
      </c>
      <c r="B32" s="33" t="s">
        <v>87</v>
      </c>
      <c r="C32" s="34" t="s">
        <v>70</v>
      </c>
      <c r="D32" s="35" t="s">
        <v>71</v>
      </c>
    </row>
    <row r="33" spans="1:4" ht="45" x14ac:dyDescent="0.25">
      <c r="A33" s="36" t="s">
        <v>88</v>
      </c>
      <c r="B33" s="33" t="s">
        <v>89</v>
      </c>
      <c r="C33" s="34" t="s">
        <v>66</v>
      </c>
      <c r="D33" s="2"/>
    </row>
    <row r="34" spans="1:4" x14ac:dyDescent="0.25">
      <c r="A34" s="36"/>
      <c r="B34" s="2"/>
      <c r="C34" s="34"/>
      <c r="D34" s="2"/>
    </row>
  </sheetData>
  <mergeCells count="1">
    <mergeCell ref="A1:J4"/>
  </mergeCells>
  <phoneticPr fontId="3" type="noConversion"/>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20F5AA2C55A84F8EB3DE7B8E3FE408" ma:contentTypeVersion="4" ma:contentTypeDescription="Crée un document." ma:contentTypeScope="" ma:versionID="038cc01445f25bace891e02db0dfe12b">
  <xsd:schema xmlns:xsd="http://www.w3.org/2001/XMLSchema" xmlns:xs="http://www.w3.org/2001/XMLSchema" xmlns:p="http://schemas.microsoft.com/office/2006/metadata/properties" xmlns:ns2="cf419011-1d00-4bd4-b451-9b23907bad5a" xmlns:ns3="b7345c2b-f5fb-4cb6-bd9f-6bbef6d7664b" targetNamespace="http://schemas.microsoft.com/office/2006/metadata/properties" ma:root="true" ma:fieldsID="c47add6e3702eb4de3c96d6883658eb5" ns2:_="" ns3:_="">
    <xsd:import namespace="cf419011-1d00-4bd4-b451-9b23907bad5a"/>
    <xsd:import namespace="b7345c2b-f5fb-4cb6-bd9f-6bbef6d766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419011-1d00-4bd4-b451-9b23907bad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345c2b-f5fb-4cb6-bd9f-6bbef6d7664b"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B23B1F-2EDF-4E6D-B209-3D3B2BF295B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C978C7B-F5DD-4933-927E-710D7C76973C}">
  <ds:schemaRefs>
    <ds:schemaRef ds:uri="http://schemas.microsoft.com/sharepoint/v3/contenttype/forms"/>
  </ds:schemaRefs>
</ds:datastoreItem>
</file>

<file path=customXml/itemProps3.xml><?xml version="1.0" encoding="utf-8"?>
<ds:datastoreItem xmlns:ds="http://schemas.openxmlformats.org/officeDocument/2006/customXml" ds:itemID="{A92DB291-F765-4DA5-BFBE-70F4E1E3CD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419011-1d00-4bd4-b451-9b23907bad5a"/>
    <ds:schemaRef ds:uri="b7345c2b-f5fb-4cb6-bd9f-6bbef6d766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Casos de pruebas</vt:lpstr>
      <vt:lpstr>Resumen Web</vt:lpstr>
      <vt:lpstr>correspondencia</vt:lpstr>
      <vt:lpstr>Tablas</vt:lpstr>
      <vt:lpstr>'Casos de pruebas'!_FilterDatabase</vt:lpstr>
      <vt:lpstr>Resultado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Destroyer</dc:creator>
  <cp:keywords/>
  <dc:description/>
  <cp:lastModifiedBy>hans.escobar</cp:lastModifiedBy>
  <cp:revision/>
  <dcterms:created xsi:type="dcterms:W3CDTF">2021-03-26T11:11:23Z</dcterms:created>
  <dcterms:modified xsi:type="dcterms:W3CDTF">2021-08-20T20:11:51Z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0x0101002620F5AA2C55A84F8EB3DE7B8E3FE408</vt:lpwstr>
  </property>
</Properties>
</file>