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ans.escobar\OneDrive - GFI\Documents\SICC\ISD-140705 INCLUIR CANALIDAD BANCO NACIONAL DE PA\PANAMÁ\"/>
    </mc:Choice>
  </mc:AlternateContent>
  <xr:revisionPtr revIDLastSave="0" documentId="13_ncr:1_{301A9216-21DE-4CBB-BD12-55800E0CB56D}"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G3" i="19"/>
  <c r="G4" i="19"/>
  <c r="G5" i="19"/>
  <c r="G6" i="19"/>
  <c r="G7" i="19"/>
  <c r="G8" i="19"/>
  <c r="G9" i="19"/>
  <c r="G10" i="19"/>
  <c r="G11" i="19"/>
  <c r="G12" i="19"/>
  <c r="G13" i="19"/>
  <c r="G14" i="19"/>
  <c r="G15" i="19"/>
  <c r="F3" i="19"/>
  <c r="F4" i="19"/>
  <c r="F5" i="19"/>
  <c r="F6" i="19"/>
  <c r="F7" i="19"/>
  <c r="F8" i="19"/>
  <c r="F9" i="19"/>
  <c r="F10" i="19"/>
  <c r="F11" i="19"/>
  <c r="F12" i="19"/>
  <c r="F13" i="19"/>
  <c r="F14" i="19"/>
  <c r="F15" i="19"/>
  <c r="E3" i="19"/>
  <c r="E4" i="19"/>
  <c r="E5" i="19"/>
  <c r="E6" i="19"/>
  <c r="E7" i="19"/>
  <c r="E8" i="19"/>
  <c r="E9" i="19"/>
  <c r="E10" i="19"/>
  <c r="E11" i="19"/>
  <c r="E12" i="19"/>
  <c r="E13" i="19"/>
  <c r="E14" i="19"/>
  <c r="E15" i="19"/>
  <c r="D3" i="19"/>
  <c r="D4" i="19"/>
  <c r="D5" i="19"/>
  <c r="D6" i="19"/>
  <c r="D7" i="19"/>
  <c r="D8" i="19"/>
  <c r="D9" i="19"/>
  <c r="D10" i="19"/>
  <c r="D11" i="19"/>
  <c r="D12" i="19"/>
  <c r="D13" i="19"/>
  <c r="D14" i="19"/>
  <c r="D15" i="19"/>
  <c r="C3" i="19"/>
  <c r="C4" i="19"/>
  <c r="C5" i="19"/>
  <c r="C6" i="19"/>
  <c r="C7" i="19"/>
  <c r="C8" i="19"/>
  <c r="C9" i="19"/>
  <c r="C10" i="19"/>
  <c r="C11" i="19"/>
  <c r="C12" i="19"/>
  <c r="C13" i="19"/>
  <c r="C14" i="19"/>
  <c r="C15" i="19"/>
  <c r="B3" i="19"/>
  <c r="B4" i="19"/>
  <c r="B5" i="19"/>
  <c r="B6" i="19"/>
  <c r="B7" i="19"/>
  <c r="B8" i="19"/>
  <c r="B9" i="19"/>
  <c r="B10" i="19"/>
  <c r="B11" i="19"/>
  <c r="B12" i="19"/>
  <c r="B13" i="19"/>
  <c r="B14" i="19"/>
  <c r="B15" i="19"/>
  <c r="D2" i="19"/>
  <c r="E2" i="19"/>
  <c r="F2" i="19"/>
  <c r="G2" i="19"/>
  <c r="H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tc={408B2E41-E66B-4094-A955-6182D4203FBB}</author>
  </authors>
  <commentList>
    <comment ref="B2" authorId="0"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<sst xmlns="http://schemas.openxmlformats.org/spreadsheetml/2006/main" count="291" uniqueCount="181">
  <si>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</si>
  <si>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</si>
  <si>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</si>
  <si>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</si>
  <si>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</si>
  <si>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</si>
  <si>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</si>
  <si>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</si>
  <si>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</si>
  <si>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</si>
  <si>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</si>
  <si>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</si>
  <si>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</si>
  <si>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</si>
  <si>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</si>
  <si>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</si>
  <si>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</si>
  <si>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</si>
  <si>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</si>
  <si>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</si>
  <si>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</si>
  <si>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</si>
  <si>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</si>
  <si>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</si>
  <si>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</si>
  <si>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</si>
  <si>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</si>
  <si>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</si>
  <si>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</si>
  <si>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</si>
  <si>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</si>
  <si>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</si>
  <si>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</si>
  <si>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</si>
  <si>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</si>
  <si>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</si>
  <si>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</si>
  <si>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</si>
  <si>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</si>
  <si>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</si>
  <si>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</si>
  <si>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</si>
  <si>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</si>
  <si>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</si>
  <si>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</si>
  <si>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</si>
  <si>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</si>
  <si>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</si>
  <si>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</si>
  <si>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</si>
  <si>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</si>
  <si>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</si>
  <si>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</si>
  <si>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</si>
  <si>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</si>
  <si>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</si>
  <si>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</si>
  <si>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</si>
  <si>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</si>
  <si>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</si>
  <si>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</si>
  <si>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</si>
  <si>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</si>
  <si>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</si>
  <si>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</si>
  <si>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</si>
  <si>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</si>
  <si>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</si>
  <si>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</si>
  <si>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</si>
  <si>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</si>
  <si>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</si>
  <si>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</si>
  <si>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</si>
  <si>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</si>
  <si>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</si>
  <si>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</si>
  <si>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</si>
  <si>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</si>
  <si>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</si>
  <si>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</si>
  <si>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</si>
  <si>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</si>
  <si>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</si>
  <si>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</si>
  <si>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</si>
  <si>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</si>
  <si>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</si>
  <si>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</si>
  <si>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</si>
  <si>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</si>
  <si>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</si>
  <si>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</si>
  <si>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</si>
  <si>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</si>
  <si>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</si>
  <si>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</si>
  <si>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</si>
  <si>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INCLUIR CANALIDAD BANCO NACIONAL DE PA</t>
  </si>
  <si>
    <t>PDP</t>
  </si>
  <si>
    <t>1.0</t>
  </si>
  <si>
    <t>ISD-140705</t>
  </si>
  <si>
    <t>Proceso Cargar Pagos Bancarios Masivos</t>
  </si>
  <si>
    <t>Mantenimiento Liquidacion Lotes Bancarios</t>
  </si>
  <si>
    <t>Informe de Canalidad</t>
  </si>
  <si>
    <t>1. usuario
2. contraseña</t>
  </si>
  <si>
    <t>1. usuario
2. contraseña
3. archivo de carga masiva (XLS)</t>
  </si>
  <si>
    <t>1. Si se muestra validación del ddl "banco"</t>
  </si>
  <si>
    <t>Web</t>
  </si>
  <si>
    <t>Mantenimiento Canales Recaudo Banco</t>
  </si>
  <si>
    <t>verificar los códigos vigentes de canalidades (columna "código canal propio banco") según el banco seleccionado</t>
  </si>
  <si>
    <t>1. Se muestra los códigos vigentes en la columna "código canal propio banco" según el banco seleccionado</t>
  </si>
  <si>
    <t>1. Si se muestra los códigos vigentes en la columna "código canal propio banco" según el banco seleccionado</t>
  </si>
  <si>
    <t>verificar que el módulo de carga de pagos bancarios masivos no permita procesar la data sin el ddl "banco" seleccionado</t>
  </si>
  <si>
    <t xml:space="preserve">verificar que el módulo de carga de pagos bancarios masivos no permita validar la data si el archivo excel (XLS) tiene la columna "CODIGO" vacía </t>
  </si>
  <si>
    <t>1 Se muestra la validación de código obligatorio en nulo</t>
  </si>
  <si>
    <t>1. Se muestra la validación del ddl "banco"</t>
  </si>
  <si>
    <t>1 Si se muestra la validación de código obligatorio en nulo</t>
  </si>
  <si>
    <t xml:space="preserve">verificar que el módulo de carga de pagos bancarios masivos no permita validar la data si el archivo excel (XLS) tiene la columna "FECHA" vacía </t>
  </si>
  <si>
    <t xml:space="preserve">verificar que el módulo de carga de pagos bancarios masivos no permita validar la data si el archivo excel (XLS) tiene la columna "MONTO" vacía </t>
  </si>
  <si>
    <t xml:space="preserve">verificar que el módulo de carga de pagos bancarios masivos no permita validar la data si el archivo excel (XLS) tiene la columna "CANAL" vacía </t>
  </si>
  <si>
    <t>1 Se muestra la validación de fecha obligatorio en nulo</t>
  </si>
  <si>
    <t>1 Si se muestra la validación de fecha obligatorio en nulo</t>
  </si>
  <si>
    <t>1 Se muestra la validación de monto obligatorio en nulo</t>
  </si>
  <si>
    <t>1 Si se muestra la validación de monto obligatorio en nulo</t>
  </si>
  <si>
    <t>1 Se muestra la validación de canal obligatorio en nulo</t>
  </si>
  <si>
    <t>1 Si se muestra la validación de canal obligatorio en nulo</t>
  </si>
  <si>
    <t>verificar que el módulo de carga de pagos bancarios masivos no permita validar la data si el archivo excel (XLS) tiene solo el encabezado (sin data)</t>
  </si>
  <si>
    <t>1 Se muestra la validación de datos obligatorios en nulo</t>
  </si>
  <si>
    <t>1 Si se muestra la validación de datos obligatorios en nulo</t>
  </si>
  <si>
    <t>verificar que el módulo de carga de pagos bancarios masivos permita procesar la data del archivo excel (XLS) con la data correcta</t>
  </si>
  <si>
    <t>1. Se muestra la validación de proceso exitoso con su respectivo número de lote</t>
  </si>
  <si>
    <t>1. Si se muestra la validación de proceso exitoso con su respectivo número de lote</t>
  </si>
  <si>
    <t>verificar que en el módulo de mantenimiento liquedación lotes bancarios se encuentre en estado de procesado</t>
  </si>
  <si>
    <t>1. Se muestra el estado de procesado</t>
  </si>
  <si>
    <t>1. Si se muestra el estado de procesado</t>
  </si>
  <si>
    <t>verificar que en el módulo de mantenimiento liquedación lotes bancarios se encuentre el lote generado y con origen "Excel"</t>
  </si>
  <si>
    <t>1. Se muestra el lote generado y origen "Excel"</t>
  </si>
  <si>
    <t>1. Si se muestra el lote generado y origen "Excel"</t>
  </si>
  <si>
    <t>verificar que en el módulo de mantenimiento liquedación lotes bancarios se pueda procesar el lote generado</t>
  </si>
  <si>
    <t>1. usuario
2. contraseña
3. seleccionar el lote a procesar</t>
  </si>
  <si>
    <t>1. Se muestra la validación de proceso exitoso</t>
  </si>
  <si>
    <t>1. Si se muestra la validación de proceso exitoso</t>
  </si>
  <si>
    <t>1. usuario
2. contraseña
3. seleccionar el rango de fechas (de pago y/o del proceso)</t>
  </si>
  <si>
    <t>verificar que en el módulo de informe de canalidad se genere el reporte</t>
  </si>
  <si>
    <t>1. Se genera el reporte en Excel (XLSX)</t>
  </si>
  <si>
    <t>1. Si se genera el reporte en Excel (XLSX)</t>
  </si>
  <si>
    <t>Reporte generado en Excel</t>
  </si>
  <si>
    <t>verificar que en el reporte en Excel se muestre la data correspondiente en las columnas "Canal Belcorp", "Canal Consolidado" y "Canal Detallado"</t>
  </si>
  <si>
    <t>1. Se muestra en el reporte en Excel las columnas "Canal Belcorp", "Canal Consolidado" y "Canal Detallado" con su información correspondiente</t>
  </si>
  <si>
    <t>1. Si se muestra en el reporte en Excel las columnas "Canal Belcorp", "Canal Consolidado" y "Canal Detallado" con su información correspondiente</t>
  </si>
  <si>
    <t>ITEM</t>
  </si>
  <si>
    <t>1. usuario
2. contraseña
3. Excel generado (XLSX)</t>
  </si>
  <si>
    <t>CP_PA_1</t>
  </si>
  <si>
    <t>CP_PA_2</t>
  </si>
  <si>
    <t>CP_PA_3</t>
  </si>
  <si>
    <t>CP_PA_4</t>
  </si>
  <si>
    <t>CP_PA_5</t>
  </si>
  <si>
    <t>CP_PA_6</t>
  </si>
  <si>
    <t>CP_PA_7</t>
  </si>
  <si>
    <t>CP_PA_8</t>
  </si>
  <si>
    <t>CP_PA_9</t>
  </si>
  <si>
    <t>CP_PA_10</t>
  </si>
  <si>
    <t>CP_PA_11</t>
  </si>
  <si>
    <t>CP_PA_12</t>
  </si>
  <si>
    <t>CP_PA_13</t>
  </si>
  <si>
    <t>PA</t>
  </si>
  <si>
    <t>PANAMÁ</t>
  </si>
  <si>
    <t>ESCENARIO</t>
  </si>
  <si>
    <t>Digitacion Pagos Bancarios Manuales</t>
  </si>
  <si>
    <t>verificar que en el módulo digitacion pagos bancarios manuales se pueda procesar los datos ingresados</t>
  </si>
  <si>
    <t>1. Se muestra la validación de lote generado correctamente</t>
  </si>
  <si>
    <t>1. Si se muestra la validación de lote generado correctamente</t>
  </si>
  <si>
    <t>CP_PA_14</t>
  </si>
  <si>
    <t>Abrir sitio web http://awlnx1019.galileo.ebel:7023/ssiccpalbpdp/index.xhtml
Haga clic en "Elije tu País PANAMÁ LBEL"
Entrar en "Usuario: ADMIN"
Entrar en "Contraseña: BELCORP"
Haga clic en "PROCESOS DE USUARIO"
Haga clic en "CUENTA CORRIENTE"
Haga clic en "Mantenimiento Canales Recaudo Banco"</t>
  </si>
  <si>
    <t>Abrir sitio web http://awlnx1019.galileo.ebel:7023/ssiccpalbpdp/index.xhtml
Haga clic en "Elije tu País PANAMÁ LBEL"
Entrar en "Usuario: ADMIN"
Entrar en "Contraseña: BELCORP"
Haga clic en "PROCESOS DE USUARIO"
Haga clic en "CUENTA CORRIENTE"
Haga clic en "Procesar Pagos Bancarios Masivos"
Haga clic en "Buscar excel (XLS)"
Haga clic en "Cargar"
Haga clic en "Validar Carga de Archivo"
Haga clic en "Procesa Carga de Archivo"</t>
  </si>
  <si>
    <t>Abrir sitio web http://awlnx1019.galileo.ebel:7023/ssiccpalbpdp/index.xhtml
Haga clic en "Elije tu País PANAMÁ LBEL"
Entrar en "Usuario: ADMIN"
Entrar en "Contraseña: BELCORP"
Haga clic en "PROCESOS DE USUARIO"
Haga clic en "CUENTA CORRIENTE"
Haga clic en "Procesar Pagos Bancarios Masivos"
Haga clic en "Buscar excel (XLS)"
Haga clic en "Cargar"
Haga clic en "Validar Carga de Archivo"</t>
  </si>
  <si>
    <t>Abrir sitio web http://awlnx1019.galileo.ebel:7023/ssiccpalbpdp/index.xhtml
Haga clic en "Elije tu País PANAMÁ LBEL"Entrar en "usuario: ADMIN"
Entrar en "Contraseña: BELCORP"
Haga clic en "PROCESOS DE USUARIO"
Haga clic en "Digitacion Pagos Bancarios Man"
Haga clic en "cuenta corriente bancaria: OCCIDENTE MANUAL"
Ingrese en "Codigo Consultora: 000000752"
Presione la tecla Enter
Ingrese en "Fecha Pago"
Ingrese en "Importe Pago"
Haga clic en "Canalidad: Billetera Electrónica Nacional"
Haga clic en "Procesar"
Haga clic en "SI"</t>
  </si>
  <si>
    <t>Abrir sitio web http://awlnx1019.galileo.ebel:7023/ssiccpalbpdp/index.xhtml
Haga clic en "Elije tu País PANAMÁ LBEL"
Entrar en "usuario: ADMIN"
Entrar en "Contraseña: BELCORP"
Haga clic en "PROCESOS DE USUARIO"
Haga clic en "CUENTA CORRIENTE"
Haga clic en "Mantenimiento Lotes Bancarios"
Haga clic en "Banco"
Haga clic en "Fecha Proceso"
Haga clic en "Buscar"</t>
  </si>
  <si>
    <t>Abrir sitio web http://awlnx1019.galileo.ebel:7023/ssiccpalbpdp/index.xhtml
Haga clic en "Elije tu País PANAMÁ LBEL"
Entrar en "usuario: ADMIN"
Entrar en "Contraseña: BELCORP"
Haga clic en "PROCESOS DE USUARIO"
Haga clic en "CUENTA CORRIENTE"
Haga clic en "Mantenimiento Lotes Bancarios"
Haga clic en "Banco"
Haga clic en "Fecha Proceso"
Haga clic en "Buscar"
Haga clic en la fila del lote generado
Haga clic en "Procesar Movimiento"</t>
  </si>
  <si>
    <t>Abrir sitio web http://awlnx1019.galileo.ebel:7023/ssiccpalbpdp/index.xhtml
Haga clic en "Elije tu País PANAMÁ LBEL"
Entrar en "usuario: ADMIN"
Entrar en "Contraseña: BELCORP"
Haga clic en "CONSULTAS Y REPORTES"
Haga clic en "SISTEMA CONSULTAS Y REPORTES"
Haga clic en "CUENTA CORRIENTE"
Haga clic en "Informe de Canalidad"
Haga clic en "Fecha Proceso"
Haga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</si>
</sst>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95">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0" fontId="4" fillId="3" borderId="1" xfId="0" applyFont="1" applyFill="1" applyBorder="1" applyAlignment="1">
      <alignment horizontal="center" vertical="center"/>
    </xf>
    <xf numFmtId="14" fontId="0" fillId="0" borderId="0" xfId="0" applyNumberFormat="1"/>
    <xf numFmtId="0" fontId="18" fillId="0" borderId="0" xfId="1"/>
    <xf numFmtId="0" fontId="0" fillId="0" borderId="24" xfId="0" applyFont="1" applyBorder="1" applyAlignment="1">
      <alignment vertical="center" wrapText="1"/>
    </xf>
    <xf numFmtId="0" fontId="0" fillId="3" borderId="1" xfId="0" applyFill="1" applyBorder="1" applyAlignment="1">
      <alignment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49" fontId="6" fillId="0" borderId="12" xfId="0" applyNumberFormat="1" applyFont="1" applyBorder="1" applyAlignment="1">
      <alignment horizontal="center"/>
    </xf>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49" fontId="6" fillId="0" borderId="11" xfId="0" applyNumberFormat="1"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0" fontId="6" fillId="0" borderId="11" xfId="0" applyFont="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xf>
    <xf numFmtId="0" fontId="7" fillId="0" borderId="11" xfId="0" applyFont="1" applyBorder="1" applyAlignment="1">
      <alignment horizontal="center" vertical="center"/>
    </xf>
    <xf numFmtId="0" fontId="8" fillId="5" borderId="11" xfId="0" applyFont="1" applyFill="1" applyBorder="1" applyAlignment="1">
      <alignment horizontal="center" vertical="center" wrapText="1"/>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15" fillId="0" borderId="0" xfId="0" applyFont="1" applyAlignment="1">
      <alignment horizontal="center" vertical="center"/>
    </xf>
    <xf numFmtId="0" fontId="0" fillId="0" borderId="24" xfId="0"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14T21:02:56.47" personId="{17DED270-9B0A-4752-A2CD-9658DE1D2D63}" id="{408B2E41-E66B-4094-A955-6182D4203FBB}">
    <text>Estado de la historia de usuario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8"/>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2" customWidth="1"/>
    <col min="5" max="5" width="29.28515625" style="47" customWidth="1"/>
    <col min="6" max="6" width="11" customWidth="1"/>
    <col min="7" max="7" width="20.7109375" customWidth="1"/>
    <col min="8" max="8" width="14.140625" hidden="1" customWidth="1"/>
    <col min="9" max="9" width="89.28515625" customWidth="1"/>
    <col min="10" max="10" width="33.28515625" style="43" customWidth="1"/>
    <col min="11" max="11" width="33.7109375" style="43" customWidth="1"/>
    <col min="12" max="12" width="14.28515625" customWidth="1"/>
    <col min="13" max="13" width="11.42578125" customWidth="1"/>
    <col min="14" max="14" width="0" style="32" hidden="1" customWidth="1"/>
    <col min="15" max="15" width="18.7109375" style="47" customWidth="1"/>
    <col min="16" max="16" width="16" style="32" customWidth="1"/>
  </cols>
  <sheetData>
    <row r="1" spans="1:32" ht="69" customHeight="1" x14ac:dyDescent="0.25">
      <c r="A1" s="62" t="s">
        <v>98</v>
      </c>
      <c r="B1" s="62"/>
      <c r="C1" s="62"/>
      <c r="D1" s="62"/>
      <c r="E1" s="62"/>
      <c r="F1" s="62"/>
      <c r="G1" s="62"/>
      <c r="H1" s="62"/>
      <c r="I1" s="62"/>
      <c r="J1" s="62"/>
      <c r="K1" s="62"/>
      <c r="L1" s="62"/>
      <c r="M1" s="62"/>
      <c r="N1" s="62"/>
      <c r="O1" s="62"/>
      <c r="P1" s="62"/>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6" t="s">
        <v>12</v>
      </c>
      <c r="P2" s="3" t="s">
        <v>13</v>
      </c>
    </row>
    <row r="3" spans="1:32" ht="105" x14ac:dyDescent="0.25">
      <c r="A3" s="48" t="s">
        <v>101</v>
      </c>
      <c r="B3" s="48"/>
      <c r="C3" s="49" t="s">
        <v>153</v>
      </c>
      <c r="D3" s="60" t="s">
        <v>109</v>
      </c>
      <c r="E3" s="38" t="s">
        <v>110</v>
      </c>
      <c r="F3" s="44" t="s">
        <v>57</v>
      </c>
      <c r="G3" s="42" t="s">
        <v>105</v>
      </c>
      <c r="H3" s="44"/>
      <c r="I3" s="42" t="s">
        <v>174</v>
      </c>
      <c r="J3" s="50" t="s">
        <v>111</v>
      </c>
      <c r="K3" s="50" t="s">
        <v>112</v>
      </c>
      <c r="L3" s="49" t="s">
        <v>108</v>
      </c>
      <c r="M3" s="44">
        <v>1</v>
      </c>
      <c r="N3" s="42"/>
      <c r="O3" s="51">
        <v>44446</v>
      </c>
      <c r="P3" s="44" t="s">
        <v>14</v>
      </c>
    </row>
    <row r="4" spans="1:32" ht="165" x14ac:dyDescent="0.25">
      <c r="A4" s="48" t="s">
        <v>101</v>
      </c>
      <c r="B4" s="48"/>
      <c r="C4" s="49" t="s">
        <v>154</v>
      </c>
      <c r="D4" s="60" t="s">
        <v>102</v>
      </c>
      <c r="E4" s="47" t="s">
        <v>113</v>
      </c>
      <c r="F4" s="44" t="s">
        <v>57</v>
      </c>
      <c r="G4" s="42" t="s">
        <v>106</v>
      </c>
      <c r="H4" s="44"/>
      <c r="I4" s="42" t="s">
        <v>175</v>
      </c>
      <c r="J4" s="50" t="s">
        <v>116</v>
      </c>
      <c r="K4" s="50" t="s">
        <v>107</v>
      </c>
      <c r="L4" s="49" t="s">
        <v>108</v>
      </c>
      <c r="M4" s="44">
        <v>1</v>
      </c>
      <c r="N4" s="42"/>
      <c r="O4" s="51">
        <v>44446</v>
      </c>
      <c r="P4" s="44" t="s">
        <v>14</v>
      </c>
    </row>
    <row r="5" spans="1:32" ht="150" x14ac:dyDescent="0.25">
      <c r="A5" s="48" t="s">
        <v>101</v>
      </c>
      <c r="B5" s="48"/>
      <c r="C5" s="49" t="s">
        <v>155</v>
      </c>
      <c r="D5" s="60" t="s">
        <v>102</v>
      </c>
      <c r="E5" s="42" t="s">
        <v>114</v>
      </c>
      <c r="F5" s="44" t="s">
        <v>57</v>
      </c>
      <c r="G5" s="42" t="s">
        <v>106</v>
      </c>
      <c r="H5" s="45"/>
      <c r="I5" s="42" t="s">
        <v>176</v>
      </c>
      <c r="J5" s="50" t="s">
        <v>115</v>
      </c>
      <c r="K5" s="50" t="s">
        <v>117</v>
      </c>
      <c r="L5" s="49" t="s">
        <v>108</v>
      </c>
      <c r="M5" s="44">
        <v>1</v>
      </c>
      <c r="N5" s="45"/>
      <c r="O5" s="51">
        <v>44446</v>
      </c>
      <c r="P5" s="44" t="s">
        <v>14</v>
      </c>
    </row>
    <row r="6" spans="1:32" s="5" customFormat="1" ht="150" x14ac:dyDescent="0.25">
      <c r="A6" s="48" t="s">
        <v>101</v>
      </c>
      <c r="B6" s="54"/>
      <c r="C6" s="49" t="s">
        <v>156</v>
      </c>
      <c r="D6" s="60" t="s">
        <v>102</v>
      </c>
      <c r="E6" s="42" t="s">
        <v>118</v>
      </c>
      <c r="F6" s="44" t="s">
        <v>57</v>
      </c>
      <c r="G6" s="42" t="s">
        <v>106</v>
      </c>
      <c r="H6" s="45"/>
      <c r="I6" s="42" t="s">
        <v>176</v>
      </c>
      <c r="J6" s="50" t="s">
        <v>121</v>
      </c>
      <c r="K6" s="50" t="s">
        <v>122</v>
      </c>
      <c r="L6" s="49" t="s">
        <v>108</v>
      </c>
      <c r="M6" s="44">
        <v>1</v>
      </c>
      <c r="N6" s="45"/>
      <c r="O6" s="51">
        <v>44446</v>
      </c>
      <c r="P6" s="44" t="s">
        <v>14</v>
      </c>
      <c r="Q6"/>
      <c r="R6"/>
      <c r="S6"/>
      <c r="T6"/>
      <c r="U6"/>
      <c r="V6"/>
      <c r="W6"/>
      <c r="X6"/>
      <c r="Y6"/>
      <c r="Z6"/>
      <c r="AA6"/>
      <c r="AB6"/>
      <c r="AC6"/>
      <c r="AD6"/>
      <c r="AE6"/>
      <c r="AF6"/>
    </row>
    <row r="7" spans="1:32" s="5" customFormat="1" ht="150" x14ac:dyDescent="0.25">
      <c r="A7" s="48" t="s">
        <v>101</v>
      </c>
      <c r="B7" s="54"/>
      <c r="C7" s="49" t="s">
        <v>157</v>
      </c>
      <c r="D7" s="60" t="s">
        <v>102</v>
      </c>
      <c r="E7" s="42" t="s">
        <v>119</v>
      </c>
      <c r="F7" s="44" t="s">
        <v>57</v>
      </c>
      <c r="G7" s="42" t="s">
        <v>106</v>
      </c>
      <c r="H7" s="45"/>
      <c r="I7" s="42" t="s">
        <v>176</v>
      </c>
      <c r="J7" s="50" t="s">
        <v>123</v>
      </c>
      <c r="K7" s="50" t="s">
        <v>124</v>
      </c>
      <c r="L7" s="49" t="s">
        <v>108</v>
      </c>
      <c r="M7" s="44">
        <v>1</v>
      </c>
      <c r="N7" s="45"/>
      <c r="O7" s="51">
        <v>44446</v>
      </c>
      <c r="P7" s="44" t="s">
        <v>14</v>
      </c>
      <c r="Q7"/>
      <c r="R7"/>
      <c r="S7"/>
      <c r="T7"/>
      <c r="U7"/>
      <c r="V7"/>
      <c r="W7"/>
      <c r="X7"/>
      <c r="Y7"/>
      <c r="Z7"/>
      <c r="AA7"/>
      <c r="AB7"/>
      <c r="AC7"/>
      <c r="AD7"/>
      <c r="AE7"/>
      <c r="AF7"/>
    </row>
    <row r="8" spans="1:32" s="5" customFormat="1" ht="150" x14ac:dyDescent="0.25">
      <c r="A8" s="48" t="s">
        <v>101</v>
      </c>
      <c r="B8" s="48"/>
      <c r="C8" s="49" t="s">
        <v>158</v>
      </c>
      <c r="D8" s="60" t="s">
        <v>102</v>
      </c>
      <c r="E8" s="42" t="s">
        <v>120</v>
      </c>
      <c r="F8" s="44" t="s">
        <v>57</v>
      </c>
      <c r="G8" s="42" t="s">
        <v>106</v>
      </c>
      <c r="H8" s="45"/>
      <c r="I8" s="42" t="s">
        <v>176</v>
      </c>
      <c r="J8" s="50" t="s">
        <v>125</v>
      </c>
      <c r="K8" s="50" t="s">
        <v>126</v>
      </c>
      <c r="L8" s="49" t="s">
        <v>108</v>
      </c>
      <c r="M8" s="44">
        <v>1</v>
      </c>
      <c r="N8" s="45"/>
      <c r="O8" s="51">
        <v>44446</v>
      </c>
      <c r="P8" s="44" t="s">
        <v>14</v>
      </c>
      <c r="Q8"/>
      <c r="R8"/>
      <c r="S8"/>
      <c r="T8"/>
      <c r="U8"/>
      <c r="V8"/>
      <c r="W8"/>
      <c r="X8"/>
      <c r="Y8"/>
      <c r="Z8"/>
      <c r="AA8"/>
      <c r="AB8"/>
      <c r="AC8"/>
      <c r="AD8"/>
      <c r="AE8"/>
      <c r="AF8"/>
    </row>
    <row r="9" spans="1:32" s="5" customFormat="1" ht="150" x14ac:dyDescent="0.25">
      <c r="A9" s="48" t="s">
        <v>101</v>
      </c>
      <c r="B9" s="48"/>
      <c r="C9" s="49" t="s">
        <v>159</v>
      </c>
      <c r="D9" s="60" t="s">
        <v>102</v>
      </c>
      <c r="E9" s="42" t="s">
        <v>127</v>
      </c>
      <c r="F9" s="44" t="s">
        <v>57</v>
      </c>
      <c r="G9" s="42" t="s">
        <v>106</v>
      </c>
      <c r="H9" s="45"/>
      <c r="I9" s="42" t="s">
        <v>176</v>
      </c>
      <c r="J9" s="50" t="s">
        <v>128</v>
      </c>
      <c r="K9" s="50" t="s">
        <v>129</v>
      </c>
      <c r="L9" s="49" t="s">
        <v>108</v>
      </c>
      <c r="M9" s="44">
        <v>1</v>
      </c>
      <c r="N9" s="45"/>
      <c r="O9" s="51">
        <v>44446</v>
      </c>
      <c r="P9" s="44" t="s">
        <v>14</v>
      </c>
      <c r="Q9"/>
      <c r="R9"/>
      <c r="S9"/>
      <c r="T9"/>
      <c r="U9"/>
      <c r="V9"/>
      <c r="W9"/>
      <c r="X9"/>
      <c r="Y9"/>
      <c r="Z9"/>
      <c r="AA9"/>
      <c r="AB9"/>
      <c r="AC9"/>
      <c r="AD9"/>
      <c r="AE9"/>
      <c r="AF9"/>
    </row>
    <row r="10" spans="1:32" s="5" customFormat="1" ht="165" x14ac:dyDescent="0.25">
      <c r="A10" s="48" t="s">
        <v>101</v>
      </c>
      <c r="B10" s="48"/>
      <c r="C10" s="49" t="s">
        <v>160</v>
      </c>
      <c r="D10" s="60" t="s">
        <v>102</v>
      </c>
      <c r="E10" s="42" t="s">
        <v>130</v>
      </c>
      <c r="F10" s="44" t="s">
        <v>57</v>
      </c>
      <c r="G10" s="42" t="s">
        <v>106</v>
      </c>
      <c r="H10" s="45"/>
      <c r="I10" s="42" t="s">
        <v>175</v>
      </c>
      <c r="J10" s="50" t="s">
        <v>131</v>
      </c>
      <c r="K10" s="50" t="s">
        <v>132</v>
      </c>
      <c r="L10" s="49" t="s">
        <v>108</v>
      </c>
      <c r="M10" s="44">
        <v>1</v>
      </c>
      <c r="N10" s="49"/>
      <c r="O10" s="51">
        <v>44446</v>
      </c>
      <c r="P10" s="44" t="s">
        <v>14</v>
      </c>
      <c r="Q10"/>
      <c r="R10"/>
      <c r="S10"/>
      <c r="T10"/>
      <c r="U10"/>
      <c r="V10"/>
      <c r="W10"/>
      <c r="X10"/>
      <c r="Y10"/>
      <c r="Z10"/>
      <c r="AA10"/>
      <c r="AB10"/>
      <c r="AC10"/>
      <c r="AD10"/>
      <c r="AE10"/>
      <c r="AF10"/>
    </row>
    <row r="11" spans="1:32" s="5" customFormat="1" ht="195" x14ac:dyDescent="0.25">
      <c r="A11" s="48" t="s">
        <v>101</v>
      </c>
      <c r="B11" s="48"/>
      <c r="C11" s="49" t="s">
        <v>161</v>
      </c>
      <c r="D11" s="94" t="s">
        <v>169</v>
      </c>
      <c r="E11" s="42" t="s">
        <v>170</v>
      </c>
      <c r="F11" s="44" t="s">
        <v>57</v>
      </c>
      <c r="G11" s="42" t="s">
        <v>105</v>
      </c>
      <c r="H11" s="45"/>
      <c r="I11" s="42" t="s">
        <v>177</v>
      </c>
      <c r="J11" s="50" t="s">
        <v>171</v>
      </c>
      <c r="K11" s="50" t="s">
        <v>172</v>
      </c>
      <c r="L11" s="49" t="s">
        <v>108</v>
      </c>
      <c r="M11" s="44">
        <v>1</v>
      </c>
      <c r="N11" s="49"/>
      <c r="O11" s="51">
        <v>44446</v>
      </c>
      <c r="P11" s="44" t="s">
        <v>14</v>
      </c>
      <c r="Q11"/>
      <c r="R11"/>
      <c r="S11"/>
      <c r="T11"/>
      <c r="U11"/>
      <c r="V11"/>
      <c r="W11"/>
      <c r="X11"/>
      <c r="Y11"/>
      <c r="Z11"/>
      <c r="AA11"/>
      <c r="AB11"/>
      <c r="AC11"/>
      <c r="AD11"/>
      <c r="AE11"/>
      <c r="AF11"/>
    </row>
    <row r="12" spans="1:32" s="41" customFormat="1" ht="150" x14ac:dyDescent="0.25">
      <c r="A12" s="48" t="s">
        <v>101</v>
      </c>
      <c r="B12" s="48"/>
      <c r="C12" s="49" t="s">
        <v>162</v>
      </c>
      <c r="D12" s="60" t="s">
        <v>103</v>
      </c>
      <c r="E12" s="42" t="s">
        <v>136</v>
      </c>
      <c r="F12" s="44" t="s">
        <v>57</v>
      </c>
      <c r="G12" s="42" t="s">
        <v>105</v>
      </c>
      <c r="H12" s="45"/>
      <c r="I12" s="42" t="s">
        <v>178</v>
      </c>
      <c r="J12" s="42" t="s">
        <v>137</v>
      </c>
      <c r="K12" s="42" t="s">
        <v>138</v>
      </c>
      <c r="L12" s="49" t="s">
        <v>108</v>
      </c>
      <c r="M12" s="44">
        <v>1</v>
      </c>
      <c r="N12" s="49"/>
      <c r="O12" s="51">
        <v>44446</v>
      </c>
      <c r="P12" s="44" t="s">
        <v>14</v>
      </c>
    </row>
    <row r="13" spans="1:32" s="5" customFormat="1" ht="150" x14ac:dyDescent="0.25">
      <c r="A13" s="48" t="s">
        <v>101</v>
      </c>
      <c r="B13" s="48"/>
      <c r="C13" s="49" t="s">
        <v>163</v>
      </c>
      <c r="D13" s="60" t="s">
        <v>103</v>
      </c>
      <c r="E13" s="42" t="s">
        <v>133</v>
      </c>
      <c r="F13" s="44" t="s">
        <v>57</v>
      </c>
      <c r="G13" s="42" t="s">
        <v>105</v>
      </c>
      <c r="H13" s="45"/>
      <c r="I13" s="42" t="s">
        <v>178</v>
      </c>
      <c r="J13" s="42" t="s">
        <v>134</v>
      </c>
      <c r="K13" s="42" t="s">
        <v>135</v>
      </c>
      <c r="L13" s="49" t="s">
        <v>108</v>
      </c>
      <c r="M13" s="44">
        <v>1</v>
      </c>
      <c r="N13" s="49"/>
      <c r="O13" s="51">
        <v>44446</v>
      </c>
      <c r="P13" s="44" t="s">
        <v>14</v>
      </c>
      <c r="Q13"/>
      <c r="R13"/>
      <c r="S13"/>
      <c r="T13"/>
      <c r="U13"/>
      <c r="V13"/>
      <c r="W13"/>
      <c r="X13"/>
      <c r="Y13"/>
      <c r="Z13"/>
      <c r="AA13"/>
      <c r="AB13"/>
      <c r="AC13"/>
      <c r="AD13"/>
      <c r="AE13"/>
      <c r="AF13"/>
    </row>
    <row r="14" spans="1:32" s="5" customFormat="1" ht="180" x14ac:dyDescent="0.25">
      <c r="A14" s="48" t="s">
        <v>101</v>
      </c>
      <c r="B14" s="48"/>
      <c r="C14" s="49" t="s">
        <v>164</v>
      </c>
      <c r="D14" s="60" t="s">
        <v>103</v>
      </c>
      <c r="E14" s="42" t="s">
        <v>139</v>
      </c>
      <c r="F14" s="44" t="s">
        <v>57</v>
      </c>
      <c r="G14" s="42" t="s">
        <v>140</v>
      </c>
      <c r="H14" s="45"/>
      <c r="I14" s="42" t="s">
        <v>179</v>
      </c>
      <c r="J14" s="42" t="s">
        <v>141</v>
      </c>
      <c r="K14" s="42" t="s">
        <v>142</v>
      </c>
      <c r="L14" s="49" t="s">
        <v>108</v>
      </c>
      <c r="M14" s="44">
        <v>1</v>
      </c>
      <c r="N14" s="49"/>
      <c r="O14" s="51">
        <v>44446</v>
      </c>
      <c r="P14" s="44" t="s">
        <v>14</v>
      </c>
      <c r="Q14"/>
      <c r="R14"/>
      <c r="S14"/>
      <c r="T14"/>
      <c r="U14"/>
      <c r="V14"/>
      <c r="W14"/>
      <c r="X14"/>
      <c r="Y14"/>
      <c r="Z14"/>
      <c r="AA14"/>
      <c r="AB14"/>
      <c r="AC14"/>
      <c r="AD14"/>
      <c r="AE14"/>
      <c r="AF14"/>
    </row>
    <row r="15" spans="1:32" s="5" customFormat="1" ht="150" x14ac:dyDescent="0.25">
      <c r="A15" s="48" t="s">
        <v>101</v>
      </c>
      <c r="B15" s="48"/>
      <c r="C15" s="49" t="s">
        <v>165</v>
      </c>
      <c r="D15" s="61" t="s">
        <v>104</v>
      </c>
      <c r="E15" s="42" t="s">
        <v>144</v>
      </c>
      <c r="F15" s="44" t="s">
        <v>57</v>
      </c>
      <c r="G15" s="42" t="s">
        <v>143</v>
      </c>
      <c r="H15" s="45"/>
      <c r="I15" s="42" t="s">
        <v>180</v>
      </c>
      <c r="J15" s="50" t="s">
        <v>145</v>
      </c>
      <c r="K15" s="50" t="s">
        <v>146</v>
      </c>
      <c r="L15" s="49" t="s">
        <v>108</v>
      </c>
      <c r="M15" s="44">
        <v>1</v>
      </c>
      <c r="N15" s="49"/>
      <c r="O15" s="51">
        <v>44446</v>
      </c>
      <c r="P15" s="44" t="s">
        <v>14</v>
      </c>
      <c r="Q15"/>
      <c r="R15"/>
      <c r="S15"/>
      <c r="T15"/>
      <c r="U15"/>
      <c r="V15"/>
      <c r="W15"/>
      <c r="X15"/>
      <c r="Y15"/>
      <c r="Z15"/>
      <c r="AA15"/>
      <c r="AB15"/>
      <c r="AC15"/>
      <c r="AD15"/>
      <c r="AE15"/>
      <c r="AF15"/>
    </row>
    <row r="16" spans="1:32" s="5" customFormat="1" ht="150" x14ac:dyDescent="0.25">
      <c r="A16" s="48" t="s">
        <v>101</v>
      </c>
      <c r="B16" s="54"/>
      <c r="C16" s="49" t="s">
        <v>173</v>
      </c>
      <c r="D16" s="61" t="s">
        <v>147</v>
      </c>
      <c r="E16" s="42" t="s">
        <v>148</v>
      </c>
      <c r="F16" s="44" t="s">
        <v>57</v>
      </c>
      <c r="G16" s="42" t="s">
        <v>152</v>
      </c>
      <c r="H16" s="45"/>
      <c r="I16" s="42" t="s">
        <v>180</v>
      </c>
      <c r="J16" s="50" t="s">
        <v>149</v>
      </c>
      <c r="K16" s="50" t="s">
        <v>150</v>
      </c>
      <c r="L16" s="49" t="s">
        <v>108</v>
      </c>
      <c r="M16" s="44">
        <v>1</v>
      </c>
      <c r="N16" s="45"/>
      <c r="O16" s="51">
        <v>44446</v>
      </c>
      <c r="P16" s="44" t="s">
        <v>14</v>
      </c>
      <c r="Q16"/>
      <c r="R16"/>
      <c r="S16"/>
      <c r="T16"/>
      <c r="U16"/>
      <c r="V16"/>
      <c r="W16"/>
      <c r="X16"/>
      <c r="Y16"/>
      <c r="Z16"/>
      <c r="AA16"/>
      <c r="AB16"/>
      <c r="AC16"/>
      <c r="AD16"/>
      <c r="AE16"/>
      <c r="AF16"/>
    </row>
    <row r="17" spans="1:32" s="40" customFormat="1" x14ac:dyDescent="0.25">
      <c r="A17" s="48"/>
      <c r="B17" s="54"/>
      <c r="C17" s="49"/>
      <c r="D17" s="57"/>
      <c r="E17" s="42"/>
      <c r="F17" s="44"/>
      <c r="G17" s="45"/>
      <c r="H17" s="45"/>
      <c r="I17" s="42"/>
      <c r="J17" s="50"/>
      <c r="K17" s="42"/>
      <c r="L17" s="49"/>
      <c r="M17" s="44"/>
      <c r="N17" s="45"/>
      <c r="O17" s="52"/>
      <c r="P17" s="44"/>
      <c r="Q17" s="39"/>
      <c r="R17" s="39"/>
      <c r="S17" s="39"/>
      <c r="T17" s="39"/>
      <c r="U17" s="39"/>
      <c r="V17" s="39"/>
      <c r="W17" s="39"/>
      <c r="X17" s="39"/>
      <c r="Y17" s="39"/>
      <c r="Z17" s="39"/>
      <c r="AA17" s="39"/>
      <c r="AB17" s="39"/>
      <c r="AC17" s="39"/>
      <c r="AD17" s="39"/>
      <c r="AE17" s="39"/>
      <c r="AF17" s="39"/>
    </row>
    <row r="18" spans="1:32" s="5" customFormat="1" x14ac:dyDescent="0.25">
      <c r="A18" s="48"/>
      <c r="B18" s="48"/>
      <c r="C18" s="49"/>
      <c r="D18" s="4"/>
      <c r="E18" s="42"/>
      <c r="F18" s="44"/>
      <c r="G18" s="45"/>
      <c r="H18" s="45"/>
      <c r="I18" s="42"/>
      <c r="J18" s="50"/>
      <c r="K18" s="53"/>
      <c r="L18" s="49"/>
      <c r="M18" s="44"/>
      <c r="N18" s="45"/>
      <c r="O18" s="53"/>
      <c r="P18" s="44"/>
      <c r="Q18"/>
      <c r="R18"/>
      <c r="S18"/>
      <c r="T18"/>
      <c r="U18"/>
      <c r="V18"/>
      <c r="W18"/>
      <c r="X18"/>
      <c r="Y18"/>
      <c r="Z18"/>
      <c r="AA18"/>
      <c r="AB18"/>
      <c r="AC18"/>
      <c r="AD18"/>
      <c r="AE18"/>
      <c r="AF18"/>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F3:F10 F12:F18</xm:sqref>
        </x14:dataValidation>
        <x14:dataValidation type="list" allowBlank="1" showInputMessage="1" showErrorMessage="1" xr:uid="{B25DCB0E-3584-4D2C-9EAD-8DCAD8DA0FD6}">
          <x14:formula1>
            <xm:f>Tablas!$B$8:$B$12</xm:f>
          </x14:formula1>
          <xm:sqref>P3:P10 P12:P18</xm:sqref>
        </x14:dataValidation>
        <x14:dataValidation type="list" allowBlank="1" showInputMessage="1" showErrorMessage="1" xr:uid="{AEB92C86-A14F-4287-80AC-8715F94730EA}">
          <x14:formula1>
            <xm:f>Tablas!$D$8:$D$10</xm:f>
          </x14:formula1>
          <xm:sqref>B3:B10 B12:B18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B5" sqref="B5"/>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86"/>
      <c r="B1" s="75"/>
      <c r="C1" s="87" t="s">
        <v>96</v>
      </c>
      <c r="D1" s="70"/>
      <c r="E1" s="70"/>
      <c r="F1" s="70"/>
      <c r="G1" s="70"/>
      <c r="H1" s="70"/>
      <c r="I1" s="64"/>
    </row>
    <row r="2" spans="1:9" ht="25.5" x14ac:dyDescent="0.25">
      <c r="A2" s="88" t="s">
        <v>15</v>
      </c>
      <c r="B2" s="64"/>
      <c r="C2" s="7" t="s">
        <v>16</v>
      </c>
      <c r="D2" s="88" t="s">
        <v>17</v>
      </c>
      <c r="E2" s="70"/>
      <c r="F2" s="70"/>
      <c r="G2" s="64"/>
      <c r="H2" s="88" t="s">
        <v>49</v>
      </c>
      <c r="I2" s="64"/>
    </row>
    <row r="3" spans="1:9" x14ac:dyDescent="0.25">
      <c r="A3" s="69" t="s">
        <v>99</v>
      </c>
      <c r="B3" s="89"/>
      <c r="C3" s="8"/>
      <c r="D3" s="69" t="s">
        <v>98</v>
      </c>
      <c r="E3" s="70"/>
      <c r="F3" s="70"/>
      <c r="G3" s="64"/>
      <c r="H3" s="90" t="s">
        <v>166</v>
      </c>
      <c r="I3" s="64"/>
    </row>
    <row r="4" spans="1:9" ht="25.5" x14ac:dyDescent="0.25">
      <c r="A4" s="9" t="s">
        <v>18</v>
      </c>
      <c r="B4" s="9" t="s">
        <v>19</v>
      </c>
      <c r="C4" s="10" t="s">
        <v>20</v>
      </c>
      <c r="D4" s="88" t="s">
        <v>21</v>
      </c>
      <c r="E4" s="70"/>
      <c r="F4" s="70"/>
      <c r="G4" s="64"/>
      <c r="H4" s="88" t="s">
        <v>22</v>
      </c>
      <c r="I4" s="64"/>
    </row>
    <row r="5" spans="1:9" ht="19.149999999999999" customHeight="1" x14ac:dyDescent="0.25">
      <c r="A5" s="11">
        <v>44440</v>
      </c>
      <c r="B5" s="11">
        <v>44440</v>
      </c>
      <c r="C5" s="8" t="s">
        <v>100</v>
      </c>
      <c r="D5" s="69" t="s">
        <v>23</v>
      </c>
      <c r="E5" s="70"/>
      <c r="F5" s="70"/>
      <c r="G5" s="64"/>
      <c r="H5" s="91" t="s">
        <v>167</v>
      </c>
      <c r="I5" s="64"/>
    </row>
    <row r="6" spans="1:9" x14ac:dyDescent="0.25">
      <c r="A6" s="12"/>
      <c r="B6" s="12"/>
      <c r="C6" s="12"/>
      <c r="D6" s="12"/>
      <c r="E6" s="12"/>
      <c r="F6" s="12"/>
      <c r="G6" s="12"/>
      <c r="H6" s="12"/>
      <c r="I6" s="12"/>
    </row>
    <row r="7" spans="1:9" ht="27" customHeight="1" x14ac:dyDescent="0.25">
      <c r="A7" s="63" t="s">
        <v>24</v>
      </c>
      <c r="B7" s="70"/>
      <c r="C7" s="70"/>
      <c r="D7" s="70"/>
      <c r="E7" s="70"/>
      <c r="F7" s="70"/>
      <c r="G7" s="64"/>
      <c r="H7" s="7" t="s">
        <v>25</v>
      </c>
      <c r="I7" s="11">
        <v>44440</v>
      </c>
    </row>
    <row r="8" spans="1:9" ht="27" customHeight="1" x14ac:dyDescent="0.25">
      <c r="A8" s="92"/>
      <c r="B8" s="70"/>
      <c r="C8" s="70"/>
      <c r="D8" s="70"/>
      <c r="E8" s="70"/>
      <c r="F8" s="70"/>
      <c r="G8" s="64"/>
      <c r="H8" s="7" t="s">
        <v>26</v>
      </c>
      <c r="I8" s="11">
        <v>44440</v>
      </c>
    </row>
    <row r="9" spans="1:9" x14ac:dyDescent="0.25">
      <c r="A9" s="12"/>
      <c r="B9" s="12"/>
      <c r="C9" s="12"/>
      <c r="D9" s="12"/>
      <c r="E9" s="12"/>
      <c r="F9" s="12"/>
      <c r="G9" s="12"/>
      <c r="H9" s="12"/>
      <c r="I9" s="12"/>
    </row>
    <row r="10" spans="1:9" x14ac:dyDescent="0.25">
      <c r="A10" s="12"/>
      <c r="B10" s="12"/>
      <c r="C10" s="12"/>
      <c r="D10" s="12"/>
      <c r="E10" s="12"/>
      <c r="F10" s="12"/>
      <c r="G10" s="12"/>
      <c r="H10" s="12"/>
      <c r="I10" s="12"/>
    </row>
    <row r="11" spans="1:9" x14ac:dyDescent="0.25">
      <c r="A11" s="12"/>
      <c r="B11" s="12"/>
      <c r="C11" s="63" t="s">
        <v>27</v>
      </c>
      <c r="D11" s="64"/>
      <c r="E11" s="6" t="s">
        <v>28</v>
      </c>
      <c r="F11" s="6" t="s">
        <v>29</v>
      </c>
      <c r="G11" s="12"/>
      <c r="H11" s="12"/>
      <c r="I11" s="12"/>
    </row>
    <row r="12" spans="1:9" x14ac:dyDescent="0.25">
      <c r="A12" s="12"/>
      <c r="B12" s="12"/>
      <c r="C12" s="84" t="s">
        <v>14</v>
      </c>
      <c r="D12" s="64"/>
      <c r="E12" s="13">
        <f>COUNTIF('Casos de pruebas'!$P$3:$P$18,C12)</f>
        <v>14</v>
      </c>
      <c r="F12" s="14">
        <f>IF(ISERROR((E12*100)/$E$17),"0",(E12*100)/$E$17)</f>
        <v>100</v>
      </c>
      <c r="G12" s="12"/>
      <c r="H12" s="12"/>
      <c r="I12" s="12"/>
    </row>
    <row r="13" spans="1:9" x14ac:dyDescent="0.25">
      <c r="A13" s="12"/>
      <c r="B13" s="12"/>
      <c r="C13" s="84" t="s">
        <v>30</v>
      </c>
      <c r="D13" s="64"/>
      <c r="E13" s="13">
        <f>COUNTIF('Casos de pruebas'!$P$3:$P$18,C13)</f>
        <v>0</v>
      </c>
      <c r="F13" s="14">
        <f t="shared" ref="F13:F16" si="0">IF(ISERROR((E13*100)/$E$17),"0",(E13*100)/$E$17)</f>
        <v>0</v>
      </c>
      <c r="G13" s="12"/>
      <c r="H13" s="12"/>
      <c r="I13" s="12"/>
    </row>
    <row r="14" spans="1:9" x14ac:dyDescent="0.25">
      <c r="A14" s="12"/>
      <c r="B14" s="12"/>
      <c r="C14" s="84" t="s">
        <v>31</v>
      </c>
      <c r="D14" s="64"/>
      <c r="E14" s="13">
        <f>COUNTIF('Casos de pruebas'!$P$3:$P$18,C14)</f>
        <v>0</v>
      </c>
      <c r="F14" s="14">
        <f t="shared" si="0"/>
        <v>0</v>
      </c>
      <c r="G14" s="12"/>
      <c r="H14" s="12"/>
      <c r="I14" s="12"/>
    </row>
    <row r="15" spans="1:9" x14ac:dyDescent="0.25">
      <c r="A15" s="12"/>
      <c r="B15" s="12"/>
      <c r="C15" s="85" t="s">
        <v>32</v>
      </c>
      <c r="D15" s="75"/>
      <c r="E15" s="13">
        <f>COUNTIF('Casos de pruebas'!$P$3:$P$18,C15)</f>
        <v>0</v>
      </c>
      <c r="F15" s="14">
        <f t="shared" si="0"/>
        <v>0</v>
      </c>
      <c r="G15" s="12"/>
      <c r="H15" s="12"/>
      <c r="I15" s="12"/>
    </row>
    <row r="16" spans="1:9" ht="15.75" thickBot="1" x14ac:dyDescent="0.3">
      <c r="A16" s="12"/>
      <c r="B16" s="12"/>
      <c r="C16" s="85" t="s">
        <v>33</v>
      </c>
      <c r="D16" s="75"/>
      <c r="E16" s="13">
        <f>COUNTIF('Casos de pruebas'!$P$3:$P$18,C16)</f>
        <v>0</v>
      </c>
      <c r="F16" s="14">
        <f t="shared" si="0"/>
        <v>0</v>
      </c>
      <c r="G16" s="12"/>
      <c r="H16" s="12"/>
      <c r="I16" s="12"/>
    </row>
    <row r="17" spans="1:9" ht="15.75" thickBot="1" x14ac:dyDescent="0.3">
      <c r="A17" s="12"/>
      <c r="B17" s="12"/>
      <c r="C17" s="82" t="s">
        <v>34</v>
      </c>
      <c r="D17" s="83"/>
      <c r="E17" s="15">
        <f>SUM(E12:E16)</f>
        <v>14</v>
      </c>
      <c r="F17" s="16">
        <f t="shared" ref="F17" si="1">SUM(F12:F16)</f>
        <v>100</v>
      </c>
      <c r="G17" s="78" t="str">
        <f>IF(F17&lt;100,"Revisar Resultados Obtenidos"," ")</f>
        <v xml:space="preserve"> </v>
      </c>
      <c r="H17" s="79"/>
      <c r="I17" s="80"/>
    </row>
    <row r="18" spans="1:9" x14ac:dyDescent="0.25">
      <c r="A18" s="12"/>
      <c r="B18" s="12"/>
      <c r="C18" s="12"/>
      <c r="D18" s="12"/>
      <c r="E18" s="12"/>
      <c r="F18" s="12"/>
      <c r="G18" s="12"/>
      <c r="H18" s="12"/>
      <c r="I18" s="12"/>
    </row>
    <row r="20" spans="1:9" x14ac:dyDescent="0.25">
      <c r="A20" s="63" t="s">
        <v>35</v>
      </c>
      <c r="B20" s="70"/>
      <c r="C20" s="70"/>
      <c r="D20" s="70"/>
      <c r="E20" s="70"/>
      <c r="F20" s="70"/>
      <c r="G20" s="70"/>
      <c r="H20" s="70"/>
      <c r="I20" s="64"/>
    </row>
    <row r="21" spans="1:9" x14ac:dyDescent="0.25">
      <c r="A21" s="17" t="s">
        <v>36</v>
      </c>
      <c r="B21" s="17" t="s">
        <v>37</v>
      </c>
      <c r="C21" s="81" t="s">
        <v>38</v>
      </c>
      <c r="D21" s="64"/>
      <c r="E21" s="81" t="s">
        <v>24</v>
      </c>
      <c r="F21" s="70"/>
      <c r="G21" s="70"/>
      <c r="H21" s="70"/>
      <c r="I21" s="64"/>
    </row>
    <row r="22" spans="1:9" x14ac:dyDescent="0.25">
      <c r="A22" s="18">
        <v>1</v>
      </c>
      <c r="B22" s="19"/>
      <c r="C22" s="65" t="s">
        <v>23</v>
      </c>
      <c r="D22" s="64"/>
      <c r="E22" s="65" t="s">
        <v>39</v>
      </c>
      <c r="F22" s="70"/>
      <c r="G22" s="70"/>
      <c r="H22" s="70"/>
      <c r="I22" s="64"/>
    </row>
    <row r="23" spans="1:9" x14ac:dyDescent="0.25">
      <c r="A23" s="20">
        <v>2</v>
      </c>
      <c r="B23" s="21"/>
      <c r="C23" s="65" t="s">
        <v>23</v>
      </c>
      <c r="D23" s="64"/>
      <c r="E23" s="66" t="s">
        <v>41</v>
      </c>
      <c r="F23" s="67"/>
      <c r="G23" s="67"/>
      <c r="H23" s="67"/>
      <c r="I23" s="68"/>
    </row>
    <row r="24" spans="1:9" x14ac:dyDescent="0.25">
      <c r="A24" s="22" t="s">
        <v>40</v>
      </c>
      <c r="B24" s="11"/>
      <c r="C24" s="65" t="s">
        <v>23</v>
      </c>
      <c r="D24" s="64"/>
      <c r="E24" s="66" t="s">
        <v>41</v>
      </c>
      <c r="F24" s="67"/>
      <c r="G24" s="67"/>
      <c r="H24" s="67"/>
      <c r="I24" s="68"/>
    </row>
    <row r="25" spans="1:9" x14ac:dyDescent="0.25">
      <c r="A25" s="8"/>
      <c r="B25" s="11"/>
      <c r="C25" s="55"/>
      <c r="D25" s="23"/>
      <c r="E25" s="69"/>
      <c r="F25" s="70"/>
      <c r="G25" s="70"/>
      <c r="H25" s="70"/>
      <c r="I25" s="64"/>
    </row>
    <row r="26" spans="1:9" x14ac:dyDescent="0.25">
      <c r="A26" s="12"/>
      <c r="B26" s="12"/>
      <c r="C26" s="12"/>
      <c r="D26" s="12"/>
      <c r="E26" s="12"/>
      <c r="F26" s="12"/>
      <c r="G26" s="12"/>
      <c r="H26" s="12"/>
      <c r="I26" s="12"/>
    </row>
    <row r="27" spans="1:9" x14ac:dyDescent="0.25">
      <c r="A27" s="71" t="s">
        <v>42</v>
      </c>
      <c r="B27" s="70"/>
      <c r="C27" s="70"/>
      <c r="D27" s="70"/>
      <c r="E27" s="70"/>
      <c r="F27" s="70"/>
      <c r="G27" s="70"/>
      <c r="H27" s="70"/>
      <c r="I27" s="64"/>
    </row>
    <row r="28" spans="1:9" ht="74.45" customHeight="1" x14ac:dyDescent="0.25">
      <c r="A28" s="72"/>
      <c r="B28" s="70"/>
      <c r="C28" s="70"/>
      <c r="D28" s="70"/>
      <c r="E28" s="70"/>
      <c r="F28" s="70"/>
      <c r="G28" s="70"/>
      <c r="H28" s="70"/>
      <c r="I28" s="64"/>
    </row>
    <row r="30" spans="1:9" x14ac:dyDescent="0.25">
      <c r="E30" s="24" t="s">
        <v>43</v>
      </c>
    </row>
    <row r="31" spans="1:9" x14ac:dyDescent="0.25">
      <c r="A31" s="25"/>
      <c r="B31" s="26"/>
      <c r="C31" s="26"/>
      <c r="D31" s="26"/>
      <c r="E31" s="27"/>
      <c r="F31" s="26"/>
      <c r="G31" s="26"/>
      <c r="H31" s="28"/>
      <c r="I31" s="29"/>
    </row>
    <row r="32" spans="1:9" ht="37.9" customHeight="1" x14ac:dyDescent="0.25">
      <c r="A32" s="25"/>
      <c r="B32" s="73" t="s">
        <v>44</v>
      </c>
      <c r="C32" s="74"/>
      <c r="D32" s="75"/>
      <c r="E32" s="25"/>
      <c r="F32" s="73" t="s">
        <v>44</v>
      </c>
      <c r="G32" s="74"/>
      <c r="H32" s="75"/>
      <c r="I32" s="25"/>
    </row>
    <row r="33" spans="1:9" ht="37.9" customHeight="1" x14ac:dyDescent="0.25">
      <c r="A33" s="25"/>
      <c r="B33" s="76"/>
      <c r="C33" s="67"/>
      <c r="D33" s="68"/>
      <c r="E33" s="25"/>
      <c r="F33" s="76"/>
      <c r="G33" s="67"/>
      <c r="H33" s="68"/>
      <c r="I33" s="25"/>
    </row>
    <row r="34" spans="1:9" x14ac:dyDescent="0.25">
      <c r="A34" s="25"/>
      <c r="B34" s="30" t="s">
        <v>45</v>
      </c>
      <c r="C34" s="77"/>
      <c r="D34" s="64"/>
      <c r="E34" s="56"/>
      <c r="F34" s="30" t="s">
        <v>45</v>
      </c>
      <c r="G34" s="77"/>
      <c r="H34" s="64"/>
      <c r="I34" s="25"/>
    </row>
    <row r="35" spans="1:9" x14ac:dyDescent="0.25">
      <c r="A35" s="25"/>
      <c r="B35" s="30" t="s">
        <v>46</v>
      </c>
      <c r="C35" s="63"/>
      <c r="D35" s="64"/>
      <c r="E35" s="56"/>
      <c r="F35" s="30" t="s">
        <v>46</v>
      </c>
      <c r="G35" s="63" t="s">
        <v>47</v>
      </c>
      <c r="H35" s="64"/>
      <c r="I35" s="25"/>
    </row>
    <row r="37" spans="1:9" x14ac:dyDescent="0.25">
      <c r="A37" t="s">
        <v>48</v>
      </c>
    </row>
  </sheetData>
  <mergeCells count="40">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 ref="C12:D12"/>
    <mergeCell ref="C13:D13"/>
    <mergeCell ref="C14:D14"/>
    <mergeCell ref="C15:D15"/>
    <mergeCell ref="C16:D16"/>
    <mergeCell ref="G17:I17"/>
    <mergeCell ref="A20:I20"/>
    <mergeCell ref="C21:D21"/>
    <mergeCell ref="E21:I21"/>
    <mergeCell ref="C22:D22"/>
    <mergeCell ref="E22:I22"/>
    <mergeCell ref="C17:D17"/>
    <mergeCell ref="C35:D35"/>
    <mergeCell ref="G35:H35"/>
    <mergeCell ref="C23:D23"/>
    <mergeCell ref="E23:I23"/>
    <mergeCell ref="C24:D24"/>
    <mergeCell ref="E24:I24"/>
    <mergeCell ref="E25:I25"/>
    <mergeCell ref="A27:I27"/>
    <mergeCell ref="A28:I28"/>
    <mergeCell ref="B32:D33"/>
    <mergeCell ref="F32:H33"/>
    <mergeCell ref="C34:D34"/>
    <mergeCell ref="G34:H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5"/>
  <sheetViews>
    <sheetView workbookViewId="0">
      <selection activeCell="B16" sqref="B16"/>
    </sheetView>
  </sheetViews>
  <sheetFormatPr baseColWidth="10" defaultRowHeight="15" x14ac:dyDescent="0.25"/>
  <cols>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151</v>
      </c>
      <c r="B1" s="33" t="s">
        <v>0</v>
      </c>
      <c r="C1" s="33" t="s">
        <v>91</v>
      </c>
      <c r="D1" s="33" t="s">
        <v>168</v>
      </c>
      <c r="E1" s="33" t="s">
        <v>92</v>
      </c>
      <c r="F1" s="33" t="s">
        <v>95</v>
      </c>
      <c r="G1" s="33" t="s">
        <v>94</v>
      </c>
      <c r="H1" s="33" t="s">
        <v>93</v>
      </c>
      <c r="I1" s="33"/>
    </row>
    <row r="2" spans="1:9" x14ac:dyDescent="0.25">
      <c r="A2">
        <v>1</v>
      </c>
      <c r="B2" t="str">
        <f>'Casos de pruebas'!$A3</f>
        <v>ISD-140705</v>
      </c>
      <c r="C2" t="str">
        <f>'Casos de pruebas'!$C3</f>
        <v>CP_PA_1</v>
      </c>
      <c r="D2" t="str">
        <f>'Casos de pruebas'!D3</f>
        <v>Mantenimiento Canales Recaudo Banco</v>
      </c>
      <c r="E2" t="str">
        <f>'Casos de pruebas'!$E3</f>
        <v>verificar los códigos vigentes de canalidades (columna "código canal propio banco") según el banco seleccionado</v>
      </c>
      <c r="F2">
        <f>'Casos de pruebas'!$M3</f>
        <v>1</v>
      </c>
      <c r="G2" s="58">
        <f>'Casos de pruebas'!$O3</f>
        <v>44446</v>
      </c>
      <c r="H2" t="str">
        <f>'Casos de pruebas'!$P3</f>
        <v>Satisfactorio</v>
      </c>
      <c r="I2" s="59"/>
    </row>
    <row r="3" spans="1:9" x14ac:dyDescent="0.25">
      <c r="A3">
        <v>2</v>
      </c>
      <c r="B3" t="str">
        <f>'Casos de pruebas'!$A4</f>
        <v>ISD-140705</v>
      </c>
      <c r="C3" t="str">
        <f>'Casos de pruebas'!$C4</f>
        <v>CP_PA_2</v>
      </c>
      <c r="D3" t="str">
        <f>'Casos de pruebas'!D4</f>
        <v>Proceso Cargar Pagos Bancarios Masivos</v>
      </c>
      <c r="E3" t="str">
        <f>'Casos de pruebas'!$E4</f>
        <v>verificar que el módulo de carga de pagos bancarios masivos no permita procesar la data sin el ddl "banco" seleccionado</v>
      </c>
      <c r="F3">
        <f>'Casos de pruebas'!$M4</f>
        <v>1</v>
      </c>
      <c r="G3" s="58">
        <f>'Casos de pruebas'!$O4</f>
        <v>44446</v>
      </c>
      <c r="H3" t="str">
        <f>'Casos de pruebas'!$P4</f>
        <v>Satisfactorio</v>
      </c>
    </row>
    <row r="4" spans="1:9" x14ac:dyDescent="0.25">
      <c r="A4">
        <v>3</v>
      </c>
      <c r="B4" t="str">
        <f>'Casos de pruebas'!$A5</f>
        <v>ISD-140705</v>
      </c>
      <c r="C4" t="str">
        <f>'Casos de pruebas'!$C5</f>
        <v>CP_PA_3</v>
      </c>
      <c r="D4" t="str">
        <f>'Casos de pruebas'!D5</f>
        <v>Proceso Cargar Pagos Bancarios Masivos</v>
      </c>
      <c r="E4" t="str">
        <f>'Casos de pruebas'!$E5</f>
        <v xml:space="preserve">verificar que el módulo de carga de pagos bancarios masivos no permita validar la data si el archivo excel (XLS) tiene la columna "CODIGO" vacía </v>
      </c>
      <c r="F4">
        <f>'Casos de pruebas'!$M5</f>
        <v>1</v>
      </c>
      <c r="G4" s="58">
        <f>'Casos de pruebas'!$O5</f>
        <v>44446</v>
      </c>
      <c r="H4" t="str">
        <f>'Casos de pruebas'!$P5</f>
        <v>Satisfactorio</v>
      </c>
    </row>
    <row r="5" spans="1:9" x14ac:dyDescent="0.25">
      <c r="A5">
        <v>4</v>
      </c>
      <c r="B5" t="str">
        <f>'Casos de pruebas'!$A6</f>
        <v>ISD-140705</v>
      </c>
      <c r="C5" t="str">
        <f>'Casos de pruebas'!$C6</f>
        <v>CP_PA_4</v>
      </c>
      <c r="D5" t="str">
        <f>'Casos de pruebas'!D6</f>
        <v>Proceso Cargar Pagos Bancarios Masivos</v>
      </c>
      <c r="E5" t="str">
        <f>'Casos de pruebas'!$E6</f>
        <v xml:space="preserve">verificar que el módulo de carga de pagos bancarios masivos no permita validar la data si el archivo excel (XLS) tiene la columna "FECHA" vacía </v>
      </c>
      <c r="F5">
        <f>'Casos de pruebas'!$M6</f>
        <v>1</v>
      </c>
      <c r="G5" s="58">
        <f>'Casos de pruebas'!$O6</f>
        <v>44446</v>
      </c>
      <c r="H5" t="str">
        <f>'Casos de pruebas'!$P6</f>
        <v>Satisfactorio</v>
      </c>
    </row>
    <row r="6" spans="1:9" x14ac:dyDescent="0.25">
      <c r="A6">
        <v>5</v>
      </c>
      <c r="B6" t="str">
        <f>'Casos de pruebas'!$A7</f>
        <v>ISD-140705</v>
      </c>
      <c r="C6" t="str">
        <f>'Casos de pruebas'!$C7</f>
        <v>CP_PA_5</v>
      </c>
      <c r="D6" t="str">
        <f>'Casos de pruebas'!D7</f>
        <v>Proceso Cargar Pagos Bancarios Masivos</v>
      </c>
      <c r="E6" t="str">
        <f>'Casos de pruebas'!$E7</f>
        <v xml:space="preserve">verificar que el módulo de carga de pagos bancarios masivos no permita validar la data si el archivo excel (XLS) tiene la columna "MONTO" vacía </v>
      </c>
      <c r="F6">
        <f>'Casos de pruebas'!$M7</f>
        <v>1</v>
      </c>
      <c r="G6" s="58">
        <f>'Casos de pruebas'!$O7</f>
        <v>44446</v>
      </c>
      <c r="H6" t="str">
        <f>'Casos de pruebas'!$P7</f>
        <v>Satisfactorio</v>
      </c>
    </row>
    <row r="7" spans="1:9" x14ac:dyDescent="0.25">
      <c r="A7">
        <v>6</v>
      </c>
      <c r="B7" t="str">
        <f>'Casos de pruebas'!$A8</f>
        <v>ISD-140705</v>
      </c>
      <c r="C7" t="str">
        <f>'Casos de pruebas'!$C8</f>
        <v>CP_PA_6</v>
      </c>
      <c r="D7" t="str">
        <f>'Casos de pruebas'!D8</f>
        <v>Proceso Cargar Pagos Bancarios Masivos</v>
      </c>
      <c r="E7" t="str">
        <f>'Casos de pruebas'!$E8</f>
        <v xml:space="preserve">verificar que el módulo de carga de pagos bancarios masivos no permita validar la data si el archivo excel (XLS) tiene la columna "CANAL" vacía </v>
      </c>
      <c r="F7">
        <f>'Casos de pruebas'!$M8</f>
        <v>1</v>
      </c>
      <c r="G7" s="58">
        <f>'Casos de pruebas'!$O8</f>
        <v>44446</v>
      </c>
      <c r="H7" t="str">
        <f>'Casos de pruebas'!$P8</f>
        <v>Satisfactorio</v>
      </c>
    </row>
    <row r="8" spans="1:9" x14ac:dyDescent="0.25">
      <c r="A8">
        <v>7</v>
      </c>
      <c r="B8" t="str">
        <f>'Casos de pruebas'!$A9</f>
        <v>ISD-140705</v>
      </c>
      <c r="C8" t="str">
        <f>'Casos de pruebas'!$C9</f>
        <v>CP_PA_7</v>
      </c>
      <c r="D8" t="str">
        <f>'Casos de pruebas'!D9</f>
        <v>Proceso Cargar Pagos Bancarios Masivos</v>
      </c>
      <c r="E8" t="str">
        <f>'Casos de pruebas'!$E9</f>
        <v>verificar que el módulo de carga de pagos bancarios masivos no permita validar la data si el archivo excel (XLS) tiene solo el encabezado (sin data)</v>
      </c>
      <c r="F8">
        <f>'Casos de pruebas'!$M9</f>
        <v>1</v>
      </c>
      <c r="G8" s="58">
        <f>'Casos de pruebas'!$O9</f>
        <v>44446</v>
      </c>
      <c r="H8" t="str">
        <f>'Casos de pruebas'!$P9</f>
        <v>Satisfactorio</v>
      </c>
    </row>
    <row r="9" spans="1:9" x14ac:dyDescent="0.25">
      <c r="A9">
        <v>8</v>
      </c>
      <c r="B9" t="str">
        <f>'Casos de pruebas'!$A10</f>
        <v>ISD-140705</v>
      </c>
      <c r="C9" t="str">
        <f>'Casos de pruebas'!$C10</f>
        <v>CP_PA_8</v>
      </c>
      <c r="D9" t="str">
        <f>'Casos de pruebas'!D10</f>
        <v>Proceso Cargar Pagos Bancarios Masivos</v>
      </c>
      <c r="E9" t="str">
        <f>'Casos de pruebas'!$E10</f>
        <v>verificar que el módulo de carga de pagos bancarios masivos permita procesar la data del archivo excel (XLS) con la data correcta</v>
      </c>
      <c r="F9">
        <f>'Casos de pruebas'!$M10</f>
        <v>1</v>
      </c>
      <c r="G9" s="58">
        <f>'Casos de pruebas'!$O10</f>
        <v>44446</v>
      </c>
      <c r="H9" t="str">
        <f>'Casos de pruebas'!$P10</f>
        <v>Satisfactorio</v>
      </c>
    </row>
    <row r="10" spans="1:9" x14ac:dyDescent="0.25">
      <c r="A10">
        <v>9</v>
      </c>
      <c r="B10" t="str">
        <f>'Casos de pruebas'!$A11</f>
        <v>ISD-140705</v>
      </c>
      <c r="C10" t="str">
        <f>'Casos de pruebas'!$C11</f>
        <v>CP_PA_9</v>
      </c>
      <c r="D10" t="str">
        <f>'Casos de pruebas'!D11</f>
        <v>Digitacion Pagos Bancarios Manuales</v>
      </c>
      <c r="E10" t="str">
        <f>'Casos de pruebas'!$E11</f>
        <v>verificar que en el módulo digitacion pagos bancarios manuales se pueda procesar los datos ingresados</v>
      </c>
      <c r="F10">
        <f>'Casos de pruebas'!$M11</f>
        <v>1</v>
      </c>
      <c r="G10" s="58">
        <f>'Casos de pruebas'!$O11</f>
        <v>44446</v>
      </c>
      <c r="H10" t="str">
        <f>'Casos de pruebas'!$P11</f>
        <v>Satisfactorio</v>
      </c>
    </row>
    <row r="11" spans="1:9" x14ac:dyDescent="0.25">
      <c r="A11">
        <v>10</v>
      </c>
      <c r="B11" t="str">
        <f>'Casos de pruebas'!$A12</f>
        <v>ISD-140705</v>
      </c>
      <c r="C11" t="str">
        <f>'Casos de pruebas'!$C12</f>
        <v>CP_PA_10</v>
      </c>
      <c r="D11" t="str">
        <f>'Casos de pruebas'!D12</f>
        <v>Mantenimiento Liquidacion Lotes Bancarios</v>
      </c>
      <c r="E11" t="str">
        <f>'Casos de pruebas'!$E12</f>
        <v>verificar que en el módulo de mantenimiento liquedación lotes bancarios se encuentre el lote generado y con origen "Excel"</v>
      </c>
      <c r="F11">
        <f>'Casos de pruebas'!$M12</f>
        <v>1</v>
      </c>
      <c r="G11" s="58">
        <f>'Casos de pruebas'!$O12</f>
        <v>44446</v>
      </c>
      <c r="H11" t="str">
        <f>'Casos de pruebas'!$P12</f>
        <v>Satisfactorio</v>
      </c>
    </row>
    <row r="12" spans="1:9" x14ac:dyDescent="0.25">
      <c r="A12">
        <v>11</v>
      </c>
      <c r="B12" t="str">
        <f>'Casos de pruebas'!$A13</f>
        <v>ISD-140705</v>
      </c>
      <c r="C12" t="str">
        <f>'Casos de pruebas'!$C13</f>
        <v>CP_PA_11</v>
      </c>
      <c r="D12" t="str">
        <f>'Casos de pruebas'!D13</f>
        <v>Mantenimiento Liquidacion Lotes Bancarios</v>
      </c>
      <c r="E12" t="str">
        <f>'Casos de pruebas'!$E13</f>
        <v>verificar que en el módulo de mantenimiento liquedación lotes bancarios se encuentre en estado de procesado</v>
      </c>
      <c r="F12">
        <f>'Casos de pruebas'!$M13</f>
        <v>1</v>
      </c>
      <c r="G12" s="58">
        <f>'Casos de pruebas'!$O13</f>
        <v>44446</v>
      </c>
      <c r="H12" t="str">
        <f>'Casos de pruebas'!$P13</f>
        <v>Satisfactorio</v>
      </c>
    </row>
    <row r="13" spans="1:9" x14ac:dyDescent="0.25">
      <c r="A13">
        <v>12</v>
      </c>
      <c r="B13" t="str">
        <f>'Casos de pruebas'!$A14</f>
        <v>ISD-140705</v>
      </c>
      <c r="C13" t="str">
        <f>'Casos de pruebas'!$C14</f>
        <v>CP_PA_12</v>
      </c>
      <c r="D13" t="str">
        <f>'Casos de pruebas'!D14</f>
        <v>Mantenimiento Liquidacion Lotes Bancarios</v>
      </c>
      <c r="E13" t="str">
        <f>'Casos de pruebas'!$E14</f>
        <v>verificar que en el módulo de mantenimiento liquedación lotes bancarios se pueda procesar el lote generado</v>
      </c>
      <c r="F13">
        <f>'Casos de pruebas'!$M14</f>
        <v>1</v>
      </c>
      <c r="G13" s="58">
        <f>'Casos de pruebas'!$O14</f>
        <v>44446</v>
      </c>
      <c r="H13" t="str">
        <f>'Casos de pruebas'!$P14</f>
        <v>Satisfactorio</v>
      </c>
    </row>
    <row r="14" spans="1:9" x14ac:dyDescent="0.25">
      <c r="A14">
        <v>13</v>
      </c>
      <c r="B14" t="str">
        <f>'Casos de pruebas'!$A15</f>
        <v>ISD-140705</v>
      </c>
      <c r="C14" t="str">
        <f>'Casos de pruebas'!$C15</f>
        <v>CP_PA_13</v>
      </c>
      <c r="D14" t="str">
        <f>'Casos de pruebas'!D15</f>
        <v>Informe de Canalidad</v>
      </c>
      <c r="E14" t="str">
        <f>'Casos de pruebas'!$E15</f>
        <v>verificar que en el módulo de informe de canalidad se genere el reporte</v>
      </c>
      <c r="F14">
        <f>'Casos de pruebas'!$M15</f>
        <v>1</v>
      </c>
      <c r="G14" s="58">
        <f>'Casos de pruebas'!$O15</f>
        <v>44446</v>
      </c>
      <c r="H14" t="str">
        <f>'Casos de pruebas'!$P15</f>
        <v>Satisfactorio</v>
      </c>
    </row>
    <row r="15" spans="1:9" x14ac:dyDescent="0.25">
      <c r="A15">
        <v>14</v>
      </c>
      <c r="B15" t="str">
        <f>'Casos de pruebas'!$A16</f>
        <v>ISD-140705</v>
      </c>
      <c r="C15" t="str">
        <f>'Casos de pruebas'!$C16</f>
        <v>CP_PA_14</v>
      </c>
      <c r="D15" t="str">
        <f>'Casos de pruebas'!D16</f>
        <v>Reporte generado en Excel</v>
      </c>
      <c r="E15" t="str">
        <f>'Casos de pruebas'!$E16</f>
        <v>verificar que en el reporte en Excel se muestre la data correspondiente en las columnas "Canal Belcorp", "Canal Consolidado" y "Canal Detallado"</v>
      </c>
      <c r="F15">
        <f>'Casos de pruebas'!$M16</f>
        <v>1</v>
      </c>
      <c r="G15" s="58">
        <f>'Casos de pruebas'!$O16</f>
        <v>44446</v>
      </c>
      <c r="H15" t="str">
        <f>'Casos de pruebas'!$P16</f>
        <v>Satisfactorio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3"/>
    <col min="8" max="8" width="20.28515625" customWidth="1"/>
  </cols>
  <sheetData>
    <row r="1" spans="1:10" x14ac:dyDescent="0.25">
      <c r="A1" s="93" t="s">
        <v>50</v>
      </c>
      <c r="B1" s="93"/>
      <c r="C1" s="93"/>
      <c r="D1" s="93"/>
      <c r="E1" s="93"/>
      <c r="F1" s="93"/>
      <c r="G1" s="93"/>
      <c r="H1" s="93"/>
      <c r="I1" s="93"/>
      <c r="J1" s="93"/>
    </row>
    <row r="2" spans="1:10" x14ac:dyDescent="0.25">
      <c r="A2" s="93"/>
      <c r="B2" s="93"/>
      <c r="C2" s="93"/>
      <c r="D2" s="93"/>
      <c r="E2" s="93"/>
      <c r="F2" s="93"/>
      <c r="G2" s="93"/>
      <c r="H2" s="93"/>
      <c r="I2" s="93"/>
      <c r="J2" s="93"/>
    </row>
    <row r="3" spans="1:10" x14ac:dyDescent="0.25">
      <c r="A3" s="93"/>
      <c r="B3" s="93"/>
      <c r="C3" s="93"/>
      <c r="D3" s="93"/>
      <c r="E3" s="93"/>
      <c r="F3" s="93"/>
      <c r="G3" s="93"/>
      <c r="H3" s="93"/>
      <c r="I3" s="93"/>
      <c r="J3" s="93"/>
    </row>
    <row r="4" spans="1:10" x14ac:dyDescent="0.25">
      <c r="A4" s="93"/>
      <c r="B4" s="93"/>
      <c r="C4" s="93"/>
      <c r="D4" s="93"/>
      <c r="E4" s="93"/>
      <c r="F4" s="93"/>
      <c r="G4" s="93"/>
      <c r="H4" s="93"/>
      <c r="I4" s="93"/>
      <c r="J4" s="93"/>
    </row>
    <row r="7" spans="1:10" ht="29.45" customHeight="1" x14ac:dyDescent="0.25">
      <c r="B7" s="31"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1" t="s">
        <v>56</v>
      </c>
    </row>
    <row r="16" spans="1:10" x14ac:dyDescent="0.25">
      <c r="B16" s="2" t="s">
        <v>57</v>
      </c>
    </row>
    <row r="17" spans="1:4" x14ac:dyDescent="0.25">
      <c r="B17" s="2" t="s">
        <v>58</v>
      </c>
    </row>
    <row r="18" spans="1:4" x14ac:dyDescent="0.25">
      <c r="B18" s="2" t="s">
        <v>59</v>
      </c>
    </row>
    <row r="21" spans="1:4" x14ac:dyDescent="0.25">
      <c r="D21" s="33"/>
    </row>
    <row r="22" spans="1:4" x14ac:dyDescent="0.25">
      <c r="A22" s="31" t="s">
        <v>60</v>
      </c>
      <c r="B22" s="31" t="s">
        <v>61</v>
      </c>
      <c r="C22" s="31" t="s">
        <v>62</v>
      </c>
      <c r="D22" s="31" t="s">
        <v>63</v>
      </c>
    </row>
    <row r="23" spans="1:4" ht="48" customHeight="1" x14ac:dyDescent="0.25">
      <c r="A23" s="37" t="s">
        <v>64</v>
      </c>
      <c r="B23" s="34" t="s">
        <v>65</v>
      </c>
      <c r="C23" s="35" t="s">
        <v>66</v>
      </c>
      <c r="D23" s="36" t="s">
        <v>67</v>
      </c>
    </row>
    <row r="24" spans="1:4" ht="47.45" customHeight="1" x14ac:dyDescent="0.25">
      <c r="A24" s="37" t="s">
        <v>68</v>
      </c>
      <c r="B24" s="38" t="s">
        <v>69</v>
      </c>
      <c r="C24" s="35" t="s">
        <v>70</v>
      </c>
      <c r="D24" s="36" t="s">
        <v>71</v>
      </c>
    </row>
    <row r="25" spans="1:4" ht="46.9" customHeight="1" x14ac:dyDescent="0.25">
      <c r="A25" s="37" t="s">
        <v>72</v>
      </c>
      <c r="B25" s="38" t="s">
        <v>73</v>
      </c>
      <c r="C25" s="35" t="s">
        <v>66</v>
      </c>
      <c r="D25" s="36" t="s">
        <v>67</v>
      </c>
    </row>
    <row r="26" spans="1:4" ht="43.15" customHeight="1" x14ac:dyDescent="0.25">
      <c r="A26" s="37" t="s">
        <v>74</v>
      </c>
      <c r="B26" s="38" t="s">
        <v>75</v>
      </c>
      <c r="C26" s="35" t="s">
        <v>66</v>
      </c>
      <c r="D26" s="36" t="s">
        <v>67</v>
      </c>
    </row>
    <row r="27" spans="1:4" ht="38.450000000000003" customHeight="1" x14ac:dyDescent="0.25">
      <c r="A27" s="37" t="s">
        <v>76</v>
      </c>
      <c r="B27" s="34" t="s">
        <v>77</v>
      </c>
      <c r="C27" s="35" t="s">
        <v>66</v>
      </c>
      <c r="D27" s="36" t="s">
        <v>67</v>
      </c>
    </row>
    <row r="28" spans="1:4" ht="45" x14ac:dyDescent="0.25">
      <c r="A28" s="37" t="s">
        <v>78</v>
      </c>
      <c r="B28" s="34" t="s">
        <v>79</v>
      </c>
      <c r="C28" s="35" t="s">
        <v>70</v>
      </c>
      <c r="D28" s="36" t="s">
        <v>71</v>
      </c>
    </row>
    <row r="29" spans="1:4" ht="38.450000000000003" customHeight="1" x14ac:dyDescent="0.25">
      <c r="A29" s="37" t="s">
        <v>80</v>
      </c>
      <c r="B29" s="34" t="s">
        <v>81</v>
      </c>
      <c r="C29" s="35" t="s">
        <v>70</v>
      </c>
      <c r="D29" s="36" t="s">
        <v>71</v>
      </c>
    </row>
    <row r="30" spans="1:4" ht="37.9" customHeight="1" x14ac:dyDescent="0.25">
      <c r="A30" s="37" t="s">
        <v>82</v>
      </c>
      <c r="B30" s="34" t="s">
        <v>83</v>
      </c>
      <c r="C30" s="35" t="s">
        <v>70</v>
      </c>
      <c r="D30" s="36" t="s">
        <v>71</v>
      </c>
    </row>
    <row r="31" spans="1:4" ht="30" x14ac:dyDescent="0.25">
      <c r="A31" s="37" t="s">
        <v>84</v>
      </c>
      <c r="B31" s="34" t="s">
        <v>85</v>
      </c>
      <c r="C31" s="35" t="s">
        <v>66</v>
      </c>
      <c r="D31" s="36" t="s">
        <v>67</v>
      </c>
    </row>
    <row r="32" spans="1:4" ht="30" x14ac:dyDescent="0.25">
      <c r="A32" s="37" t="s">
        <v>86</v>
      </c>
      <c r="B32" s="34" t="s">
        <v>87</v>
      </c>
      <c r="C32" s="35" t="s">
        <v>70</v>
      </c>
      <c r="D32" s="36" t="s">
        <v>71</v>
      </c>
    </row>
    <row r="33" spans="1:4" ht="45" x14ac:dyDescent="0.25">
      <c r="A33" s="37" t="s">
        <v>88</v>
      </c>
      <c r="B33" s="34" t="s">
        <v>89</v>
      </c>
      <c r="C33" s="35" t="s">
        <v>66</v>
      </c>
      <c r="D33" s="2"/>
    </row>
    <row r="34" spans="1:4" x14ac:dyDescent="0.25">
      <c r="A34" s="37"/>
      <c r="B34" s="2"/>
      <c r="C34" s="35"/>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978C7B-F5DD-4933-927E-710D7C76973C}">
  <ds:schemaRefs>
    <ds:schemaRef ds:uri="http://schemas.microsoft.com/sharepoint/v3/contenttype/forms"/>
  </ds:schemaRefs>
</ds:datastoreItem>
</file>

<file path=customXml/itemProps3.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2021-09-09T21:54:31Z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